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AV\Dropbox\XAV coffee works\XAV Revenue\Excels\1403\تابستان 1403\04 - تیر\"/>
    </mc:Choice>
  </mc:AlternateContent>
  <xr:revisionPtr revIDLastSave="0" documentId="13_ncr:1_{9EC55275-DE1D-40E0-9C22-4D0768D14C7B}" xr6:coauthVersionLast="47" xr6:coauthVersionMax="47" xr10:uidLastSave="{00000000-0000-0000-0000-000000000000}"/>
  <bookViews>
    <workbookView xWindow="2688" yWindow="2688" windowWidth="16668" windowHeight="9552" tabRatio="960" firstSheet="10" activeTab="22" xr2:uid="{9962D0E0-7775-4D62-A43C-A604698B71A2}"/>
  </bookViews>
  <sheets>
    <sheet name="2" sheetId="1" r:id="rId1"/>
    <sheet name="3" sheetId="2" r:id="rId2"/>
    <sheet name="4" sheetId="3" r:id="rId3"/>
    <sheet name="6" sheetId="4" r:id="rId4"/>
    <sheet name="7" sheetId="5" r:id="rId5"/>
    <sheet name="9" sheetId="6" r:id="rId6"/>
    <sheet name="10" sheetId="7" r:id="rId7"/>
    <sheet name="11" sheetId="8" r:id="rId8"/>
    <sheet name="12" sheetId="9" r:id="rId9"/>
    <sheet name="13" sheetId="10" r:id="rId10"/>
    <sheet name="14" sheetId="11" r:id="rId11"/>
    <sheet name="16" sheetId="12" r:id="rId12"/>
    <sheet name="17" sheetId="13" r:id="rId13"/>
    <sheet name="18" sheetId="14" r:id="rId14"/>
    <sheet name="19" sheetId="15" r:id="rId15"/>
    <sheet name="20" sheetId="16" r:id="rId16"/>
    <sheet name="21" sheetId="17" r:id="rId17"/>
    <sheet name="23" sheetId="18" r:id="rId18"/>
    <sheet name="24" sheetId="19" r:id="rId19"/>
    <sheet name="27" sheetId="24" r:id="rId20"/>
    <sheet name="28" sheetId="21" r:id="rId21"/>
    <sheet name="30" sheetId="22" r:id="rId22"/>
    <sheet name="31" sheetId="23" r:id="rId23"/>
  </sheets>
  <externalReferences>
    <externalReference r:id="rId24"/>
    <externalReference r:id="rId2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63" i="23" l="1"/>
  <c r="W63" i="23" s="1"/>
  <c r="T63" i="23"/>
  <c r="X63" i="23" s="1"/>
  <c r="Z63" i="23" s="1"/>
  <c r="S63" i="23"/>
  <c r="Q63" i="23"/>
  <c r="K63" i="23"/>
  <c r="V62" i="23"/>
  <c r="W62" i="23" s="1"/>
  <c r="T62" i="23"/>
  <c r="X62" i="23" s="1"/>
  <c r="Z62" i="23" s="1"/>
  <c r="S62" i="23"/>
  <c r="Q62" i="23"/>
  <c r="K62" i="23"/>
  <c r="V61" i="23"/>
  <c r="W61" i="23" s="1"/>
  <c r="T61" i="23"/>
  <c r="X61" i="23" s="1"/>
  <c r="Z61" i="23" s="1"/>
  <c r="S61" i="23"/>
  <c r="Q61" i="23"/>
  <c r="K61" i="23"/>
  <c r="V60" i="23"/>
  <c r="W60" i="23" s="1"/>
  <c r="T60" i="23"/>
  <c r="X60" i="23" s="1"/>
  <c r="Z60" i="23" s="1"/>
  <c r="S60" i="23"/>
  <c r="Q60" i="23"/>
  <c r="K60" i="23"/>
  <c r="AH27" i="23"/>
  <c r="AH3" i="23"/>
  <c r="AH4" i="23"/>
  <c r="AH5" i="23"/>
  <c r="AH6" i="23"/>
  <c r="AH7" i="23"/>
  <c r="AH8" i="23"/>
  <c r="AH9" i="23"/>
  <c r="AH10" i="23"/>
  <c r="AH11" i="23"/>
  <c r="AH12" i="23"/>
  <c r="AH13" i="23"/>
  <c r="AH14" i="23"/>
  <c r="AH15" i="23"/>
  <c r="AH16" i="23"/>
  <c r="AH17" i="23"/>
  <c r="AH18" i="23"/>
  <c r="AH19" i="23"/>
  <c r="AH20" i="23"/>
  <c r="AH21" i="23"/>
  <c r="AH22" i="23"/>
  <c r="AH23" i="23"/>
  <c r="AH24" i="23"/>
  <c r="AH25" i="23"/>
  <c r="AH26" i="23"/>
  <c r="AH28" i="23"/>
  <c r="AH29" i="23"/>
  <c r="AH30" i="23"/>
  <c r="AH31" i="23"/>
  <c r="AH32" i="23"/>
  <c r="AH33" i="23"/>
  <c r="AH34" i="23"/>
  <c r="AH35" i="23"/>
  <c r="AH36" i="23"/>
  <c r="AH37" i="23"/>
  <c r="AH38" i="23"/>
  <c r="AH39" i="23"/>
  <c r="AH40" i="23"/>
  <c r="AH41" i="23"/>
  <c r="AH42" i="23"/>
  <c r="AH43" i="23"/>
  <c r="AH44" i="23"/>
  <c r="AH45" i="23"/>
  <c r="AH46" i="23"/>
  <c r="AH47" i="23"/>
  <c r="AH48" i="23"/>
  <c r="AH49" i="23"/>
  <c r="AH50" i="23"/>
  <c r="AH51" i="23"/>
  <c r="AH52" i="23"/>
  <c r="AH53" i="23"/>
  <c r="AH54" i="23"/>
  <c r="AH55" i="23"/>
  <c r="AH56" i="23"/>
  <c r="AH57" i="23"/>
  <c r="AH58" i="23"/>
  <c r="AH59" i="23"/>
  <c r="AH60" i="23"/>
  <c r="AH61" i="23"/>
  <c r="AH62" i="23"/>
  <c r="AH63" i="23"/>
  <c r="AH64" i="23"/>
  <c r="AH65" i="23"/>
  <c r="AH66" i="23"/>
  <c r="AH67" i="23"/>
  <c r="AH68" i="23"/>
  <c r="AH69" i="23"/>
  <c r="AH70" i="23"/>
  <c r="AH71" i="23"/>
  <c r="AH72" i="23"/>
  <c r="AH73" i="23"/>
  <c r="AH74" i="23"/>
  <c r="AH75" i="23"/>
  <c r="AH76" i="23"/>
  <c r="AH77" i="23"/>
  <c r="AH78" i="23"/>
  <c r="AH79" i="23"/>
  <c r="AH80" i="23"/>
  <c r="AH81" i="23"/>
  <c r="AH82" i="23"/>
  <c r="AH83" i="23"/>
  <c r="AH84" i="23"/>
  <c r="AH85" i="23"/>
  <c r="AH86" i="23"/>
  <c r="AH87" i="23"/>
  <c r="AH88" i="23"/>
  <c r="AH89" i="23"/>
  <c r="AH90" i="23"/>
  <c r="AH91" i="23"/>
  <c r="AH92" i="23"/>
  <c r="AH93" i="23"/>
  <c r="AH94" i="23"/>
  <c r="AH95" i="23"/>
  <c r="AH96" i="23"/>
  <c r="AH97" i="23"/>
  <c r="AH98" i="23"/>
  <c r="AH99" i="23"/>
  <c r="AH100" i="23"/>
  <c r="AH101" i="23"/>
  <c r="AH102" i="23"/>
  <c r="AH103" i="23"/>
  <c r="AH104" i="23"/>
  <c r="AH105" i="23"/>
  <c r="AH106" i="23"/>
  <c r="AH107" i="23"/>
  <c r="AH108" i="23"/>
  <c r="AH109" i="23"/>
  <c r="AH110" i="23"/>
  <c r="AH111" i="23"/>
  <c r="AH112" i="23"/>
  <c r="AH113" i="23"/>
  <c r="AH114" i="23"/>
  <c r="AH115" i="23"/>
  <c r="AH116" i="23"/>
  <c r="AH117" i="23"/>
  <c r="AH118" i="23"/>
  <c r="AH119" i="23"/>
  <c r="AH120" i="23"/>
  <c r="AH121" i="23"/>
  <c r="AH122" i="23"/>
  <c r="AH123" i="23"/>
  <c r="AH124" i="23"/>
  <c r="AH125" i="23"/>
  <c r="AH126" i="23"/>
  <c r="AH127" i="23"/>
  <c r="AH128" i="23"/>
  <c r="AH129" i="23"/>
  <c r="AH130" i="23"/>
  <c r="AH131" i="23"/>
  <c r="AH132" i="23"/>
  <c r="AH133" i="23"/>
  <c r="AH134" i="23"/>
  <c r="AH135" i="23"/>
  <c r="AH136" i="23"/>
  <c r="AH137" i="23"/>
  <c r="AH138" i="23"/>
  <c r="AH139" i="23"/>
  <c r="AH140" i="23"/>
  <c r="AH141" i="23"/>
  <c r="AH142" i="23"/>
  <c r="AH143" i="23"/>
  <c r="AH144" i="23"/>
  <c r="AH145" i="23"/>
  <c r="AH146" i="23"/>
  <c r="AH147" i="23"/>
  <c r="AH148" i="23"/>
  <c r="AH149" i="23"/>
  <c r="AH150" i="23"/>
  <c r="AH151" i="23"/>
  <c r="AH152" i="23"/>
  <c r="AH153" i="23"/>
  <c r="AH154" i="23"/>
  <c r="AH155" i="23"/>
  <c r="AH156" i="23"/>
  <c r="AH157" i="23"/>
  <c r="AH158" i="23"/>
  <c r="AH159" i="23"/>
  <c r="AH160" i="23"/>
  <c r="AH161" i="23"/>
  <c r="AH162" i="23"/>
  <c r="AH163" i="23"/>
  <c r="AH164" i="23"/>
  <c r="AH165" i="23"/>
  <c r="AH166" i="23"/>
  <c r="AH167" i="23"/>
  <c r="AH168" i="23"/>
  <c r="AH169" i="23"/>
  <c r="AH170" i="23"/>
  <c r="AH171" i="23"/>
  <c r="AH172" i="23"/>
  <c r="AH173" i="23"/>
  <c r="AH174" i="23"/>
  <c r="AH175" i="23"/>
  <c r="AH176" i="23"/>
  <c r="AH177" i="23"/>
  <c r="AH178" i="23"/>
  <c r="AH179" i="23"/>
  <c r="AH180" i="23"/>
  <c r="AH181" i="23"/>
  <c r="AH182" i="23"/>
  <c r="AH183" i="23"/>
  <c r="AH184" i="23"/>
  <c r="AH185" i="23"/>
  <c r="AH186" i="23"/>
  <c r="AH187" i="23"/>
  <c r="AH188" i="23"/>
  <c r="AH189" i="23"/>
  <c r="AH190" i="23"/>
  <c r="AH191" i="23"/>
  <c r="AH192" i="23"/>
  <c r="AH193" i="23"/>
  <c r="AH194" i="23"/>
  <c r="AH195" i="23"/>
  <c r="AH196" i="23"/>
  <c r="AH197" i="23"/>
  <c r="AH198" i="23"/>
  <c r="AH199" i="23"/>
  <c r="AH200" i="23"/>
  <c r="V37" i="23" l="1"/>
  <c r="W37" i="23" s="1"/>
  <c r="T37" i="23"/>
  <c r="X37" i="23" s="1"/>
  <c r="Z37" i="23" s="1"/>
  <c r="S37" i="23"/>
  <c r="Q37" i="23"/>
  <c r="V38" i="22"/>
  <c r="AG38" i="22" s="1"/>
  <c r="T38" i="22"/>
  <c r="X38" i="22" s="1"/>
  <c r="Z38" i="22" s="1"/>
  <c r="S38" i="22"/>
  <c r="Q38" i="22"/>
  <c r="K38" i="22"/>
  <c r="AH38" i="22"/>
  <c r="W37" i="22"/>
  <c r="V37" i="22"/>
  <c r="T37" i="22"/>
  <c r="X37" i="22" s="1"/>
  <c r="Z37" i="22" s="1"/>
  <c r="S37" i="22"/>
  <c r="Q37" i="22"/>
  <c r="K37" i="22"/>
  <c r="W36" i="22"/>
  <c r="V36" i="22"/>
  <c r="T36" i="22"/>
  <c r="X36" i="22" s="1"/>
  <c r="Z36" i="22" s="1"/>
  <c r="S36" i="22"/>
  <c r="Q36" i="22"/>
  <c r="K36" i="22"/>
  <c r="W35" i="22"/>
  <c r="V35" i="22"/>
  <c r="T35" i="22"/>
  <c r="X35" i="22" s="1"/>
  <c r="Z35" i="22" s="1"/>
  <c r="S35" i="22"/>
  <c r="Q35" i="22"/>
  <c r="K35" i="22"/>
  <c r="AH3" i="22"/>
  <c r="AH4" i="22"/>
  <c r="AH5" i="22"/>
  <c r="AH6" i="22"/>
  <c r="AH7" i="22"/>
  <c r="AH8" i="22"/>
  <c r="AH9" i="22"/>
  <c r="AH10" i="22"/>
  <c r="AH11" i="22"/>
  <c r="AH12" i="22"/>
  <c r="AH13" i="22"/>
  <c r="AH14" i="22"/>
  <c r="AH15" i="22"/>
  <c r="AH16" i="22"/>
  <c r="AH17" i="22"/>
  <c r="AH18" i="22"/>
  <c r="AH19" i="22"/>
  <c r="AH20" i="22"/>
  <c r="AH21" i="22"/>
  <c r="AH22" i="22"/>
  <c r="AH23" i="22"/>
  <c r="AH24" i="22"/>
  <c r="AH25" i="22"/>
  <c r="AH26" i="22"/>
  <c r="AH27" i="22"/>
  <c r="AH28" i="22"/>
  <c r="AH29" i="22"/>
  <c r="AH30" i="22"/>
  <c r="AH31" i="22"/>
  <c r="AH32" i="22"/>
  <c r="AH33" i="22"/>
  <c r="AH34" i="22"/>
  <c r="AH35" i="22"/>
  <c r="AH36" i="22"/>
  <c r="AH37" i="22"/>
  <c r="AH39" i="22"/>
  <c r="AH40" i="22"/>
  <c r="AH41" i="22"/>
  <c r="AH42" i="22"/>
  <c r="AH43" i="22"/>
  <c r="AH44" i="22"/>
  <c r="AH45" i="22"/>
  <c r="AH46" i="22"/>
  <c r="AH47" i="22"/>
  <c r="AH48" i="22"/>
  <c r="AH49" i="22"/>
  <c r="AH50" i="22"/>
  <c r="AH51" i="22"/>
  <c r="AH52" i="22"/>
  <c r="AH53" i="22"/>
  <c r="AH54" i="22"/>
  <c r="AH55" i="22"/>
  <c r="AH56" i="22"/>
  <c r="AH57" i="22"/>
  <c r="AH58" i="22"/>
  <c r="AH59" i="22"/>
  <c r="AH60" i="22"/>
  <c r="AH61" i="22"/>
  <c r="AH62" i="22"/>
  <c r="AH63" i="22"/>
  <c r="AH64" i="22"/>
  <c r="AH65" i="22"/>
  <c r="AH66" i="22"/>
  <c r="AH67" i="22"/>
  <c r="AH68" i="22"/>
  <c r="AH69" i="22"/>
  <c r="AH70" i="22"/>
  <c r="AH71" i="22"/>
  <c r="AH72" i="22"/>
  <c r="AH73" i="22"/>
  <c r="AH74" i="22"/>
  <c r="AH75" i="22"/>
  <c r="AH76" i="22"/>
  <c r="AH77" i="22"/>
  <c r="AH78" i="22"/>
  <c r="AH79" i="22"/>
  <c r="AH80" i="22"/>
  <c r="AH81" i="22"/>
  <c r="AH82" i="22"/>
  <c r="AH83" i="22"/>
  <c r="AH84" i="22"/>
  <c r="AH85" i="22"/>
  <c r="AH86" i="22"/>
  <c r="AH87" i="22"/>
  <c r="AH88" i="22"/>
  <c r="AH89" i="22"/>
  <c r="AH90" i="22"/>
  <c r="AH91" i="22"/>
  <c r="AH92" i="22"/>
  <c r="AH93" i="22"/>
  <c r="AH94" i="22"/>
  <c r="AH95" i="22"/>
  <c r="AH96" i="22"/>
  <c r="AH97" i="22"/>
  <c r="AH98" i="22"/>
  <c r="AH99" i="22"/>
  <c r="AH100" i="22"/>
  <c r="AH101" i="22"/>
  <c r="AH102" i="22"/>
  <c r="AH103" i="22"/>
  <c r="AH104" i="22"/>
  <c r="AH105" i="22"/>
  <c r="AH106" i="22"/>
  <c r="AH107" i="22"/>
  <c r="AH108" i="22"/>
  <c r="AH109" i="22"/>
  <c r="AH110" i="22"/>
  <c r="AH111" i="22"/>
  <c r="AH112" i="22"/>
  <c r="AH113" i="22"/>
  <c r="AH114" i="22"/>
  <c r="AH115" i="22"/>
  <c r="AH116" i="22"/>
  <c r="AH117" i="22"/>
  <c r="AH118" i="22"/>
  <c r="AH119" i="22"/>
  <c r="AH120" i="22"/>
  <c r="AH121" i="22"/>
  <c r="AH122" i="22"/>
  <c r="AH123" i="22"/>
  <c r="AH124" i="22"/>
  <c r="AH125" i="22"/>
  <c r="AH126" i="22"/>
  <c r="AH127" i="22"/>
  <c r="AH128" i="22"/>
  <c r="AH129" i="22"/>
  <c r="AH130" i="22"/>
  <c r="AH131" i="22"/>
  <c r="AH132" i="22"/>
  <c r="AH133" i="22"/>
  <c r="AH134" i="22"/>
  <c r="AH135" i="22"/>
  <c r="AH136" i="22"/>
  <c r="AH137" i="22"/>
  <c r="AH138" i="22"/>
  <c r="AH139" i="22"/>
  <c r="AH140" i="22"/>
  <c r="AH141" i="22"/>
  <c r="AH142" i="22"/>
  <c r="AH143" i="22"/>
  <c r="AH144" i="22"/>
  <c r="AH145" i="22"/>
  <c r="AH146" i="22"/>
  <c r="AH147" i="22"/>
  <c r="AH148" i="22"/>
  <c r="AH149" i="22"/>
  <c r="AH150" i="22"/>
  <c r="AH151" i="22"/>
  <c r="AH152" i="22"/>
  <c r="AH153" i="22"/>
  <c r="AH154" i="22"/>
  <c r="AH155" i="22"/>
  <c r="AH156" i="22"/>
  <c r="AH157" i="22"/>
  <c r="AH158" i="22"/>
  <c r="AH159" i="22"/>
  <c r="AH160" i="22"/>
  <c r="AH161" i="22"/>
  <c r="AH162" i="22"/>
  <c r="AH163" i="22"/>
  <c r="AH164" i="22"/>
  <c r="AH165" i="22"/>
  <c r="AH166" i="22"/>
  <c r="AH167" i="22"/>
  <c r="AH168" i="22"/>
  <c r="AH169" i="22"/>
  <c r="AH170" i="22"/>
  <c r="AH171" i="22"/>
  <c r="AH172" i="22"/>
  <c r="AH173" i="22"/>
  <c r="AH174" i="22"/>
  <c r="AH175" i="22"/>
  <c r="AH176" i="22"/>
  <c r="AH177" i="22"/>
  <c r="AH178" i="22"/>
  <c r="AH179" i="22"/>
  <c r="AH180" i="22"/>
  <c r="AH181" i="22"/>
  <c r="AH182" i="22"/>
  <c r="AH183" i="22"/>
  <c r="AH184" i="22"/>
  <c r="AH185" i="22"/>
  <c r="AH186" i="22"/>
  <c r="AH187" i="22"/>
  <c r="AH188" i="22"/>
  <c r="AH189" i="22"/>
  <c r="AH190" i="22"/>
  <c r="AH191" i="22"/>
  <c r="AH192" i="22"/>
  <c r="AH193" i="22"/>
  <c r="AH194" i="22"/>
  <c r="AH195" i="22"/>
  <c r="AH196" i="22"/>
  <c r="AH197" i="22"/>
  <c r="AH198" i="22"/>
  <c r="AH199" i="22"/>
  <c r="AH200" i="22"/>
  <c r="W38" i="22" l="1"/>
  <c r="AH3" i="2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K10" i="24" l="1"/>
  <c r="S200" i="24"/>
  <c r="S199" i="24"/>
  <c r="S198" i="24"/>
  <c r="S197" i="24"/>
  <c r="S196" i="24"/>
  <c r="S195" i="24"/>
  <c r="S194" i="24"/>
  <c r="S193" i="24"/>
  <c r="S192" i="24"/>
  <c r="S191" i="24"/>
  <c r="S190" i="24"/>
  <c r="S189" i="24"/>
  <c r="S188" i="24"/>
  <c r="S187" i="24"/>
  <c r="S186" i="24"/>
  <c r="S185" i="24"/>
  <c r="S184" i="24"/>
  <c r="S183" i="24"/>
  <c r="S182" i="24"/>
  <c r="S181" i="24"/>
  <c r="S180" i="24"/>
  <c r="S179" i="24"/>
  <c r="S178" i="24"/>
  <c r="S177" i="24"/>
  <c r="S176" i="24"/>
  <c r="S175" i="24"/>
  <c r="S174" i="24"/>
  <c r="S173" i="24"/>
  <c r="S172" i="24"/>
  <c r="S171" i="24"/>
  <c r="S170" i="24"/>
  <c r="S169" i="24"/>
  <c r="S168" i="24"/>
  <c r="S167" i="24"/>
  <c r="S166" i="24"/>
  <c r="S165" i="24"/>
  <c r="S164" i="24"/>
  <c r="S163" i="24"/>
  <c r="S162" i="24"/>
  <c r="S161" i="24"/>
  <c r="S160" i="24"/>
  <c r="S159" i="24"/>
  <c r="S158" i="24"/>
  <c r="S157" i="24"/>
  <c r="S156" i="24"/>
  <c r="S155" i="24"/>
  <c r="S154" i="24"/>
  <c r="S153" i="24"/>
  <c r="S152" i="24"/>
  <c r="S151" i="24"/>
  <c r="S150" i="24"/>
  <c r="S149" i="24"/>
  <c r="S148" i="24"/>
  <c r="S147" i="24"/>
  <c r="S146" i="24"/>
  <c r="S145" i="24"/>
  <c r="S144" i="24"/>
  <c r="S143" i="24"/>
  <c r="S142" i="24"/>
  <c r="S141" i="24"/>
  <c r="S140" i="24"/>
  <c r="S139" i="24"/>
  <c r="S138" i="24"/>
  <c r="S137" i="24"/>
  <c r="S136" i="24"/>
  <c r="S135" i="24"/>
  <c r="S134" i="24"/>
  <c r="S133" i="24"/>
  <c r="S132" i="24"/>
  <c r="S131" i="24"/>
  <c r="S130" i="24"/>
  <c r="S129" i="24"/>
  <c r="S128" i="24"/>
  <c r="S127" i="24"/>
  <c r="S126" i="24"/>
  <c r="S125" i="24"/>
  <c r="S124" i="24"/>
  <c r="S123" i="24"/>
  <c r="S122" i="24"/>
  <c r="S121" i="24"/>
  <c r="S120" i="24"/>
  <c r="S119" i="24"/>
  <c r="S118" i="24"/>
  <c r="S117" i="24"/>
  <c r="S116" i="24"/>
  <c r="S115" i="24"/>
  <c r="S114" i="24"/>
  <c r="S113" i="24"/>
  <c r="S112" i="24"/>
  <c r="S111" i="24"/>
  <c r="S110" i="24"/>
  <c r="S109" i="24"/>
  <c r="S108" i="24"/>
  <c r="S107" i="24"/>
  <c r="S106" i="24"/>
  <c r="S105" i="24"/>
  <c r="S104" i="24"/>
  <c r="S103" i="24"/>
  <c r="S102" i="24"/>
  <c r="S101" i="24"/>
  <c r="S100" i="24"/>
  <c r="S99" i="24"/>
  <c r="S98" i="24"/>
  <c r="S97" i="24"/>
  <c r="S96" i="24"/>
  <c r="S95" i="24"/>
  <c r="S94" i="24"/>
  <c r="S93" i="24"/>
  <c r="S92" i="24"/>
  <c r="S91" i="24"/>
  <c r="S90" i="24"/>
  <c r="S89" i="24"/>
  <c r="S88" i="24"/>
  <c r="S87" i="24"/>
  <c r="S86" i="24"/>
  <c r="S85" i="24"/>
  <c r="S84" i="24"/>
  <c r="S83" i="24"/>
  <c r="S82" i="24"/>
  <c r="S81" i="24"/>
  <c r="S80" i="24"/>
  <c r="S79" i="24"/>
  <c r="S78" i="24"/>
  <c r="S77" i="24"/>
  <c r="S76" i="24"/>
  <c r="S75" i="24"/>
  <c r="S74" i="24"/>
  <c r="S73" i="24"/>
  <c r="S72" i="24"/>
  <c r="S71" i="24"/>
  <c r="S70" i="24"/>
  <c r="S69" i="24"/>
  <c r="S68" i="24"/>
  <c r="S67" i="24"/>
  <c r="S66" i="24"/>
  <c r="S65" i="24"/>
  <c r="S64" i="24"/>
  <c r="S63" i="24"/>
  <c r="S62" i="24"/>
  <c r="S61" i="24"/>
  <c r="S60" i="24"/>
  <c r="S59" i="24"/>
  <c r="S58" i="24"/>
  <c r="S57" i="24"/>
  <c r="S56" i="24"/>
  <c r="S55" i="24"/>
  <c r="S54" i="24"/>
  <c r="S53" i="24"/>
  <c r="S52" i="24"/>
  <c r="S51" i="24"/>
  <c r="S50" i="24"/>
  <c r="S49" i="24"/>
  <c r="S48" i="24"/>
  <c r="S47" i="24"/>
  <c r="S46" i="24"/>
  <c r="S45" i="24"/>
  <c r="S44" i="24"/>
  <c r="S43" i="24"/>
  <c r="S42" i="24"/>
  <c r="S41" i="24"/>
  <c r="S40" i="24"/>
  <c r="S39" i="24"/>
  <c r="S38" i="24"/>
  <c r="S37" i="24"/>
  <c r="S36" i="24"/>
  <c r="S35" i="24"/>
  <c r="S34" i="24"/>
  <c r="S33" i="24"/>
  <c r="S32" i="24"/>
  <c r="S31" i="24"/>
  <c r="S30" i="24"/>
  <c r="S29" i="24"/>
  <c r="S28" i="24"/>
  <c r="S27" i="24"/>
  <c r="S26" i="24"/>
  <c r="S25" i="24"/>
  <c r="S24" i="24"/>
  <c r="S23" i="24"/>
  <c r="S22" i="24"/>
  <c r="S21" i="24"/>
  <c r="S20" i="24"/>
  <c r="S19" i="24"/>
  <c r="S18" i="24"/>
  <c r="S17" i="24"/>
  <c r="S16" i="24"/>
  <c r="S15" i="24"/>
  <c r="S14" i="24"/>
  <c r="S13" i="24"/>
  <c r="S12" i="24"/>
  <c r="S11" i="24"/>
  <c r="S10" i="24"/>
  <c r="S9" i="24"/>
  <c r="S8" i="24"/>
  <c r="S7" i="24"/>
  <c r="S6" i="24"/>
  <c r="S5" i="24"/>
  <c r="S4" i="24"/>
  <c r="S3" i="24"/>
  <c r="T200" i="24"/>
  <c r="X200" i="24" s="1"/>
  <c r="Z200" i="24" s="1"/>
  <c r="T199" i="24"/>
  <c r="X199" i="24" s="1"/>
  <c r="Z199" i="24" s="1"/>
  <c r="T198" i="24"/>
  <c r="T197" i="24"/>
  <c r="X197" i="24" s="1"/>
  <c r="Z197" i="24" s="1"/>
  <c r="T196" i="24"/>
  <c r="X196" i="24" s="1"/>
  <c r="Z196" i="24" s="1"/>
  <c r="T195" i="24"/>
  <c r="X195" i="24" s="1"/>
  <c r="Z195" i="24" s="1"/>
  <c r="T194" i="24"/>
  <c r="X194" i="24" s="1"/>
  <c r="Z194" i="24" s="1"/>
  <c r="T193" i="24"/>
  <c r="X193" i="24" s="1"/>
  <c r="Z193" i="24" s="1"/>
  <c r="T192" i="24"/>
  <c r="X192" i="24" s="1"/>
  <c r="Z192" i="24" s="1"/>
  <c r="T191" i="24"/>
  <c r="X191" i="24" s="1"/>
  <c r="Z191" i="24" s="1"/>
  <c r="T190" i="24"/>
  <c r="X190" i="24" s="1"/>
  <c r="Z190" i="24" s="1"/>
  <c r="T189" i="24"/>
  <c r="X189" i="24" s="1"/>
  <c r="Z189" i="24" s="1"/>
  <c r="T188" i="24"/>
  <c r="X188" i="24" s="1"/>
  <c r="Z188" i="24" s="1"/>
  <c r="T187" i="24"/>
  <c r="X187" i="24" s="1"/>
  <c r="Z187" i="24" s="1"/>
  <c r="T186" i="24"/>
  <c r="X186" i="24" s="1"/>
  <c r="Z186" i="24" s="1"/>
  <c r="T185" i="24"/>
  <c r="X185" i="24" s="1"/>
  <c r="Z185" i="24" s="1"/>
  <c r="T184" i="24"/>
  <c r="X184" i="24" s="1"/>
  <c r="Z184" i="24" s="1"/>
  <c r="T183" i="24"/>
  <c r="X183" i="24" s="1"/>
  <c r="Z183" i="24" s="1"/>
  <c r="T182" i="24"/>
  <c r="X182" i="24" s="1"/>
  <c r="Z182" i="24" s="1"/>
  <c r="T181" i="24"/>
  <c r="X181" i="24" s="1"/>
  <c r="Z181" i="24" s="1"/>
  <c r="T180" i="24"/>
  <c r="X180" i="24" s="1"/>
  <c r="Z180" i="24" s="1"/>
  <c r="T179" i="24"/>
  <c r="X179" i="24" s="1"/>
  <c r="Z179" i="24" s="1"/>
  <c r="T178" i="24"/>
  <c r="X178" i="24" s="1"/>
  <c r="Z178" i="24" s="1"/>
  <c r="T177" i="24"/>
  <c r="X177" i="24" s="1"/>
  <c r="Z177" i="24" s="1"/>
  <c r="T176" i="24"/>
  <c r="X176" i="24" s="1"/>
  <c r="Z176" i="24" s="1"/>
  <c r="T175" i="24"/>
  <c r="X175" i="24" s="1"/>
  <c r="Z175" i="24" s="1"/>
  <c r="T174" i="24"/>
  <c r="X174" i="24" s="1"/>
  <c r="Z174" i="24" s="1"/>
  <c r="T173" i="24"/>
  <c r="X173" i="24" s="1"/>
  <c r="Z173" i="24" s="1"/>
  <c r="T172" i="24"/>
  <c r="X172" i="24" s="1"/>
  <c r="Z172" i="24" s="1"/>
  <c r="T171" i="24"/>
  <c r="X171" i="24" s="1"/>
  <c r="Z171" i="24" s="1"/>
  <c r="T170" i="24"/>
  <c r="X170" i="24" s="1"/>
  <c r="Z170" i="24" s="1"/>
  <c r="T169" i="24"/>
  <c r="X169" i="24" s="1"/>
  <c r="Z169" i="24" s="1"/>
  <c r="T168" i="24"/>
  <c r="X168" i="24" s="1"/>
  <c r="Z168" i="24" s="1"/>
  <c r="T167" i="24"/>
  <c r="X167" i="24" s="1"/>
  <c r="Z167" i="24" s="1"/>
  <c r="T166" i="24"/>
  <c r="X166" i="24" s="1"/>
  <c r="Z166" i="24" s="1"/>
  <c r="T165" i="24"/>
  <c r="T164" i="24"/>
  <c r="X164" i="24" s="1"/>
  <c r="Z164" i="24" s="1"/>
  <c r="T163" i="24"/>
  <c r="X163" i="24" s="1"/>
  <c r="Z163" i="24" s="1"/>
  <c r="T162" i="24"/>
  <c r="X162" i="24" s="1"/>
  <c r="Z162" i="24" s="1"/>
  <c r="T161" i="24"/>
  <c r="X161" i="24" s="1"/>
  <c r="Z161" i="24" s="1"/>
  <c r="T160" i="24"/>
  <c r="X160" i="24" s="1"/>
  <c r="Z160" i="24" s="1"/>
  <c r="T159" i="24"/>
  <c r="T158" i="24"/>
  <c r="X158" i="24" s="1"/>
  <c r="Z158" i="24" s="1"/>
  <c r="T157" i="24"/>
  <c r="X157" i="24" s="1"/>
  <c r="Z157" i="24" s="1"/>
  <c r="T156" i="24"/>
  <c r="X156" i="24" s="1"/>
  <c r="Z156" i="24" s="1"/>
  <c r="T155" i="24"/>
  <c r="X155" i="24" s="1"/>
  <c r="Z155" i="24" s="1"/>
  <c r="T154" i="24"/>
  <c r="X154" i="24" s="1"/>
  <c r="Z154" i="24" s="1"/>
  <c r="T153" i="24"/>
  <c r="X153" i="24" s="1"/>
  <c r="Z153" i="24" s="1"/>
  <c r="T152" i="24"/>
  <c r="X152" i="24" s="1"/>
  <c r="Z152" i="24" s="1"/>
  <c r="T151" i="24"/>
  <c r="T150" i="24"/>
  <c r="X150" i="24" s="1"/>
  <c r="Z150" i="24" s="1"/>
  <c r="T149" i="24"/>
  <c r="X149" i="24" s="1"/>
  <c r="Z149" i="24" s="1"/>
  <c r="T148" i="24"/>
  <c r="X148" i="24" s="1"/>
  <c r="Z148" i="24" s="1"/>
  <c r="T147" i="24"/>
  <c r="X147" i="24" s="1"/>
  <c r="Z147" i="24" s="1"/>
  <c r="T146" i="24"/>
  <c r="X146" i="24" s="1"/>
  <c r="Z146" i="24" s="1"/>
  <c r="T145" i="24"/>
  <c r="X145" i="24" s="1"/>
  <c r="Z145" i="24" s="1"/>
  <c r="T144" i="24"/>
  <c r="X144" i="24" s="1"/>
  <c r="Z144" i="24" s="1"/>
  <c r="T143" i="24"/>
  <c r="X143" i="24" s="1"/>
  <c r="Z143" i="24" s="1"/>
  <c r="T142" i="24"/>
  <c r="X142" i="24" s="1"/>
  <c r="Z142" i="24" s="1"/>
  <c r="T141" i="24"/>
  <c r="X141" i="24" s="1"/>
  <c r="Z141" i="24" s="1"/>
  <c r="T140" i="24"/>
  <c r="X140" i="24" s="1"/>
  <c r="Z140" i="24" s="1"/>
  <c r="T139" i="24"/>
  <c r="T138" i="24"/>
  <c r="X138" i="24" s="1"/>
  <c r="Z138" i="24" s="1"/>
  <c r="T137" i="24"/>
  <c r="X137" i="24" s="1"/>
  <c r="Z137" i="24" s="1"/>
  <c r="T136" i="24"/>
  <c r="X136" i="24" s="1"/>
  <c r="Z136" i="24" s="1"/>
  <c r="T135" i="24"/>
  <c r="X135" i="24" s="1"/>
  <c r="Z135" i="24" s="1"/>
  <c r="T134" i="24"/>
  <c r="X134" i="24" s="1"/>
  <c r="Z134" i="24" s="1"/>
  <c r="T133" i="24"/>
  <c r="X133" i="24" s="1"/>
  <c r="Z133" i="24" s="1"/>
  <c r="T132" i="24"/>
  <c r="X132" i="24" s="1"/>
  <c r="Z132" i="24" s="1"/>
  <c r="T131" i="24"/>
  <c r="X131" i="24" s="1"/>
  <c r="Z131" i="24" s="1"/>
  <c r="T130" i="24"/>
  <c r="X130" i="24" s="1"/>
  <c r="Z130" i="24" s="1"/>
  <c r="T129" i="24"/>
  <c r="X129" i="24" s="1"/>
  <c r="Z129" i="24" s="1"/>
  <c r="T128" i="24"/>
  <c r="X128" i="24" s="1"/>
  <c r="Z128" i="24" s="1"/>
  <c r="T127" i="24"/>
  <c r="X127" i="24" s="1"/>
  <c r="Z127" i="24" s="1"/>
  <c r="T126" i="24"/>
  <c r="X126" i="24" s="1"/>
  <c r="Z126" i="24" s="1"/>
  <c r="T125" i="24"/>
  <c r="X125" i="24" s="1"/>
  <c r="Z125" i="24" s="1"/>
  <c r="T124" i="24"/>
  <c r="X124" i="24" s="1"/>
  <c r="Z124" i="24" s="1"/>
  <c r="T123" i="24"/>
  <c r="X123" i="24" s="1"/>
  <c r="Z123" i="24" s="1"/>
  <c r="T122" i="24"/>
  <c r="X122" i="24" s="1"/>
  <c r="Z122" i="24" s="1"/>
  <c r="T121" i="24"/>
  <c r="X121" i="24" s="1"/>
  <c r="Z121" i="24" s="1"/>
  <c r="T120" i="24"/>
  <c r="X120" i="24" s="1"/>
  <c r="Z120" i="24" s="1"/>
  <c r="T119" i="24"/>
  <c r="X119" i="24" s="1"/>
  <c r="Z119" i="24" s="1"/>
  <c r="T118" i="24"/>
  <c r="X118" i="24" s="1"/>
  <c r="Z118" i="24" s="1"/>
  <c r="T117" i="24"/>
  <c r="X117" i="24" s="1"/>
  <c r="Z117" i="24" s="1"/>
  <c r="T116" i="24"/>
  <c r="X116" i="24" s="1"/>
  <c r="Z116" i="24" s="1"/>
  <c r="T115" i="24"/>
  <c r="X115" i="24" s="1"/>
  <c r="Z115" i="24" s="1"/>
  <c r="T114" i="24"/>
  <c r="X114" i="24" s="1"/>
  <c r="Z114" i="24" s="1"/>
  <c r="T113" i="24"/>
  <c r="X113" i="24" s="1"/>
  <c r="Z113" i="24" s="1"/>
  <c r="T112" i="24"/>
  <c r="X112" i="24" s="1"/>
  <c r="Z112" i="24" s="1"/>
  <c r="T111" i="24"/>
  <c r="X111" i="24" s="1"/>
  <c r="Z111" i="24" s="1"/>
  <c r="T110" i="24"/>
  <c r="X110" i="24" s="1"/>
  <c r="Z110" i="24" s="1"/>
  <c r="T109" i="24"/>
  <c r="X109" i="24" s="1"/>
  <c r="Z109" i="24" s="1"/>
  <c r="T108" i="24"/>
  <c r="X108" i="24" s="1"/>
  <c r="Z108" i="24" s="1"/>
  <c r="T107" i="24"/>
  <c r="X107" i="24" s="1"/>
  <c r="Z107" i="24" s="1"/>
  <c r="T106" i="24"/>
  <c r="X106" i="24" s="1"/>
  <c r="Z106" i="24" s="1"/>
  <c r="T105" i="24"/>
  <c r="X105" i="24" s="1"/>
  <c r="Z105" i="24" s="1"/>
  <c r="T104" i="24"/>
  <c r="X104" i="24" s="1"/>
  <c r="Z104" i="24" s="1"/>
  <c r="T103" i="24"/>
  <c r="X103" i="24" s="1"/>
  <c r="Z103" i="24" s="1"/>
  <c r="T102" i="24"/>
  <c r="X102" i="24" s="1"/>
  <c r="Z102" i="24" s="1"/>
  <c r="T101" i="24"/>
  <c r="X101" i="24" s="1"/>
  <c r="Z101" i="24" s="1"/>
  <c r="T100" i="24"/>
  <c r="X100" i="24" s="1"/>
  <c r="Z100" i="24" s="1"/>
  <c r="T99" i="24"/>
  <c r="X99" i="24" s="1"/>
  <c r="Z99" i="24" s="1"/>
  <c r="T98" i="24"/>
  <c r="X98" i="24" s="1"/>
  <c r="Z98" i="24" s="1"/>
  <c r="T97" i="24"/>
  <c r="X97" i="24" s="1"/>
  <c r="Z97" i="24" s="1"/>
  <c r="T96" i="24"/>
  <c r="X96" i="24" s="1"/>
  <c r="Z96" i="24" s="1"/>
  <c r="T95" i="24"/>
  <c r="X95" i="24" s="1"/>
  <c r="Z95" i="24" s="1"/>
  <c r="T94" i="24"/>
  <c r="X94" i="24" s="1"/>
  <c r="Z94" i="24" s="1"/>
  <c r="T93" i="24"/>
  <c r="X93" i="24" s="1"/>
  <c r="Z93" i="24" s="1"/>
  <c r="T92" i="24"/>
  <c r="X92" i="24" s="1"/>
  <c r="Z92" i="24" s="1"/>
  <c r="T91" i="24"/>
  <c r="X91" i="24" s="1"/>
  <c r="Z91" i="24" s="1"/>
  <c r="T90" i="24"/>
  <c r="X90" i="24" s="1"/>
  <c r="Z90" i="24" s="1"/>
  <c r="T89" i="24"/>
  <c r="X89" i="24" s="1"/>
  <c r="Z89" i="24" s="1"/>
  <c r="T88" i="24"/>
  <c r="X88" i="24" s="1"/>
  <c r="Z88" i="24" s="1"/>
  <c r="T87" i="24"/>
  <c r="X87" i="24" s="1"/>
  <c r="Z87" i="24" s="1"/>
  <c r="T86" i="24"/>
  <c r="X86" i="24" s="1"/>
  <c r="Z86" i="24" s="1"/>
  <c r="T85" i="24"/>
  <c r="X85" i="24" s="1"/>
  <c r="Z85" i="24" s="1"/>
  <c r="T84" i="24"/>
  <c r="X84" i="24" s="1"/>
  <c r="Z84" i="24" s="1"/>
  <c r="T83" i="24"/>
  <c r="X83" i="24" s="1"/>
  <c r="Z83" i="24" s="1"/>
  <c r="T82" i="24"/>
  <c r="X82" i="24" s="1"/>
  <c r="Z82" i="24" s="1"/>
  <c r="T81" i="24"/>
  <c r="T80" i="24"/>
  <c r="X80" i="24" s="1"/>
  <c r="Z80" i="24" s="1"/>
  <c r="T79" i="24"/>
  <c r="X79" i="24" s="1"/>
  <c r="Z79" i="24" s="1"/>
  <c r="T78" i="24"/>
  <c r="X78" i="24" s="1"/>
  <c r="Z78" i="24" s="1"/>
  <c r="T77" i="24"/>
  <c r="X77" i="24" s="1"/>
  <c r="Z77" i="24" s="1"/>
  <c r="T76" i="24"/>
  <c r="X76" i="24" s="1"/>
  <c r="Z76" i="24" s="1"/>
  <c r="T75" i="24"/>
  <c r="X75" i="24" s="1"/>
  <c r="Z75" i="24" s="1"/>
  <c r="T74" i="24"/>
  <c r="X74" i="24" s="1"/>
  <c r="Z74" i="24" s="1"/>
  <c r="T73" i="24"/>
  <c r="X73" i="24" s="1"/>
  <c r="Z73" i="24" s="1"/>
  <c r="T72" i="24"/>
  <c r="X72" i="24" s="1"/>
  <c r="Z72" i="24" s="1"/>
  <c r="T71" i="24"/>
  <c r="X71" i="24" s="1"/>
  <c r="Z71" i="24" s="1"/>
  <c r="T70" i="24"/>
  <c r="X70" i="24" s="1"/>
  <c r="Z70" i="24" s="1"/>
  <c r="T69" i="24"/>
  <c r="X69" i="24" s="1"/>
  <c r="Z69" i="24" s="1"/>
  <c r="T68" i="24"/>
  <c r="X68" i="24" s="1"/>
  <c r="Z68" i="24" s="1"/>
  <c r="T67" i="24"/>
  <c r="X67" i="24" s="1"/>
  <c r="Z67" i="24" s="1"/>
  <c r="T66" i="24"/>
  <c r="X66" i="24" s="1"/>
  <c r="Z66" i="24" s="1"/>
  <c r="T65" i="24"/>
  <c r="X65" i="24" s="1"/>
  <c r="Z65" i="24" s="1"/>
  <c r="T64" i="24"/>
  <c r="X64" i="24" s="1"/>
  <c r="Z64" i="24" s="1"/>
  <c r="T63" i="24"/>
  <c r="X63" i="24" s="1"/>
  <c r="Z63" i="24" s="1"/>
  <c r="T62" i="24"/>
  <c r="X62" i="24" s="1"/>
  <c r="Z62" i="24" s="1"/>
  <c r="T61" i="24"/>
  <c r="X61" i="24" s="1"/>
  <c r="Z61" i="24" s="1"/>
  <c r="T60" i="24"/>
  <c r="X60" i="24" s="1"/>
  <c r="Z60" i="24" s="1"/>
  <c r="T59" i="24"/>
  <c r="X59" i="24" s="1"/>
  <c r="Z59" i="24" s="1"/>
  <c r="T58" i="24"/>
  <c r="X58" i="24" s="1"/>
  <c r="Z58" i="24" s="1"/>
  <c r="T57" i="24"/>
  <c r="X57" i="24" s="1"/>
  <c r="Z57" i="24" s="1"/>
  <c r="T56" i="24"/>
  <c r="X56" i="24" s="1"/>
  <c r="Z56" i="24" s="1"/>
  <c r="T55" i="24"/>
  <c r="X55" i="24" s="1"/>
  <c r="Z55" i="24" s="1"/>
  <c r="T54" i="24"/>
  <c r="X54" i="24" s="1"/>
  <c r="Z54" i="24" s="1"/>
  <c r="T53" i="24"/>
  <c r="X53" i="24" s="1"/>
  <c r="Z53" i="24" s="1"/>
  <c r="T52" i="24"/>
  <c r="X52" i="24" s="1"/>
  <c r="Z52" i="24" s="1"/>
  <c r="T51" i="24"/>
  <c r="X51" i="24" s="1"/>
  <c r="Z51" i="24" s="1"/>
  <c r="T50" i="24"/>
  <c r="X50" i="24" s="1"/>
  <c r="Z50" i="24" s="1"/>
  <c r="T49" i="24"/>
  <c r="X49" i="24" s="1"/>
  <c r="Z49" i="24" s="1"/>
  <c r="T48" i="24"/>
  <c r="X48" i="24" s="1"/>
  <c r="Z48" i="24" s="1"/>
  <c r="T47" i="24"/>
  <c r="X47" i="24" s="1"/>
  <c r="Z47" i="24" s="1"/>
  <c r="T46" i="24"/>
  <c r="X46" i="24" s="1"/>
  <c r="Z46" i="24" s="1"/>
  <c r="T45" i="24"/>
  <c r="X45" i="24" s="1"/>
  <c r="Z45" i="24" s="1"/>
  <c r="T44" i="24"/>
  <c r="X44" i="24" s="1"/>
  <c r="Z44" i="24" s="1"/>
  <c r="T43" i="24"/>
  <c r="X43" i="24" s="1"/>
  <c r="Z43" i="24" s="1"/>
  <c r="T42" i="24"/>
  <c r="X42" i="24" s="1"/>
  <c r="Z42" i="24" s="1"/>
  <c r="T41" i="24"/>
  <c r="X41" i="24" s="1"/>
  <c r="Z41" i="24" s="1"/>
  <c r="T40" i="24"/>
  <c r="X40" i="24" s="1"/>
  <c r="Z40" i="24" s="1"/>
  <c r="T39" i="24"/>
  <c r="X39" i="24" s="1"/>
  <c r="Z39" i="24" s="1"/>
  <c r="T38" i="24"/>
  <c r="X38" i="24" s="1"/>
  <c r="Z38" i="24" s="1"/>
  <c r="T37" i="24"/>
  <c r="X37" i="24" s="1"/>
  <c r="Z37" i="24" s="1"/>
  <c r="T36" i="24"/>
  <c r="X36" i="24" s="1"/>
  <c r="Z36" i="24" s="1"/>
  <c r="T35" i="24"/>
  <c r="X35" i="24" s="1"/>
  <c r="Z35" i="24" s="1"/>
  <c r="T34" i="24"/>
  <c r="X34" i="24" s="1"/>
  <c r="Z34" i="24" s="1"/>
  <c r="T33" i="24"/>
  <c r="X33" i="24" s="1"/>
  <c r="Z33" i="24" s="1"/>
  <c r="T32" i="24"/>
  <c r="X32" i="24" s="1"/>
  <c r="Z32" i="24" s="1"/>
  <c r="T31" i="24"/>
  <c r="X31" i="24" s="1"/>
  <c r="Z31" i="24" s="1"/>
  <c r="T30" i="24"/>
  <c r="X30" i="24" s="1"/>
  <c r="Z30" i="24" s="1"/>
  <c r="T29" i="24"/>
  <c r="X29" i="24" s="1"/>
  <c r="Z29" i="24" s="1"/>
  <c r="T28" i="24"/>
  <c r="X28" i="24" s="1"/>
  <c r="Z28" i="24" s="1"/>
  <c r="T27" i="24"/>
  <c r="X27" i="24" s="1"/>
  <c r="Z27" i="24" s="1"/>
  <c r="T26" i="24"/>
  <c r="X26" i="24" s="1"/>
  <c r="Z26" i="24" s="1"/>
  <c r="T25" i="24"/>
  <c r="T24" i="24"/>
  <c r="X24" i="24" s="1"/>
  <c r="Z24" i="24" s="1"/>
  <c r="T23" i="24"/>
  <c r="X23" i="24" s="1"/>
  <c r="Z23" i="24" s="1"/>
  <c r="T22" i="24"/>
  <c r="X22" i="24" s="1"/>
  <c r="Z22" i="24" s="1"/>
  <c r="T21" i="24"/>
  <c r="X21" i="24" s="1"/>
  <c r="Z21" i="24" s="1"/>
  <c r="T20" i="24"/>
  <c r="X20" i="24" s="1"/>
  <c r="Z20" i="24" s="1"/>
  <c r="T19" i="24"/>
  <c r="X19" i="24" s="1"/>
  <c r="Z19" i="24" s="1"/>
  <c r="T18" i="24"/>
  <c r="X18" i="24" s="1"/>
  <c r="Z18" i="24" s="1"/>
  <c r="T17" i="24"/>
  <c r="X17" i="24" s="1"/>
  <c r="Z17" i="24" s="1"/>
  <c r="T16" i="24"/>
  <c r="X16" i="24" s="1"/>
  <c r="Z16" i="24" s="1"/>
  <c r="T15" i="24"/>
  <c r="X15" i="24" s="1"/>
  <c r="Z15" i="24" s="1"/>
  <c r="T14" i="24"/>
  <c r="X14" i="24" s="1"/>
  <c r="Z14" i="24" s="1"/>
  <c r="T13" i="24"/>
  <c r="X13" i="24" s="1"/>
  <c r="Z13" i="24" s="1"/>
  <c r="T12" i="24"/>
  <c r="X12" i="24" s="1"/>
  <c r="Z12" i="24" s="1"/>
  <c r="T11" i="24"/>
  <c r="X11" i="24" s="1"/>
  <c r="Z11" i="24" s="1"/>
  <c r="T10" i="24"/>
  <c r="X10" i="24" s="1"/>
  <c r="Z10" i="24" s="1"/>
  <c r="T9" i="24"/>
  <c r="X9" i="24" s="1"/>
  <c r="Z9" i="24" s="1"/>
  <c r="T8" i="24"/>
  <c r="X8" i="24" s="1"/>
  <c r="Z8" i="24" s="1"/>
  <c r="T7" i="24"/>
  <c r="X7" i="24" s="1"/>
  <c r="Z7" i="24" s="1"/>
  <c r="T6" i="24"/>
  <c r="X6" i="24" s="1"/>
  <c r="Z6" i="24" s="1"/>
  <c r="T5" i="24"/>
  <c r="X5" i="24" s="1"/>
  <c r="Z5" i="24" s="1"/>
  <c r="T4" i="24"/>
  <c r="X4" i="24" s="1"/>
  <c r="Z4" i="24" s="1"/>
  <c r="T3" i="24"/>
  <c r="X3" i="24" s="1"/>
  <c r="Z3" i="24" s="1"/>
  <c r="Q200" i="24"/>
  <c r="Q199" i="24"/>
  <c r="Q198" i="24"/>
  <c r="Q197" i="24"/>
  <c r="Q196" i="24"/>
  <c r="Q195" i="24"/>
  <c r="Q194" i="24"/>
  <c r="Q193" i="24"/>
  <c r="Q192" i="24"/>
  <c r="Q191" i="24"/>
  <c r="Q190" i="24"/>
  <c r="Q189" i="24"/>
  <c r="Q188" i="24"/>
  <c r="Q187" i="24"/>
  <c r="Q186" i="24"/>
  <c r="Q185" i="24"/>
  <c r="Q184" i="24"/>
  <c r="Q183" i="24"/>
  <c r="Q182" i="24"/>
  <c r="Q181" i="24"/>
  <c r="Q180" i="24"/>
  <c r="Q179" i="24"/>
  <c r="Q178" i="24"/>
  <c r="Q177" i="24"/>
  <c r="Q176" i="24"/>
  <c r="Q175" i="24"/>
  <c r="Q174" i="24"/>
  <c r="Q173" i="24"/>
  <c r="Q172" i="24"/>
  <c r="Q171" i="24"/>
  <c r="Q170" i="24"/>
  <c r="Q169" i="24"/>
  <c r="Q168" i="24"/>
  <c r="Q167" i="24"/>
  <c r="Q166" i="24"/>
  <c r="Q165" i="24"/>
  <c r="Q164" i="24"/>
  <c r="Q163" i="24"/>
  <c r="Q162" i="24"/>
  <c r="Q161" i="24"/>
  <c r="Q160" i="24"/>
  <c r="Q159" i="24"/>
  <c r="Q158" i="24"/>
  <c r="Q157" i="24"/>
  <c r="Q156" i="24"/>
  <c r="Q155" i="24"/>
  <c r="Q154" i="24"/>
  <c r="Q153" i="24"/>
  <c r="Q152" i="24"/>
  <c r="Q151" i="24"/>
  <c r="Q150" i="24"/>
  <c r="Q149" i="24"/>
  <c r="Q148" i="24"/>
  <c r="Q147" i="24"/>
  <c r="Q146" i="24"/>
  <c r="Q145" i="24"/>
  <c r="Q144" i="24"/>
  <c r="Q143" i="24"/>
  <c r="Q142" i="24"/>
  <c r="Q141" i="24"/>
  <c r="Q140" i="24"/>
  <c r="Q139" i="24"/>
  <c r="Q138" i="24"/>
  <c r="Q137" i="24"/>
  <c r="Q136" i="24"/>
  <c r="Q135" i="24"/>
  <c r="Q134" i="24"/>
  <c r="Q133" i="24"/>
  <c r="Q132" i="24"/>
  <c r="Q131" i="24"/>
  <c r="Q130" i="24"/>
  <c r="Q129" i="24"/>
  <c r="Q128" i="24"/>
  <c r="Q127" i="24"/>
  <c r="Q126" i="24"/>
  <c r="Q125" i="24"/>
  <c r="Q124" i="24"/>
  <c r="Q123" i="24"/>
  <c r="Q122" i="24"/>
  <c r="Q121" i="24"/>
  <c r="Q120" i="24"/>
  <c r="Q119" i="24"/>
  <c r="Q118" i="24"/>
  <c r="Q117" i="24"/>
  <c r="Q116" i="24"/>
  <c r="Q115" i="24"/>
  <c r="Q114" i="24"/>
  <c r="Q113" i="24"/>
  <c r="Q112" i="24"/>
  <c r="Q111" i="24"/>
  <c r="Q110" i="24"/>
  <c r="Q109" i="24"/>
  <c r="Q108" i="24"/>
  <c r="Q107" i="24"/>
  <c r="Q106" i="24"/>
  <c r="Q105" i="24"/>
  <c r="Q104" i="24"/>
  <c r="Q103" i="24"/>
  <c r="Q102" i="24"/>
  <c r="Q101" i="24"/>
  <c r="Q100" i="24"/>
  <c r="Q99" i="24"/>
  <c r="Q98" i="24"/>
  <c r="Q97" i="24"/>
  <c r="Q96" i="24"/>
  <c r="Q95" i="24"/>
  <c r="Q94" i="24"/>
  <c r="Q93" i="24"/>
  <c r="Q92" i="24"/>
  <c r="Q91" i="24"/>
  <c r="Q90" i="24"/>
  <c r="Q89" i="24"/>
  <c r="Q88" i="24"/>
  <c r="Q87" i="24"/>
  <c r="Q86" i="24"/>
  <c r="Q85" i="24"/>
  <c r="Q84" i="24"/>
  <c r="Q83" i="24"/>
  <c r="Q82" i="24"/>
  <c r="Q81" i="24"/>
  <c r="Q80" i="24"/>
  <c r="Q79" i="24"/>
  <c r="Q78" i="24"/>
  <c r="Q77" i="24"/>
  <c r="Q76" i="24"/>
  <c r="Q75" i="24"/>
  <c r="Q74" i="24"/>
  <c r="Q73" i="24"/>
  <c r="Q72" i="24"/>
  <c r="Q71" i="24"/>
  <c r="Q70" i="24"/>
  <c r="Q69" i="24"/>
  <c r="Q68" i="24"/>
  <c r="Q67" i="24"/>
  <c r="Q66" i="24"/>
  <c r="Q65" i="24"/>
  <c r="Q64" i="24"/>
  <c r="Q63" i="24"/>
  <c r="Q62" i="24"/>
  <c r="Q61" i="24"/>
  <c r="Q60" i="24"/>
  <c r="Q59" i="24"/>
  <c r="Q58" i="24"/>
  <c r="Q57" i="24"/>
  <c r="Q56" i="24"/>
  <c r="Q55" i="24"/>
  <c r="Q54" i="24"/>
  <c r="Q53" i="24"/>
  <c r="Q52" i="24"/>
  <c r="Q51" i="24"/>
  <c r="Q50" i="24"/>
  <c r="Q49" i="24"/>
  <c r="Q48" i="24"/>
  <c r="Q47" i="24"/>
  <c r="Q46" i="24"/>
  <c r="Q45" i="24"/>
  <c r="Q44" i="24"/>
  <c r="Q43" i="24"/>
  <c r="Q42" i="24"/>
  <c r="Q41" i="24"/>
  <c r="Q40" i="24"/>
  <c r="Q39" i="24"/>
  <c r="Q38" i="24"/>
  <c r="Q37" i="24"/>
  <c r="Q36" i="24"/>
  <c r="Q35" i="24"/>
  <c r="Q34" i="24"/>
  <c r="Q33" i="24"/>
  <c r="Q32" i="24"/>
  <c r="Q31" i="24"/>
  <c r="Q30" i="24"/>
  <c r="Q29" i="24"/>
  <c r="Q28" i="24"/>
  <c r="Q27" i="24"/>
  <c r="Q26" i="24"/>
  <c r="Q25" i="24"/>
  <c r="Q24" i="24"/>
  <c r="Q23" i="24"/>
  <c r="Q22" i="24"/>
  <c r="Q21" i="24"/>
  <c r="Q20" i="24"/>
  <c r="Q19" i="24"/>
  <c r="Q18" i="24"/>
  <c r="Q17" i="24"/>
  <c r="Q16" i="24"/>
  <c r="Q15" i="24"/>
  <c r="Q14" i="24"/>
  <c r="Q13" i="24"/>
  <c r="Q12" i="24"/>
  <c r="Q11" i="24"/>
  <c r="Q10" i="24"/>
  <c r="Q9" i="24"/>
  <c r="Q8" i="24"/>
  <c r="Q7" i="24"/>
  <c r="Q6" i="24"/>
  <c r="Q5" i="24"/>
  <c r="Q4" i="24"/>
  <c r="Q3" i="24"/>
  <c r="V2" i="24"/>
  <c r="AG2" i="24" s="1"/>
  <c r="T2" i="24"/>
  <c r="X2" i="24" s="1"/>
  <c r="Z2" i="24" s="1"/>
  <c r="S2" i="24"/>
  <c r="Q2" i="24"/>
  <c r="K2" i="24"/>
  <c r="AL267" i="24"/>
  <c r="AN267" i="24" s="1"/>
  <c r="AI267" i="24"/>
  <c r="AH267" i="24"/>
  <c r="AK267" i="24" s="1"/>
  <c r="AL266" i="24"/>
  <c r="AN266" i="24" s="1"/>
  <c r="AI266" i="24"/>
  <c r="AH266" i="24"/>
  <c r="AK266" i="24" s="1"/>
  <c r="AL265" i="24"/>
  <c r="AI265" i="24"/>
  <c r="AH265" i="24"/>
  <c r="AK265" i="24" s="1"/>
  <c r="AL264" i="24"/>
  <c r="AN264" i="24" s="1"/>
  <c r="AI264" i="24"/>
  <c r="AH264" i="24"/>
  <c r="AK264" i="24" s="1"/>
  <c r="AL263" i="24"/>
  <c r="AN263" i="24" s="1"/>
  <c r="AI263" i="24"/>
  <c r="AH263" i="24"/>
  <c r="AK263" i="24" s="1"/>
  <c r="AL262" i="24"/>
  <c r="AN262" i="24" s="1"/>
  <c r="AI262" i="24"/>
  <c r="AH262" i="24"/>
  <c r="AK262" i="24" s="1"/>
  <c r="AL261" i="24"/>
  <c r="AN261" i="24" s="1"/>
  <c r="AI261" i="24"/>
  <c r="AH261" i="24"/>
  <c r="AK261" i="24" s="1"/>
  <c r="AL260" i="24"/>
  <c r="AN260" i="24" s="1"/>
  <c r="AI260" i="24"/>
  <c r="AH260" i="24"/>
  <c r="AK260" i="24" s="1"/>
  <c r="AL259" i="24"/>
  <c r="AN259" i="24" s="1"/>
  <c r="AI259" i="24"/>
  <c r="AH259" i="24"/>
  <c r="AK259" i="24" s="1"/>
  <c r="AL258" i="24"/>
  <c r="AN258" i="24" s="1"/>
  <c r="AI258" i="24"/>
  <c r="AH258" i="24"/>
  <c r="AK258" i="24" s="1"/>
  <c r="AL257" i="24"/>
  <c r="AN257" i="24" s="1"/>
  <c r="AI257" i="24"/>
  <c r="AH257" i="24"/>
  <c r="AK257" i="24" s="1"/>
  <c r="AL256" i="24"/>
  <c r="AN256" i="24" s="1"/>
  <c r="AI256" i="24"/>
  <c r="AH256" i="24"/>
  <c r="AK256" i="24" s="1"/>
  <c r="AL255" i="24"/>
  <c r="AN255" i="24" s="1"/>
  <c r="AI255" i="24"/>
  <c r="AH255" i="24"/>
  <c r="AK255" i="24" s="1"/>
  <c r="AL254" i="24"/>
  <c r="AN254" i="24" s="1"/>
  <c r="AI254" i="24"/>
  <c r="AH254" i="24"/>
  <c r="AK254" i="24" s="1"/>
  <c r="AL253" i="24"/>
  <c r="AN253" i="24" s="1"/>
  <c r="AI253" i="24"/>
  <c r="AH253" i="24"/>
  <c r="AK253" i="24" s="1"/>
  <c r="AL252" i="24"/>
  <c r="AN252" i="24" s="1"/>
  <c r="AI252" i="24"/>
  <c r="AH252" i="24"/>
  <c r="AK252" i="24" s="1"/>
  <c r="AL251" i="24"/>
  <c r="AN251" i="24" s="1"/>
  <c r="AH251" i="24"/>
  <c r="AK251" i="24" s="1"/>
  <c r="AL250" i="24"/>
  <c r="AN250" i="24" s="1"/>
  <c r="AI250" i="24"/>
  <c r="AH250" i="24"/>
  <c r="AK250" i="24" s="1"/>
  <c r="AL249" i="24"/>
  <c r="AN249" i="24" s="1"/>
  <c r="AI249" i="24"/>
  <c r="AH249" i="24"/>
  <c r="AK249" i="24" s="1"/>
  <c r="AL248" i="24"/>
  <c r="AN248" i="24" s="1"/>
  <c r="AI248" i="24"/>
  <c r="AH248" i="24"/>
  <c r="AK248" i="24" s="1"/>
  <c r="AL247" i="24"/>
  <c r="AN247" i="24" s="1"/>
  <c r="AI247" i="24"/>
  <c r="AH247" i="24"/>
  <c r="AK247" i="24" s="1"/>
  <c r="AL246" i="24"/>
  <c r="AN246" i="24" s="1"/>
  <c r="AI246" i="24"/>
  <c r="AH246" i="24"/>
  <c r="AK246" i="24" s="1"/>
  <c r="AL245" i="24"/>
  <c r="AN245" i="24" s="1"/>
  <c r="AI245" i="24"/>
  <c r="AH245" i="24"/>
  <c r="AK245" i="24" s="1"/>
  <c r="AL244" i="24"/>
  <c r="AN244" i="24" s="1"/>
  <c r="AI244" i="24"/>
  <c r="AH244" i="24"/>
  <c r="AK244" i="24" s="1"/>
  <c r="AL243" i="24"/>
  <c r="AN243" i="24" s="1"/>
  <c r="AI243" i="24"/>
  <c r="AH243" i="24"/>
  <c r="AK243" i="24" s="1"/>
  <c r="AL242" i="24"/>
  <c r="AN242" i="24" s="1"/>
  <c r="AH242" i="24"/>
  <c r="AK242" i="24" s="1"/>
  <c r="AL241" i="24"/>
  <c r="AN241" i="24" s="1"/>
  <c r="AI241" i="24"/>
  <c r="AH241" i="24"/>
  <c r="AK241" i="24" s="1"/>
  <c r="AL240" i="24"/>
  <c r="AN240" i="24" s="1"/>
  <c r="AH240" i="24"/>
  <c r="AK240" i="24" s="1"/>
  <c r="AL239" i="24"/>
  <c r="AN239" i="24" s="1"/>
  <c r="AI239" i="24"/>
  <c r="AH239" i="24"/>
  <c r="AK239" i="24" s="1"/>
  <c r="AL238" i="24"/>
  <c r="AN238" i="24" s="1"/>
  <c r="AI238" i="24"/>
  <c r="AH238" i="24"/>
  <c r="AK238" i="24" s="1"/>
  <c r="AL237" i="24"/>
  <c r="AN237" i="24" s="1"/>
  <c r="AI237" i="24"/>
  <c r="AH237" i="24"/>
  <c r="AK237" i="24" s="1"/>
  <c r="AL236" i="24"/>
  <c r="AN236" i="24" s="1"/>
  <c r="AI236" i="24"/>
  <c r="AH236" i="24"/>
  <c r="AK236" i="24" s="1"/>
  <c r="AL235" i="24"/>
  <c r="AN235" i="24" s="1"/>
  <c r="AI235" i="24"/>
  <c r="AH235" i="24"/>
  <c r="AK235" i="24" s="1"/>
  <c r="AL234" i="24"/>
  <c r="AN234" i="24" s="1"/>
  <c r="AI234" i="24"/>
  <c r="AH234" i="24"/>
  <c r="AK234" i="24" s="1"/>
  <c r="AL233" i="24"/>
  <c r="AN233" i="24" s="1"/>
  <c r="AI233" i="24"/>
  <c r="AH233" i="24"/>
  <c r="AK233" i="24" s="1"/>
  <c r="AL232" i="24"/>
  <c r="AN232" i="24" s="1"/>
  <c r="AI232" i="24"/>
  <c r="AH232" i="24"/>
  <c r="AK232" i="24" s="1"/>
  <c r="AL231" i="24"/>
  <c r="AN231" i="24" s="1"/>
  <c r="AI231" i="24"/>
  <c r="AH231" i="24"/>
  <c r="AK231" i="24" s="1"/>
  <c r="AL230" i="24"/>
  <c r="AN230" i="24" s="1"/>
  <c r="AI230" i="24"/>
  <c r="AH230" i="24"/>
  <c r="AK230" i="24" s="1"/>
  <c r="AL229" i="24"/>
  <c r="AN229" i="24" s="1"/>
  <c r="AI229" i="24"/>
  <c r="AH229" i="24"/>
  <c r="AK229" i="24" s="1"/>
  <c r="AL228" i="24"/>
  <c r="AN228" i="24" s="1"/>
  <c r="AI228" i="24"/>
  <c r="AH228" i="24"/>
  <c r="AK228" i="24" s="1"/>
  <c r="AL227" i="24"/>
  <c r="AN227" i="24" s="1"/>
  <c r="AI227" i="24"/>
  <c r="AH227" i="24"/>
  <c r="AK227" i="24" s="1"/>
  <c r="AL226" i="24"/>
  <c r="AN226" i="24" s="1"/>
  <c r="AI226" i="24"/>
  <c r="AH226" i="24"/>
  <c r="AK226" i="24" s="1"/>
  <c r="AL225" i="24"/>
  <c r="AN225" i="24" s="1"/>
  <c r="AI225" i="24"/>
  <c r="AH225" i="24"/>
  <c r="AK225" i="24" s="1"/>
  <c r="AL224" i="24"/>
  <c r="AN224" i="24" s="1"/>
  <c r="AI224" i="24"/>
  <c r="AH224" i="24"/>
  <c r="AK224" i="24" s="1"/>
  <c r="AL223" i="24"/>
  <c r="AN223" i="24" s="1"/>
  <c r="AI223" i="24"/>
  <c r="AH223" i="24"/>
  <c r="AK223" i="24" s="1"/>
  <c r="AL222" i="24"/>
  <c r="AN222" i="24" s="1"/>
  <c r="AI222" i="24"/>
  <c r="AH222" i="24"/>
  <c r="AK222" i="24" s="1"/>
  <c r="AL221" i="24"/>
  <c r="AN221" i="24" s="1"/>
  <c r="AI221" i="24"/>
  <c r="AH221" i="24"/>
  <c r="AK221" i="24" s="1"/>
  <c r="AL220" i="24"/>
  <c r="AN220" i="24" s="1"/>
  <c r="AI220" i="24"/>
  <c r="AH220" i="24"/>
  <c r="AK220" i="24" s="1"/>
  <c r="AL219" i="24"/>
  <c r="AN219" i="24" s="1"/>
  <c r="AI219" i="24"/>
  <c r="AH219" i="24"/>
  <c r="AK219" i="24" s="1"/>
  <c r="AL218" i="24"/>
  <c r="AN218" i="24" s="1"/>
  <c r="AI218" i="24"/>
  <c r="AH218" i="24"/>
  <c r="AK218" i="24" s="1"/>
  <c r="AL217" i="24"/>
  <c r="AN217" i="24" s="1"/>
  <c r="AI217" i="24"/>
  <c r="AH217" i="24"/>
  <c r="AK217" i="24" s="1"/>
  <c r="AL216" i="24"/>
  <c r="AN216" i="24" s="1"/>
  <c r="AI216" i="24"/>
  <c r="AH216" i="24"/>
  <c r="AK216" i="24" s="1"/>
  <c r="AL215" i="24"/>
  <c r="AN215" i="24" s="1"/>
  <c r="AI215" i="24"/>
  <c r="AH215" i="24"/>
  <c r="AK215" i="24" s="1"/>
  <c r="AL214" i="24"/>
  <c r="AN214" i="24" s="1"/>
  <c r="AI214" i="24"/>
  <c r="AH214" i="24"/>
  <c r="AK214" i="24" s="1"/>
  <c r="AL213" i="24"/>
  <c r="AN213" i="24" s="1"/>
  <c r="AI213" i="24"/>
  <c r="AH213" i="24"/>
  <c r="AK213" i="24" s="1"/>
  <c r="AL212" i="24"/>
  <c r="AN212" i="24" s="1"/>
  <c r="AI212" i="24"/>
  <c r="AH212" i="24"/>
  <c r="AK212" i="24" s="1"/>
  <c r="AL211" i="24"/>
  <c r="AN211" i="24" s="1"/>
  <c r="AI211" i="24"/>
  <c r="AH211" i="24"/>
  <c r="AK211" i="24" s="1"/>
  <c r="AL210" i="24"/>
  <c r="AN210" i="24" s="1"/>
  <c r="AI210" i="24"/>
  <c r="AH210" i="24"/>
  <c r="AK210" i="24" s="1"/>
  <c r="AL209" i="24"/>
  <c r="AN209" i="24" s="1"/>
  <c r="AI209" i="24"/>
  <c r="AH209" i="24"/>
  <c r="AK209" i="24" s="1"/>
  <c r="AL208" i="24"/>
  <c r="AN208" i="24" s="1"/>
  <c r="AI208" i="24"/>
  <c r="AH208" i="24"/>
  <c r="AK208" i="24" s="1"/>
  <c r="AL207" i="24"/>
  <c r="AN207" i="24" s="1"/>
  <c r="AI207" i="24"/>
  <c r="AH207" i="24"/>
  <c r="AK207" i="24" s="1"/>
  <c r="AB207" i="24"/>
  <c r="AL206" i="24"/>
  <c r="AN206" i="24" s="1"/>
  <c r="AI206" i="24"/>
  <c r="AH206" i="24"/>
  <c r="AK206" i="24" s="1"/>
  <c r="AP205" i="24"/>
  <c r="AN205" i="24"/>
  <c r="AI205" i="24"/>
  <c r="AH205" i="24"/>
  <c r="AK205" i="24" s="1"/>
  <c r="AL204" i="24"/>
  <c r="AN204" i="24" s="1"/>
  <c r="AI204" i="24"/>
  <c r="AH204" i="24"/>
  <c r="AK204" i="24" s="1"/>
  <c r="AL203" i="24"/>
  <c r="AN203" i="24" s="1"/>
  <c r="AI203" i="24"/>
  <c r="AH203" i="24"/>
  <c r="AK203" i="24" s="1"/>
  <c r="AH200" i="24"/>
  <c r="V200" i="24"/>
  <c r="W200" i="24" s="1"/>
  <c r="K200" i="24"/>
  <c r="AH199" i="24"/>
  <c r="V199" i="24"/>
  <c r="W199" i="24" s="1"/>
  <c r="AH198" i="24"/>
  <c r="V198" i="24"/>
  <c r="W198" i="24" s="1"/>
  <c r="X198" i="24"/>
  <c r="Z198" i="24" s="1"/>
  <c r="AH197" i="24"/>
  <c r="W197" i="24"/>
  <c r="V197" i="24"/>
  <c r="AH196" i="24"/>
  <c r="W196" i="24"/>
  <c r="V196" i="24"/>
  <c r="AH195" i="24"/>
  <c r="W195" i="24"/>
  <c r="V195" i="24"/>
  <c r="AH194" i="24"/>
  <c r="W194" i="24"/>
  <c r="V194" i="24"/>
  <c r="AH193" i="24"/>
  <c r="W193" i="24"/>
  <c r="V193" i="24"/>
  <c r="AH192" i="24"/>
  <c r="W192" i="24"/>
  <c r="V192" i="24"/>
  <c r="AH191" i="24"/>
  <c r="W191" i="24"/>
  <c r="V191" i="24"/>
  <c r="AH190" i="24"/>
  <c r="W190" i="24"/>
  <c r="V190" i="24"/>
  <c r="AH189" i="24"/>
  <c r="W189" i="24"/>
  <c r="V189" i="24"/>
  <c r="AH188" i="24"/>
  <c r="W188" i="24"/>
  <c r="V188" i="24"/>
  <c r="AH187" i="24"/>
  <c r="W187" i="24"/>
  <c r="V187" i="24"/>
  <c r="AH186" i="24"/>
  <c r="W186" i="24"/>
  <c r="V186" i="24"/>
  <c r="AH185" i="24"/>
  <c r="W185" i="24"/>
  <c r="V185" i="24"/>
  <c r="AH184" i="24"/>
  <c r="W184" i="24"/>
  <c r="V184" i="24"/>
  <c r="AH183" i="24"/>
  <c r="W183" i="24"/>
  <c r="V183" i="24"/>
  <c r="AH182" i="24"/>
  <c r="W182" i="24"/>
  <c r="V182" i="24"/>
  <c r="AH181" i="24"/>
  <c r="W181" i="24"/>
  <c r="V181" i="24"/>
  <c r="AH180" i="24"/>
  <c r="W180" i="24"/>
  <c r="V180" i="24"/>
  <c r="AH179" i="24"/>
  <c r="W179" i="24"/>
  <c r="V179" i="24"/>
  <c r="AH178" i="24"/>
  <c r="W178" i="24"/>
  <c r="V178" i="24"/>
  <c r="AH177" i="24"/>
  <c r="W177" i="24"/>
  <c r="V177" i="24"/>
  <c r="AH176" i="24"/>
  <c r="W176" i="24"/>
  <c r="V176" i="24"/>
  <c r="AH175" i="24"/>
  <c r="W175" i="24"/>
  <c r="V175" i="24"/>
  <c r="AH174" i="24"/>
  <c r="W174" i="24"/>
  <c r="V174" i="24"/>
  <c r="AH173" i="24"/>
  <c r="W173" i="24"/>
  <c r="V173" i="24"/>
  <c r="AH172" i="24"/>
  <c r="W172" i="24"/>
  <c r="V172" i="24"/>
  <c r="AH171" i="24"/>
  <c r="W171" i="24"/>
  <c r="V171" i="24"/>
  <c r="AH170" i="24"/>
  <c r="W170" i="24"/>
  <c r="V170" i="24"/>
  <c r="AH169" i="24"/>
  <c r="W169" i="24"/>
  <c r="V169" i="24"/>
  <c r="AH168" i="24"/>
  <c r="W168" i="24"/>
  <c r="V168" i="24"/>
  <c r="AH167" i="24"/>
  <c r="W167" i="24"/>
  <c r="V167" i="24"/>
  <c r="AH166" i="24"/>
  <c r="W166" i="24"/>
  <c r="V166" i="24"/>
  <c r="AH165" i="24"/>
  <c r="W165" i="24"/>
  <c r="V165" i="24"/>
  <c r="X165" i="24"/>
  <c r="Z165" i="24" s="1"/>
  <c r="AH164" i="24"/>
  <c r="W164" i="24"/>
  <c r="V164" i="24"/>
  <c r="AH163" i="24"/>
  <c r="W163" i="24"/>
  <c r="V163" i="24"/>
  <c r="AH162" i="24"/>
  <c r="W162" i="24"/>
  <c r="V162" i="24"/>
  <c r="AH161" i="24"/>
  <c r="W161" i="24"/>
  <c r="V161" i="24"/>
  <c r="AH160" i="24"/>
  <c r="W160" i="24"/>
  <c r="V160" i="24"/>
  <c r="AH159" i="24"/>
  <c r="W159" i="24"/>
  <c r="V159" i="24"/>
  <c r="X159" i="24"/>
  <c r="Z159" i="24" s="1"/>
  <c r="AH158" i="24"/>
  <c r="W158" i="24"/>
  <c r="V158" i="24"/>
  <c r="AH157" i="24"/>
  <c r="W157" i="24"/>
  <c r="V157" i="24"/>
  <c r="AH156" i="24"/>
  <c r="W156" i="24"/>
  <c r="V156" i="24"/>
  <c r="AH155" i="24"/>
  <c r="W155" i="24"/>
  <c r="V155" i="24"/>
  <c r="AH154" i="24"/>
  <c r="W154" i="24"/>
  <c r="V154" i="24"/>
  <c r="AH153" i="24"/>
  <c r="W153" i="24"/>
  <c r="V153" i="24"/>
  <c r="AH152" i="24"/>
  <c r="W152" i="24"/>
  <c r="V152" i="24"/>
  <c r="AH151" i="24"/>
  <c r="W151" i="24"/>
  <c r="V151" i="24"/>
  <c r="X151" i="24"/>
  <c r="Z151" i="24" s="1"/>
  <c r="AH150" i="24"/>
  <c r="W150" i="24"/>
  <c r="V150" i="24"/>
  <c r="AH149" i="24"/>
  <c r="W149" i="24"/>
  <c r="V149" i="24"/>
  <c r="AH148" i="24"/>
  <c r="W148" i="24"/>
  <c r="V148" i="24"/>
  <c r="AH147" i="24"/>
  <c r="W147" i="24"/>
  <c r="V147" i="24"/>
  <c r="AH146" i="24"/>
  <c r="W146" i="24"/>
  <c r="V146" i="24"/>
  <c r="AH145" i="24"/>
  <c r="W145" i="24"/>
  <c r="V145" i="24"/>
  <c r="AH144" i="24"/>
  <c r="W144" i="24"/>
  <c r="V144" i="24"/>
  <c r="AH143" i="24"/>
  <c r="W143" i="24"/>
  <c r="V143" i="24"/>
  <c r="AH142" i="24"/>
  <c r="W142" i="24"/>
  <c r="V142" i="24"/>
  <c r="AH141" i="24"/>
  <c r="W141" i="24"/>
  <c r="V141" i="24"/>
  <c r="AH140" i="24"/>
  <c r="W140" i="24"/>
  <c r="V140" i="24"/>
  <c r="AH139" i="24"/>
  <c r="W139" i="24"/>
  <c r="V139" i="24"/>
  <c r="X139" i="24"/>
  <c r="Z139" i="24" s="1"/>
  <c r="AH138" i="24"/>
  <c r="W138" i="24"/>
  <c r="V138" i="24"/>
  <c r="AH137" i="24"/>
  <c r="W137" i="24"/>
  <c r="V137" i="24"/>
  <c r="AH136" i="24"/>
  <c r="W136" i="24"/>
  <c r="V136" i="24"/>
  <c r="AH135" i="24"/>
  <c r="W135" i="24"/>
  <c r="V135" i="24"/>
  <c r="AH134" i="24"/>
  <c r="W134" i="24"/>
  <c r="V134" i="24"/>
  <c r="AH133" i="24"/>
  <c r="W133" i="24"/>
  <c r="V133" i="24"/>
  <c r="AH132" i="24"/>
  <c r="W132" i="24"/>
  <c r="V132" i="24"/>
  <c r="AH131" i="24"/>
  <c r="W131" i="24"/>
  <c r="V131" i="24"/>
  <c r="AH130" i="24"/>
  <c r="W130" i="24"/>
  <c r="V130" i="24"/>
  <c r="AH129" i="24"/>
  <c r="W129" i="24"/>
  <c r="V129" i="24"/>
  <c r="AH128" i="24"/>
  <c r="W128" i="24"/>
  <c r="V128" i="24"/>
  <c r="AH127" i="24"/>
  <c r="W127" i="24"/>
  <c r="V127" i="24"/>
  <c r="AH126" i="24"/>
  <c r="W126" i="24"/>
  <c r="V126" i="24"/>
  <c r="AH125" i="24"/>
  <c r="W125" i="24"/>
  <c r="V125" i="24"/>
  <c r="AH124" i="24"/>
  <c r="W124" i="24"/>
  <c r="V124" i="24"/>
  <c r="AH123" i="24"/>
  <c r="W123" i="24"/>
  <c r="V123" i="24"/>
  <c r="AH122" i="24"/>
  <c r="W122" i="24"/>
  <c r="V122" i="24"/>
  <c r="AH121" i="24"/>
  <c r="W121" i="24"/>
  <c r="V121" i="24"/>
  <c r="AH120" i="24"/>
  <c r="W120" i="24"/>
  <c r="V120" i="24"/>
  <c r="AH119" i="24"/>
  <c r="W119" i="24"/>
  <c r="V119" i="24"/>
  <c r="AH118" i="24"/>
  <c r="W118" i="24"/>
  <c r="V118" i="24"/>
  <c r="AH117" i="24"/>
  <c r="W117" i="24"/>
  <c r="V117" i="24"/>
  <c r="AH116" i="24"/>
  <c r="W116" i="24"/>
  <c r="V116" i="24"/>
  <c r="AH115" i="24"/>
  <c r="W115" i="24"/>
  <c r="V115" i="24"/>
  <c r="AH114" i="24"/>
  <c r="W114" i="24"/>
  <c r="V114" i="24"/>
  <c r="AH113" i="24"/>
  <c r="W113" i="24"/>
  <c r="V113" i="24"/>
  <c r="AH112" i="24"/>
  <c r="W112" i="24"/>
  <c r="V112" i="24"/>
  <c r="AH111" i="24"/>
  <c r="W111" i="24"/>
  <c r="V111" i="24"/>
  <c r="AH110" i="24"/>
  <c r="W110" i="24"/>
  <c r="V110" i="24"/>
  <c r="AH109" i="24"/>
  <c r="W109" i="24"/>
  <c r="V109" i="24"/>
  <c r="AH108" i="24"/>
  <c r="W108" i="24"/>
  <c r="V108" i="24"/>
  <c r="AH107" i="24"/>
  <c r="W107" i="24"/>
  <c r="V107" i="24"/>
  <c r="AH106" i="24"/>
  <c r="W106" i="24"/>
  <c r="V106" i="24"/>
  <c r="AH105" i="24"/>
  <c r="W105" i="24"/>
  <c r="V105" i="24"/>
  <c r="AH104" i="24"/>
  <c r="W104" i="24"/>
  <c r="V104" i="24"/>
  <c r="AH103" i="24"/>
  <c r="W103" i="24"/>
  <c r="V103" i="24"/>
  <c r="AH102" i="24"/>
  <c r="W102" i="24"/>
  <c r="V102" i="24"/>
  <c r="AH101" i="24"/>
  <c r="W101" i="24"/>
  <c r="V101" i="24"/>
  <c r="AH100" i="24"/>
  <c r="W100" i="24"/>
  <c r="V100" i="24"/>
  <c r="AH99" i="24"/>
  <c r="W99" i="24"/>
  <c r="V99" i="24"/>
  <c r="AH98" i="24"/>
  <c r="W98" i="24"/>
  <c r="V98" i="24"/>
  <c r="AH97" i="24"/>
  <c r="W97" i="24"/>
  <c r="V97" i="24"/>
  <c r="AH96" i="24"/>
  <c r="W96" i="24"/>
  <c r="V96" i="24"/>
  <c r="AH95" i="24"/>
  <c r="W95" i="24"/>
  <c r="V95" i="24"/>
  <c r="AH94" i="24"/>
  <c r="W94" i="24"/>
  <c r="V94" i="24"/>
  <c r="AH93" i="24"/>
  <c r="W93" i="24"/>
  <c r="V93" i="24"/>
  <c r="AH92" i="24"/>
  <c r="W92" i="24"/>
  <c r="V92" i="24"/>
  <c r="AH91" i="24"/>
  <c r="W91" i="24"/>
  <c r="V91" i="24"/>
  <c r="AH90" i="24"/>
  <c r="W90" i="24"/>
  <c r="V90" i="24"/>
  <c r="AH89" i="24"/>
  <c r="W89" i="24"/>
  <c r="V89" i="24"/>
  <c r="AH88" i="24"/>
  <c r="W88" i="24"/>
  <c r="V88" i="24"/>
  <c r="AH87" i="24"/>
  <c r="AG87" i="24"/>
  <c r="V87" i="24"/>
  <c r="W87" i="24" s="1"/>
  <c r="K87" i="24"/>
  <c r="AH86" i="24"/>
  <c r="W86" i="24"/>
  <c r="V86" i="24"/>
  <c r="AG86" i="24" s="1"/>
  <c r="K86" i="24"/>
  <c r="AH85" i="24"/>
  <c r="AG85" i="24"/>
  <c r="V85" i="24"/>
  <c r="W85" i="24" s="1"/>
  <c r="K85" i="24"/>
  <c r="AH84" i="24"/>
  <c r="W84" i="24"/>
  <c r="V84" i="24"/>
  <c r="AG84" i="24" s="1"/>
  <c r="K84" i="24"/>
  <c r="AH83" i="24"/>
  <c r="AG83" i="24"/>
  <c r="V83" i="24"/>
  <c r="W83" i="24" s="1"/>
  <c r="K83" i="24"/>
  <c r="AH82" i="24"/>
  <c r="W82" i="24"/>
  <c r="V82" i="24"/>
  <c r="AG82" i="24" s="1"/>
  <c r="K82" i="24"/>
  <c r="AH81" i="24"/>
  <c r="AG81" i="24"/>
  <c r="V81" i="24"/>
  <c r="W81" i="24" s="1"/>
  <c r="X81" i="24"/>
  <c r="Z81" i="24" s="1"/>
  <c r="K81" i="24"/>
  <c r="AH80" i="24"/>
  <c r="W80" i="24"/>
  <c r="V80" i="24"/>
  <c r="AG80" i="24" s="1"/>
  <c r="K80" i="24"/>
  <c r="AH79" i="24"/>
  <c r="AG79" i="24"/>
  <c r="V79" i="24"/>
  <c r="W79" i="24" s="1"/>
  <c r="K79" i="24"/>
  <c r="AH78" i="24"/>
  <c r="W78" i="24"/>
  <c r="V78" i="24"/>
  <c r="AG78" i="24" s="1"/>
  <c r="K78" i="24"/>
  <c r="AH77" i="24"/>
  <c r="AG77" i="24"/>
  <c r="V77" i="24"/>
  <c r="W77" i="24" s="1"/>
  <c r="K77" i="24"/>
  <c r="AH76" i="24"/>
  <c r="W76" i="24"/>
  <c r="V76" i="24"/>
  <c r="AG76" i="24" s="1"/>
  <c r="K76" i="24"/>
  <c r="AH75" i="24"/>
  <c r="AG75" i="24"/>
  <c r="V75" i="24"/>
  <c r="W75" i="24" s="1"/>
  <c r="K75" i="24"/>
  <c r="AH74" i="24"/>
  <c r="W74" i="24"/>
  <c r="V74" i="24"/>
  <c r="AG74" i="24" s="1"/>
  <c r="K74" i="24"/>
  <c r="AH73" i="24"/>
  <c r="AG73" i="24"/>
  <c r="V73" i="24"/>
  <c r="W73" i="24" s="1"/>
  <c r="K73" i="24"/>
  <c r="AH72" i="24"/>
  <c r="W72" i="24"/>
  <c r="V72" i="24"/>
  <c r="AG72" i="24" s="1"/>
  <c r="K72" i="24"/>
  <c r="AH71" i="24"/>
  <c r="V71" i="24"/>
  <c r="AG71" i="24" s="1"/>
  <c r="K71" i="24"/>
  <c r="AH70" i="24"/>
  <c r="W70" i="24"/>
  <c r="V70" i="24"/>
  <c r="AG70" i="24" s="1"/>
  <c r="K70" i="24"/>
  <c r="AH69" i="24"/>
  <c r="V69" i="24"/>
  <c r="W69" i="24" s="1"/>
  <c r="K69" i="24"/>
  <c r="AH68" i="24"/>
  <c r="W68" i="24"/>
  <c r="V68" i="24"/>
  <c r="AG68" i="24" s="1"/>
  <c r="K68" i="24"/>
  <c r="AH67" i="24"/>
  <c r="V67" i="24"/>
  <c r="AG67" i="24" s="1"/>
  <c r="K67" i="24"/>
  <c r="AH66" i="24"/>
  <c r="W66" i="24"/>
  <c r="V66" i="24"/>
  <c r="AG66" i="24" s="1"/>
  <c r="K66" i="24"/>
  <c r="AH65" i="24"/>
  <c r="V65" i="24"/>
  <c r="AG65" i="24" s="1"/>
  <c r="K65" i="24"/>
  <c r="AH64" i="24"/>
  <c r="W64" i="24"/>
  <c r="V64" i="24"/>
  <c r="AG64" i="24" s="1"/>
  <c r="K64" i="24"/>
  <c r="AH63" i="24"/>
  <c r="V63" i="24"/>
  <c r="AG63" i="24" s="1"/>
  <c r="K63" i="24"/>
  <c r="AH62" i="24"/>
  <c r="W62" i="24"/>
  <c r="V62" i="24"/>
  <c r="AG62" i="24" s="1"/>
  <c r="K62" i="24"/>
  <c r="AH61" i="24"/>
  <c r="V61" i="24"/>
  <c r="W61" i="24" s="1"/>
  <c r="K61" i="24"/>
  <c r="AH60" i="24"/>
  <c r="W60" i="24"/>
  <c r="V60" i="24"/>
  <c r="AG60" i="24" s="1"/>
  <c r="K60" i="24"/>
  <c r="AH59" i="24"/>
  <c r="V59" i="24"/>
  <c r="AG59" i="24" s="1"/>
  <c r="K59" i="24"/>
  <c r="AH58" i="24"/>
  <c r="W58" i="24"/>
  <c r="V58" i="24"/>
  <c r="AG58" i="24" s="1"/>
  <c r="K58" i="24"/>
  <c r="AH57" i="24"/>
  <c r="V57" i="24"/>
  <c r="AG57" i="24" s="1"/>
  <c r="K57" i="24"/>
  <c r="AH56" i="24"/>
  <c r="W56" i="24"/>
  <c r="V56" i="24"/>
  <c r="AG56" i="24" s="1"/>
  <c r="K56" i="24"/>
  <c r="AH55" i="24"/>
  <c r="V55" i="24"/>
  <c r="AG55" i="24" s="1"/>
  <c r="K55" i="24"/>
  <c r="AH54" i="24"/>
  <c r="W54" i="24"/>
  <c r="V54" i="24"/>
  <c r="AG54" i="24" s="1"/>
  <c r="K54" i="24"/>
  <c r="AH53" i="24"/>
  <c r="V53" i="24"/>
  <c r="AG53" i="24" s="1"/>
  <c r="K53" i="24"/>
  <c r="AH52" i="24"/>
  <c r="W52" i="24"/>
  <c r="V52" i="24"/>
  <c r="AG52" i="24" s="1"/>
  <c r="K52" i="24"/>
  <c r="AH51" i="24"/>
  <c r="V51" i="24"/>
  <c r="AG51" i="24" s="1"/>
  <c r="K51" i="24"/>
  <c r="AH50" i="24"/>
  <c r="W50" i="24"/>
  <c r="V50" i="24"/>
  <c r="AG50" i="24" s="1"/>
  <c r="K50" i="24"/>
  <c r="AH49" i="24"/>
  <c r="V49" i="24"/>
  <c r="AG49" i="24" s="1"/>
  <c r="K49" i="24"/>
  <c r="AH48" i="24"/>
  <c r="W48" i="24"/>
  <c r="V48" i="24"/>
  <c r="AG48" i="24" s="1"/>
  <c r="K48" i="24"/>
  <c r="AH47" i="24"/>
  <c r="V47" i="24"/>
  <c r="W47" i="24" s="1"/>
  <c r="K47" i="24"/>
  <c r="AH46" i="24"/>
  <c r="W46" i="24"/>
  <c r="V46" i="24"/>
  <c r="AG46" i="24" s="1"/>
  <c r="K46" i="24"/>
  <c r="AH45" i="24"/>
  <c r="V45" i="24"/>
  <c r="AG45" i="24" s="1"/>
  <c r="K45" i="24"/>
  <c r="AH44" i="24"/>
  <c r="W44" i="24"/>
  <c r="V44" i="24"/>
  <c r="AG44" i="24" s="1"/>
  <c r="K44" i="24"/>
  <c r="AH43" i="24"/>
  <c r="V43" i="24"/>
  <c r="AG43" i="24" s="1"/>
  <c r="K43" i="24"/>
  <c r="AH42" i="24"/>
  <c r="W42" i="24"/>
  <c r="V42" i="24"/>
  <c r="AG42" i="24" s="1"/>
  <c r="K42" i="24"/>
  <c r="AH41" i="24"/>
  <c r="V41" i="24"/>
  <c r="AG41" i="24" s="1"/>
  <c r="K41" i="24"/>
  <c r="AH40" i="24"/>
  <c r="W40" i="24"/>
  <c r="V40" i="24"/>
  <c r="AG40" i="24" s="1"/>
  <c r="K40" i="24"/>
  <c r="AH39" i="24"/>
  <c r="V39" i="24"/>
  <c r="AG39" i="24" s="1"/>
  <c r="K39" i="24"/>
  <c r="AH38" i="24"/>
  <c r="W38" i="24"/>
  <c r="V38" i="24"/>
  <c r="AG38" i="24" s="1"/>
  <c r="K38" i="24"/>
  <c r="AH37" i="24"/>
  <c r="V37" i="24"/>
  <c r="W37" i="24" s="1"/>
  <c r="K37" i="24"/>
  <c r="AH36" i="24"/>
  <c r="W36" i="24"/>
  <c r="V36" i="24"/>
  <c r="AG36" i="24" s="1"/>
  <c r="K36" i="24"/>
  <c r="AH35" i="24"/>
  <c r="V35" i="24"/>
  <c r="AG35" i="24" s="1"/>
  <c r="K35" i="24"/>
  <c r="AH34" i="24"/>
  <c r="W34" i="24"/>
  <c r="V34" i="24"/>
  <c r="AG34" i="24" s="1"/>
  <c r="K34" i="24"/>
  <c r="AH33" i="24"/>
  <c r="V33" i="24"/>
  <c r="AG33" i="24" s="1"/>
  <c r="K33" i="24"/>
  <c r="AH32" i="24"/>
  <c r="W32" i="24"/>
  <c r="V32" i="24"/>
  <c r="AG32" i="24" s="1"/>
  <c r="K32" i="24"/>
  <c r="AH31" i="24"/>
  <c r="V31" i="24"/>
  <c r="W31" i="24" s="1"/>
  <c r="K31" i="24"/>
  <c r="AH30" i="24"/>
  <c r="W30" i="24"/>
  <c r="V30" i="24"/>
  <c r="AG30" i="24" s="1"/>
  <c r="K30" i="24"/>
  <c r="AH29" i="24"/>
  <c r="V29" i="24"/>
  <c r="AG29" i="24" s="1"/>
  <c r="K29" i="24"/>
  <c r="AH28" i="24"/>
  <c r="W28" i="24"/>
  <c r="V28" i="24"/>
  <c r="AG28" i="24" s="1"/>
  <c r="K28" i="24"/>
  <c r="AH27" i="24"/>
  <c r="V27" i="24"/>
  <c r="AG27" i="24" s="1"/>
  <c r="K27" i="24"/>
  <c r="AH26" i="24"/>
  <c r="W26" i="24"/>
  <c r="V26" i="24"/>
  <c r="AG26" i="24" s="1"/>
  <c r="K26" i="24"/>
  <c r="AH25" i="24"/>
  <c r="V25" i="24"/>
  <c r="W25" i="24" s="1"/>
  <c r="X25" i="24"/>
  <c r="Z25" i="24" s="1"/>
  <c r="K25" i="24"/>
  <c r="AH24" i="24"/>
  <c r="W24" i="24"/>
  <c r="V24" i="24"/>
  <c r="AG24" i="24" s="1"/>
  <c r="K24" i="24"/>
  <c r="AH23" i="24"/>
  <c r="V23" i="24"/>
  <c r="W23" i="24" s="1"/>
  <c r="K23" i="24"/>
  <c r="AH22" i="24"/>
  <c r="W22" i="24"/>
  <c r="V22" i="24"/>
  <c r="AG22" i="24" s="1"/>
  <c r="K22" i="24"/>
  <c r="AH21" i="24"/>
  <c r="V21" i="24"/>
  <c r="W21" i="24" s="1"/>
  <c r="K21" i="24"/>
  <c r="AH20" i="24"/>
  <c r="W20" i="24"/>
  <c r="V20" i="24"/>
  <c r="AG20" i="24" s="1"/>
  <c r="K20" i="24"/>
  <c r="AH19" i="24"/>
  <c r="V19" i="24"/>
  <c r="AG19" i="24" s="1"/>
  <c r="K19" i="24"/>
  <c r="AH18" i="24"/>
  <c r="W18" i="24"/>
  <c r="V18" i="24"/>
  <c r="AG18" i="24" s="1"/>
  <c r="K18" i="24"/>
  <c r="AH17" i="24"/>
  <c r="V17" i="24"/>
  <c r="W17" i="24" s="1"/>
  <c r="K17" i="24"/>
  <c r="AH16" i="24"/>
  <c r="W16" i="24"/>
  <c r="V16" i="24"/>
  <c r="AG16" i="24" s="1"/>
  <c r="K16" i="24"/>
  <c r="AH15" i="24"/>
  <c r="V15" i="24"/>
  <c r="W15" i="24" s="1"/>
  <c r="K15" i="24"/>
  <c r="AH14" i="24"/>
  <c r="W14" i="24"/>
  <c r="V14" i="24"/>
  <c r="AG14" i="24" s="1"/>
  <c r="K14" i="24"/>
  <c r="AH13" i="24"/>
  <c r="V13" i="24"/>
  <c r="AG13" i="24" s="1"/>
  <c r="K13" i="24"/>
  <c r="AH12" i="24"/>
  <c r="W12" i="24"/>
  <c r="V12" i="24"/>
  <c r="AG12" i="24" s="1"/>
  <c r="K12" i="24"/>
  <c r="AH11" i="24"/>
  <c r="V11" i="24"/>
  <c r="W11" i="24" s="1"/>
  <c r="K11" i="24"/>
  <c r="AH10" i="24"/>
  <c r="V10" i="24"/>
  <c r="AG10" i="24" s="1"/>
  <c r="AH9" i="24"/>
  <c r="V9" i="24"/>
  <c r="AG9" i="24" s="1"/>
  <c r="K9" i="24"/>
  <c r="AH8" i="24"/>
  <c r="W8" i="24"/>
  <c r="V8" i="24"/>
  <c r="AG8" i="24" s="1"/>
  <c r="K8" i="24"/>
  <c r="AH7" i="24"/>
  <c r="V7" i="24"/>
  <c r="AG7" i="24" s="1"/>
  <c r="K7" i="24"/>
  <c r="AH6" i="24"/>
  <c r="W6" i="24"/>
  <c r="V6" i="24"/>
  <c r="AG6" i="24" s="1"/>
  <c r="K6" i="24"/>
  <c r="AH5" i="24"/>
  <c r="V5" i="24"/>
  <c r="AG5" i="24" s="1"/>
  <c r="K5" i="24"/>
  <c r="AH4" i="24"/>
  <c r="W4" i="24"/>
  <c r="V4" i="24"/>
  <c r="AG4" i="24" s="1"/>
  <c r="K4" i="24"/>
  <c r="AH3" i="24"/>
  <c r="V3" i="24"/>
  <c r="W3" i="24" s="1"/>
  <c r="K3" i="24"/>
  <c r="AH2" i="24"/>
  <c r="AI240" i="24" l="1"/>
  <c r="AI251" i="24"/>
  <c r="W10" i="24"/>
  <c r="AM265" i="24"/>
  <c r="AP265" i="24" s="1"/>
  <c r="AN265" i="24"/>
  <c r="AI242" i="24"/>
  <c r="AJ242" i="24" s="1"/>
  <c r="AM242" i="24" s="1"/>
  <c r="AP242" i="24" s="1"/>
  <c r="AJ212" i="24"/>
  <c r="AM212" i="24" s="1"/>
  <c r="AP212" i="24" s="1"/>
  <c r="AJ222" i="24"/>
  <c r="AM222" i="24" s="1"/>
  <c r="AP222" i="24" s="1"/>
  <c r="AJ238" i="24"/>
  <c r="AM238" i="24" s="1"/>
  <c r="AP238" i="24" s="1"/>
  <c r="AJ214" i="24"/>
  <c r="AM214" i="24" s="1"/>
  <c r="AP214" i="24" s="1"/>
  <c r="AJ230" i="24"/>
  <c r="AM230" i="24" s="1"/>
  <c r="AP230" i="24" s="1"/>
  <c r="AJ220" i="24"/>
  <c r="AM220" i="24" s="1"/>
  <c r="AP220" i="24" s="1"/>
  <c r="AJ208" i="24"/>
  <c r="AM208" i="24" s="1"/>
  <c r="AP208" i="24" s="1"/>
  <c r="AJ216" i="24"/>
  <c r="AM216" i="24" s="1"/>
  <c r="AP216" i="24" s="1"/>
  <c r="AJ224" i="24"/>
  <c r="AM224" i="24" s="1"/>
  <c r="AP224" i="24" s="1"/>
  <c r="AJ232" i="24"/>
  <c r="AM232" i="24" s="1"/>
  <c r="AP232" i="24" s="1"/>
  <c r="AJ240" i="24"/>
  <c r="AM240" i="24" s="1"/>
  <c r="AP240" i="24" s="1"/>
  <c r="AJ248" i="24"/>
  <c r="AM248" i="24" s="1"/>
  <c r="AP248" i="24" s="1"/>
  <c r="AJ256" i="24"/>
  <c r="AM256" i="24" s="1"/>
  <c r="AP256" i="24" s="1"/>
  <c r="AJ264" i="24"/>
  <c r="AM264" i="24" s="1"/>
  <c r="AP264" i="24" s="1"/>
  <c r="AJ206" i="24"/>
  <c r="AM206" i="24" s="1"/>
  <c r="AP206" i="24" s="1"/>
  <c r="AJ210" i="24"/>
  <c r="AM210" i="24" s="1"/>
  <c r="AP210" i="24" s="1"/>
  <c r="AJ218" i="24"/>
  <c r="AM218" i="24" s="1"/>
  <c r="AP218" i="24" s="1"/>
  <c r="AJ226" i="24"/>
  <c r="AM226" i="24" s="1"/>
  <c r="AP226" i="24" s="1"/>
  <c r="AJ234" i="24"/>
  <c r="AM234" i="24" s="1"/>
  <c r="AP234" i="24" s="1"/>
  <c r="AJ228" i="24"/>
  <c r="AM228" i="24" s="1"/>
  <c r="AP228" i="24" s="1"/>
  <c r="AJ236" i="24"/>
  <c r="AM236" i="24" s="1"/>
  <c r="AP236" i="24" s="1"/>
  <c r="AJ244" i="24"/>
  <c r="AM244" i="24" s="1"/>
  <c r="AP244" i="24" s="1"/>
  <c r="AJ252" i="24"/>
  <c r="AM252" i="24" s="1"/>
  <c r="AP252" i="24" s="1"/>
  <c r="AJ260" i="24"/>
  <c r="AM260" i="24" s="1"/>
  <c r="AP260" i="24" s="1"/>
  <c r="AJ209" i="24"/>
  <c r="AM209" i="24" s="1"/>
  <c r="AP209" i="24" s="1"/>
  <c r="AJ213" i="24"/>
  <c r="AM213" i="24" s="1"/>
  <c r="AP213" i="24" s="1"/>
  <c r="AJ217" i="24"/>
  <c r="AM217" i="24" s="1"/>
  <c r="AP217" i="24" s="1"/>
  <c r="AJ221" i="24"/>
  <c r="AM221" i="24" s="1"/>
  <c r="AP221" i="24" s="1"/>
  <c r="AJ225" i="24"/>
  <c r="AM225" i="24" s="1"/>
  <c r="AP225" i="24" s="1"/>
  <c r="AJ229" i="24"/>
  <c r="AM229" i="24" s="1"/>
  <c r="AP229" i="24" s="1"/>
  <c r="AJ233" i="24"/>
  <c r="AM233" i="24" s="1"/>
  <c r="AP233" i="24" s="1"/>
  <c r="AJ237" i="24"/>
  <c r="AM237" i="24" s="1"/>
  <c r="AP237" i="24" s="1"/>
  <c r="AJ241" i="24"/>
  <c r="AM241" i="24" s="1"/>
  <c r="AP241" i="24" s="1"/>
  <c r="AJ245" i="24"/>
  <c r="AM245" i="24" s="1"/>
  <c r="AP245" i="24" s="1"/>
  <c r="AJ249" i="24"/>
  <c r="AM249" i="24" s="1"/>
  <c r="AP249" i="24" s="1"/>
  <c r="AJ253" i="24"/>
  <c r="AM253" i="24" s="1"/>
  <c r="AP253" i="24" s="1"/>
  <c r="AJ257" i="24"/>
  <c r="AM257" i="24" s="1"/>
  <c r="AP257" i="24" s="1"/>
  <c r="AJ261" i="24"/>
  <c r="AM261" i="24" s="1"/>
  <c r="AP261" i="24" s="1"/>
  <c r="W2" i="24"/>
  <c r="AJ246" i="24"/>
  <c r="AM246" i="24" s="1"/>
  <c r="AP246" i="24" s="1"/>
  <c r="AJ250" i="24"/>
  <c r="AM250" i="24" s="1"/>
  <c r="AP250" i="24" s="1"/>
  <c r="AJ254" i="24"/>
  <c r="AM254" i="24" s="1"/>
  <c r="AP254" i="24" s="1"/>
  <c r="AJ258" i="24"/>
  <c r="AM258" i="24" s="1"/>
  <c r="AP258" i="24" s="1"/>
  <c r="AJ262" i="24"/>
  <c r="AM262" i="24" s="1"/>
  <c r="AP262" i="24" s="1"/>
  <c r="AJ207" i="24"/>
  <c r="AM207" i="24" s="1"/>
  <c r="AP207" i="24" s="1"/>
  <c r="AJ211" i="24"/>
  <c r="AM211" i="24" s="1"/>
  <c r="AP211" i="24" s="1"/>
  <c r="AJ215" i="24"/>
  <c r="AM215" i="24" s="1"/>
  <c r="AP215" i="24" s="1"/>
  <c r="AJ219" i="24"/>
  <c r="AM219" i="24" s="1"/>
  <c r="AP219" i="24" s="1"/>
  <c r="AJ223" i="24"/>
  <c r="AM223" i="24" s="1"/>
  <c r="AP223" i="24" s="1"/>
  <c r="AJ227" i="24"/>
  <c r="AM227" i="24" s="1"/>
  <c r="AP227" i="24" s="1"/>
  <c r="AJ231" i="24"/>
  <c r="AM231" i="24" s="1"/>
  <c r="AP231" i="24" s="1"/>
  <c r="AJ235" i="24"/>
  <c r="AM235" i="24" s="1"/>
  <c r="AP235" i="24" s="1"/>
  <c r="AJ239" i="24"/>
  <c r="AM239" i="24" s="1"/>
  <c r="AP239" i="24" s="1"/>
  <c r="AJ243" i="24"/>
  <c r="AM243" i="24" s="1"/>
  <c r="AP243" i="24" s="1"/>
  <c r="AJ247" i="24"/>
  <c r="AM247" i="24" s="1"/>
  <c r="AP247" i="24" s="1"/>
  <c r="AJ251" i="24"/>
  <c r="AM251" i="24" s="1"/>
  <c r="AP251" i="24" s="1"/>
  <c r="AJ255" i="24"/>
  <c r="AM255" i="24" s="1"/>
  <c r="AP255" i="24" s="1"/>
  <c r="AJ259" i="24"/>
  <c r="AM259" i="24" s="1"/>
  <c r="AP259" i="24" s="1"/>
  <c r="AJ263" i="24"/>
  <c r="AM263" i="24" s="1"/>
  <c r="AP263" i="24" s="1"/>
  <c r="AG3" i="24"/>
  <c r="AG17" i="24"/>
  <c r="AG21" i="24"/>
  <c r="AG23" i="24"/>
  <c r="AG25" i="24"/>
  <c r="AG31" i="24"/>
  <c r="AG37" i="24"/>
  <c r="AG47" i="24"/>
  <c r="AG61" i="24"/>
  <c r="AG69" i="24"/>
  <c r="W5" i="24"/>
  <c r="W9" i="24"/>
  <c r="W13" i="24"/>
  <c r="W27" i="24"/>
  <c r="W29" i="24"/>
  <c r="W33" i="24"/>
  <c r="W35" i="24"/>
  <c r="W39" i="24"/>
  <c r="W41" i="24"/>
  <c r="W43" i="24"/>
  <c r="W45" i="24"/>
  <c r="W49" i="24"/>
  <c r="W51" i="24"/>
  <c r="W53" i="24"/>
  <c r="W55" i="24"/>
  <c r="W57" i="24"/>
  <c r="W59" i="24"/>
  <c r="W63" i="24"/>
  <c r="W65" i="24"/>
  <c r="W67" i="24"/>
  <c r="W71" i="24"/>
  <c r="AG11" i="24"/>
  <c r="AG15" i="24"/>
  <c r="W7" i="24"/>
  <c r="W19" i="24"/>
  <c r="AM267" i="24"/>
  <c r="AP267" i="24" s="1"/>
  <c r="AG200" i="24"/>
  <c r="AJ203" i="24"/>
  <c r="AM203" i="24" s="1"/>
  <c r="AP203" i="24" s="1"/>
  <c r="AJ204" i="24"/>
  <c r="AM204" i="24" s="1"/>
  <c r="AP204" i="24" s="1"/>
  <c r="AJ205" i="24"/>
  <c r="AM266" i="24"/>
  <c r="AP266" i="24" s="1"/>
  <c r="V64" i="19" l="1"/>
  <c r="W64" i="19" s="1"/>
  <c r="T64" i="19"/>
  <c r="X64" i="19" s="1"/>
  <c r="Z64" i="19" s="1"/>
  <c r="S64" i="19"/>
  <c r="Q64" i="19"/>
  <c r="K64" i="19"/>
  <c r="V63" i="19"/>
  <c r="W63" i="19" s="1"/>
  <c r="T63" i="19"/>
  <c r="X63" i="19" s="1"/>
  <c r="Z63" i="19" s="1"/>
  <c r="S63" i="19"/>
  <c r="Q63" i="19"/>
  <c r="K63" i="19"/>
  <c r="V62" i="19"/>
  <c r="W62" i="19" s="1"/>
  <c r="T62" i="19"/>
  <c r="X62" i="19" s="1"/>
  <c r="Z62" i="19" s="1"/>
  <c r="S62" i="19"/>
  <c r="Q62" i="19"/>
  <c r="K62" i="19"/>
  <c r="V61" i="19"/>
  <c r="W61" i="19" s="1"/>
  <c r="T61" i="19"/>
  <c r="X61" i="19" s="1"/>
  <c r="Z61" i="19" s="1"/>
  <c r="S61" i="19"/>
  <c r="Q61" i="19"/>
  <c r="K61" i="19"/>
  <c r="V60" i="19"/>
  <c r="W60" i="19" s="1"/>
  <c r="T60" i="19"/>
  <c r="X60" i="19" s="1"/>
  <c r="Z60" i="19" s="1"/>
  <c r="S60" i="19"/>
  <c r="Q60" i="19"/>
  <c r="K60" i="19"/>
  <c r="V59" i="19"/>
  <c r="W59" i="19" s="1"/>
  <c r="T59" i="19"/>
  <c r="X59" i="19" s="1"/>
  <c r="Z59" i="19" s="1"/>
  <c r="S59" i="19"/>
  <c r="Q59" i="19"/>
  <c r="K59" i="19"/>
  <c r="V58" i="19"/>
  <c r="W58" i="19" s="1"/>
  <c r="T58" i="19"/>
  <c r="X58" i="19" s="1"/>
  <c r="Z58" i="19" s="1"/>
  <c r="S58" i="19"/>
  <c r="Q58" i="19"/>
  <c r="K58" i="19"/>
  <c r="AH3" i="19"/>
  <c r="AH4" i="19"/>
  <c r="AH5" i="19"/>
  <c r="AH6" i="19"/>
  <c r="AH7" i="19"/>
  <c r="AH8" i="19"/>
  <c r="AH9" i="19"/>
  <c r="AH10" i="19"/>
  <c r="AH11" i="19"/>
  <c r="AH12" i="19"/>
  <c r="AH13" i="19"/>
  <c r="AH14" i="19"/>
  <c r="AH15" i="19"/>
  <c r="AH16" i="19"/>
  <c r="AH17" i="19"/>
  <c r="AH18" i="19"/>
  <c r="AH19" i="19"/>
  <c r="AH20" i="19"/>
  <c r="AH21" i="19"/>
  <c r="AH22" i="19"/>
  <c r="AH23" i="19"/>
  <c r="AH24" i="19"/>
  <c r="AH25" i="19"/>
  <c r="AH26" i="19"/>
  <c r="AH27" i="19"/>
  <c r="AH28" i="19"/>
  <c r="AH29" i="19"/>
  <c r="AH30" i="19"/>
  <c r="AH31" i="19"/>
  <c r="AH32" i="19"/>
  <c r="AH33" i="19"/>
  <c r="AH34" i="19"/>
  <c r="AH35" i="19"/>
  <c r="AH36" i="19"/>
  <c r="AH37" i="19"/>
  <c r="AH38" i="19"/>
  <c r="AH39" i="19"/>
  <c r="AH40" i="19"/>
  <c r="AH41" i="19"/>
  <c r="AH42" i="19"/>
  <c r="AH43" i="19"/>
  <c r="AH44" i="19"/>
  <c r="AH45" i="19"/>
  <c r="AH46" i="19"/>
  <c r="AH47" i="19"/>
  <c r="AH48" i="19"/>
  <c r="AH49" i="19"/>
  <c r="AH50" i="19"/>
  <c r="AH51" i="19"/>
  <c r="AH52" i="19"/>
  <c r="AH53" i="19"/>
  <c r="AH54" i="19"/>
  <c r="AH55" i="19"/>
  <c r="AH56" i="19"/>
  <c r="AH57" i="19"/>
  <c r="AH58" i="19"/>
  <c r="AH59" i="19"/>
  <c r="AH60" i="19"/>
  <c r="AH61" i="19"/>
  <c r="AH62" i="19"/>
  <c r="AH63" i="19"/>
  <c r="AH64" i="19"/>
  <c r="AH65" i="19"/>
  <c r="AH66" i="19"/>
  <c r="AH67" i="19"/>
  <c r="AH68" i="19"/>
  <c r="AH69" i="19"/>
  <c r="AH70" i="19"/>
  <c r="AH71" i="19"/>
  <c r="AH72" i="19"/>
  <c r="AH73" i="19"/>
  <c r="AH74" i="19"/>
  <c r="AH75" i="19"/>
  <c r="AH76" i="19"/>
  <c r="AH77" i="19"/>
  <c r="AH78" i="19"/>
  <c r="AH79" i="19"/>
  <c r="AH80" i="19"/>
  <c r="AH81" i="19"/>
  <c r="AH82" i="19"/>
  <c r="AH83" i="19"/>
  <c r="AH84" i="19"/>
  <c r="AH85" i="19"/>
  <c r="AH86" i="19"/>
  <c r="AH87" i="19"/>
  <c r="AH88" i="19"/>
  <c r="AH89" i="19"/>
  <c r="AH90" i="19"/>
  <c r="AH91" i="19"/>
  <c r="AH92" i="19"/>
  <c r="AH93" i="19"/>
  <c r="AH94" i="19"/>
  <c r="AH95" i="19"/>
  <c r="AH96" i="19"/>
  <c r="AH97" i="19"/>
  <c r="AH98" i="19"/>
  <c r="AH99" i="19"/>
  <c r="AH100" i="19"/>
  <c r="AH101" i="19"/>
  <c r="AH102" i="19"/>
  <c r="AH103" i="19"/>
  <c r="AH104" i="19"/>
  <c r="AH105" i="19"/>
  <c r="AH106" i="19"/>
  <c r="AH107" i="19"/>
  <c r="AH108" i="19"/>
  <c r="AH109" i="19"/>
  <c r="AH110" i="19"/>
  <c r="AH111" i="19"/>
  <c r="AH112" i="19"/>
  <c r="AH113" i="19"/>
  <c r="AH114" i="19"/>
  <c r="AH115" i="19"/>
  <c r="AH116" i="19"/>
  <c r="AH117" i="19"/>
  <c r="AH118" i="19"/>
  <c r="AH119" i="19"/>
  <c r="AH120" i="19"/>
  <c r="AH121" i="19"/>
  <c r="AH122" i="19"/>
  <c r="AH123" i="19"/>
  <c r="AH124" i="19"/>
  <c r="AH125" i="19"/>
  <c r="AH126" i="19"/>
  <c r="AH127" i="19"/>
  <c r="AH128" i="19"/>
  <c r="AH129" i="19"/>
  <c r="AH130" i="19"/>
  <c r="AH131" i="19"/>
  <c r="AH132" i="19"/>
  <c r="AH133" i="19"/>
  <c r="AH134" i="19"/>
  <c r="AH135" i="19"/>
  <c r="AH136" i="19"/>
  <c r="AH137" i="19"/>
  <c r="AH138" i="19"/>
  <c r="AH139" i="19"/>
  <c r="AH140" i="19"/>
  <c r="AH141" i="19"/>
  <c r="AH142" i="19"/>
  <c r="AH143" i="19"/>
  <c r="AH144" i="19"/>
  <c r="AH145" i="19"/>
  <c r="AH146" i="19"/>
  <c r="AH147" i="19"/>
  <c r="AH148" i="19"/>
  <c r="AH149" i="19"/>
  <c r="AH150" i="19"/>
  <c r="AH151" i="19"/>
  <c r="AH152" i="19"/>
  <c r="AH153" i="19"/>
  <c r="AH154" i="19"/>
  <c r="AH155" i="19"/>
  <c r="AH156" i="19"/>
  <c r="AH157" i="19"/>
  <c r="AH158" i="19"/>
  <c r="AH159" i="19"/>
  <c r="AH160" i="19"/>
  <c r="AH161" i="19"/>
  <c r="AH162" i="19"/>
  <c r="AH163" i="19"/>
  <c r="AH164" i="19"/>
  <c r="AH165" i="19"/>
  <c r="AH166" i="19"/>
  <c r="AH167" i="19"/>
  <c r="AH168" i="19"/>
  <c r="AH169" i="19"/>
  <c r="AH170" i="19"/>
  <c r="AH171" i="19"/>
  <c r="AH172" i="19"/>
  <c r="AH173" i="19"/>
  <c r="AH174" i="19"/>
  <c r="AH175" i="19"/>
  <c r="AH176" i="19"/>
  <c r="AH177" i="19"/>
  <c r="AH178" i="19"/>
  <c r="AH179" i="19"/>
  <c r="AH180" i="19"/>
  <c r="AH181" i="19"/>
  <c r="AH182" i="19"/>
  <c r="AH183" i="19"/>
  <c r="AH184" i="19"/>
  <c r="AH185" i="19"/>
  <c r="AH186" i="19"/>
  <c r="AH187" i="19"/>
  <c r="AH188" i="19"/>
  <c r="AH189" i="19"/>
  <c r="AH190" i="19"/>
  <c r="AH191" i="19"/>
  <c r="AH192" i="19"/>
  <c r="AH193" i="19"/>
  <c r="AH194" i="19"/>
  <c r="AH195" i="19"/>
  <c r="AH196" i="19"/>
  <c r="AH197" i="19"/>
  <c r="AH198" i="19"/>
  <c r="AH199" i="19"/>
  <c r="AH200" i="19"/>
  <c r="AH3" i="16"/>
  <c r="AH4" i="16"/>
  <c r="AH5" i="16"/>
  <c r="AH6" i="16"/>
  <c r="AH7" i="16"/>
  <c r="AH8" i="16"/>
  <c r="AH9" i="16"/>
  <c r="AH10" i="16"/>
  <c r="AH11" i="16"/>
  <c r="AH12" i="16"/>
  <c r="AH13" i="16"/>
  <c r="AH14" i="16"/>
  <c r="AH15" i="16"/>
  <c r="AH16" i="16"/>
  <c r="AH17" i="16"/>
  <c r="AH18" i="16"/>
  <c r="AH19" i="16"/>
  <c r="AH20" i="16"/>
  <c r="AH21" i="16"/>
  <c r="AH22" i="16"/>
  <c r="AH23" i="16"/>
  <c r="AH24" i="16"/>
  <c r="AH25" i="16"/>
  <c r="AH26" i="16"/>
  <c r="AH27" i="16"/>
  <c r="AH28" i="16"/>
  <c r="AH29" i="16"/>
  <c r="AH30" i="16"/>
  <c r="AH31" i="16"/>
  <c r="AH32" i="16"/>
  <c r="AH33" i="16"/>
  <c r="AH34" i="16"/>
  <c r="AH35" i="16"/>
  <c r="AH36" i="16"/>
  <c r="AH37" i="16"/>
  <c r="AH38" i="16"/>
  <c r="AH39" i="16"/>
  <c r="AH40" i="16"/>
  <c r="AH41" i="16"/>
  <c r="AH42" i="16"/>
  <c r="AH43" i="16"/>
  <c r="AH44" i="16"/>
  <c r="AH45" i="16"/>
  <c r="AH46" i="16"/>
  <c r="AH47" i="16"/>
  <c r="AH48" i="16"/>
  <c r="AH49" i="16"/>
  <c r="AH50" i="16"/>
  <c r="AH51" i="16"/>
  <c r="AH52" i="16"/>
  <c r="AH53" i="16"/>
  <c r="AH54" i="16"/>
  <c r="AH55" i="16"/>
  <c r="AH56" i="16"/>
  <c r="AH57" i="16"/>
  <c r="AH58" i="16"/>
  <c r="AH59" i="16"/>
  <c r="AH60" i="16"/>
  <c r="AH61" i="16"/>
  <c r="AH62" i="16"/>
  <c r="AH63" i="16"/>
  <c r="AH64" i="16"/>
  <c r="AH65" i="16"/>
  <c r="AH66" i="16"/>
  <c r="AH67" i="16"/>
  <c r="AH68" i="16"/>
  <c r="AH69" i="16"/>
  <c r="AH70" i="16"/>
  <c r="AH71" i="16"/>
  <c r="AH72" i="16"/>
  <c r="AH73" i="16"/>
  <c r="AH74" i="16"/>
  <c r="AH75" i="16"/>
  <c r="AH76" i="16"/>
  <c r="AH77" i="16"/>
  <c r="AH78" i="16"/>
  <c r="AH79" i="16"/>
  <c r="AH80" i="16"/>
  <c r="AH81" i="16"/>
  <c r="AH82" i="16"/>
  <c r="AH83" i="16"/>
  <c r="AH84" i="16"/>
  <c r="AH85" i="16"/>
  <c r="AH86" i="16"/>
  <c r="AH87" i="16"/>
  <c r="AH88" i="16"/>
  <c r="AH89" i="16"/>
  <c r="AH90" i="16"/>
  <c r="AH91" i="16"/>
  <c r="AH92" i="16"/>
  <c r="AH93" i="16"/>
  <c r="AH94" i="16"/>
  <c r="AH95" i="16"/>
  <c r="AH96" i="16"/>
  <c r="AH97" i="16"/>
  <c r="AH98" i="16"/>
  <c r="AH99" i="16"/>
  <c r="AH100" i="16"/>
  <c r="AH101" i="16"/>
  <c r="AH102" i="16"/>
  <c r="AH103" i="16"/>
  <c r="AH104" i="16"/>
  <c r="AH105" i="16"/>
  <c r="AH106" i="16"/>
  <c r="AH107" i="16"/>
  <c r="AH108" i="16"/>
  <c r="AH109" i="16"/>
  <c r="AH110" i="16"/>
  <c r="AH111" i="16"/>
  <c r="AH112" i="16"/>
  <c r="AH113" i="16"/>
  <c r="AH114" i="16"/>
  <c r="AH115" i="16"/>
  <c r="AH116" i="16"/>
  <c r="AH117" i="16"/>
  <c r="AH118" i="16"/>
  <c r="AH119" i="16"/>
  <c r="AH120" i="16"/>
  <c r="AH121" i="16"/>
  <c r="AH122" i="16"/>
  <c r="AH123" i="16"/>
  <c r="AH124" i="16"/>
  <c r="AH125" i="16"/>
  <c r="AH126" i="16"/>
  <c r="AH127" i="16"/>
  <c r="AH128" i="16"/>
  <c r="AH129" i="16"/>
  <c r="AH130" i="16"/>
  <c r="AH131" i="16"/>
  <c r="AH132" i="16"/>
  <c r="AH133" i="16"/>
  <c r="AH134" i="16"/>
  <c r="AH135" i="16"/>
  <c r="AH136" i="16"/>
  <c r="AH137" i="16"/>
  <c r="AH138" i="16"/>
  <c r="AH139" i="16"/>
  <c r="AH140" i="16"/>
  <c r="AH141" i="16"/>
  <c r="AH142" i="16"/>
  <c r="AH143" i="16"/>
  <c r="AH144" i="16"/>
  <c r="AH145" i="16"/>
  <c r="AH146" i="16"/>
  <c r="AH147" i="16"/>
  <c r="AH148" i="16"/>
  <c r="AH149" i="16"/>
  <c r="AH150" i="16"/>
  <c r="AH151" i="16"/>
  <c r="AH152" i="16"/>
  <c r="AH153" i="16"/>
  <c r="AH154" i="16"/>
  <c r="AH155" i="16"/>
  <c r="AH156" i="16"/>
  <c r="AH157" i="16"/>
  <c r="AH158" i="16"/>
  <c r="AH159" i="16"/>
  <c r="AH160" i="16"/>
  <c r="AH161" i="16"/>
  <c r="AH162" i="16"/>
  <c r="AH163" i="16"/>
  <c r="AH164" i="16"/>
  <c r="AH165" i="16"/>
  <c r="AH166" i="16"/>
  <c r="AH167" i="16"/>
  <c r="AH168" i="16"/>
  <c r="AH169" i="16"/>
  <c r="AH170" i="16"/>
  <c r="AH171" i="16"/>
  <c r="AH172" i="16"/>
  <c r="AH173" i="16"/>
  <c r="AH174" i="16"/>
  <c r="AH175" i="16"/>
  <c r="AH176" i="16"/>
  <c r="AH177" i="16"/>
  <c r="AH178" i="16"/>
  <c r="AH179" i="16"/>
  <c r="AH180" i="16"/>
  <c r="AH181" i="16"/>
  <c r="AH182" i="16"/>
  <c r="AH183" i="16"/>
  <c r="AH184" i="16"/>
  <c r="AH185" i="16"/>
  <c r="AH186" i="16"/>
  <c r="AH187" i="16"/>
  <c r="AH188" i="16"/>
  <c r="AH189" i="16"/>
  <c r="AH190" i="16"/>
  <c r="AH191" i="16"/>
  <c r="AH192" i="16"/>
  <c r="AH193" i="16"/>
  <c r="AH194" i="16"/>
  <c r="AH195" i="16"/>
  <c r="AH196" i="16"/>
  <c r="AH197" i="16"/>
  <c r="AH198" i="16"/>
  <c r="AH199" i="16"/>
  <c r="AH200" i="16"/>
  <c r="AH3" i="14" l="1"/>
  <c r="AH4" i="14"/>
  <c r="AH5" i="14"/>
  <c r="AH6" i="14"/>
  <c r="AH7" i="14"/>
  <c r="AH8" i="14"/>
  <c r="AH9" i="14"/>
  <c r="AH10" i="14"/>
  <c r="AH11" i="14"/>
  <c r="AH12" i="14"/>
  <c r="AH13" i="14"/>
  <c r="AH14" i="14"/>
  <c r="AH15" i="14"/>
  <c r="AH16" i="14"/>
  <c r="AH17" i="14"/>
  <c r="AH18" i="14"/>
  <c r="AH19" i="14"/>
  <c r="AH20" i="14"/>
  <c r="AH21" i="14"/>
  <c r="AH22" i="14"/>
  <c r="AH23" i="14"/>
  <c r="AH24" i="14"/>
  <c r="AH25" i="14"/>
  <c r="AH26" i="14"/>
  <c r="AH27" i="14"/>
  <c r="AH28" i="14"/>
  <c r="AH29" i="14"/>
  <c r="AH30" i="14"/>
  <c r="AH31" i="14"/>
  <c r="AH32" i="14"/>
  <c r="AH33" i="14"/>
  <c r="AH34" i="14"/>
  <c r="AH35" i="14"/>
  <c r="AH36" i="14"/>
  <c r="AH37" i="14"/>
  <c r="AH38" i="14"/>
  <c r="AH39" i="14"/>
  <c r="AH40" i="14"/>
  <c r="AH41" i="14"/>
  <c r="AH42" i="14"/>
  <c r="AH43" i="14"/>
  <c r="AH44" i="14"/>
  <c r="AH45" i="14"/>
  <c r="AH46" i="14"/>
  <c r="AH47" i="14"/>
  <c r="AH48" i="14"/>
  <c r="AH49" i="14"/>
  <c r="AH50" i="14"/>
  <c r="AH51" i="14"/>
  <c r="AH52" i="14"/>
  <c r="AH53" i="14"/>
  <c r="AH54" i="14"/>
  <c r="AH55" i="14"/>
  <c r="AH56" i="14"/>
  <c r="AH57" i="14"/>
  <c r="AH58" i="14"/>
  <c r="AH59" i="14"/>
  <c r="AH60" i="14"/>
  <c r="AH61" i="14"/>
  <c r="AH62" i="14"/>
  <c r="AH63" i="14"/>
  <c r="AH64" i="14"/>
  <c r="AH65" i="14"/>
  <c r="AH66" i="14"/>
  <c r="AH67" i="14"/>
  <c r="AH68" i="14"/>
  <c r="AH69" i="14"/>
  <c r="AH70" i="14"/>
  <c r="AH71" i="14"/>
  <c r="AH72" i="14"/>
  <c r="AH73" i="14"/>
  <c r="AH74" i="14"/>
  <c r="AH75" i="14"/>
  <c r="AH76" i="14"/>
  <c r="AH77" i="14"/>
  <c r="AH78" i="14"/>
  <c r="AH79" i="14"/>
  <c r="AH80" i="14"/>
  <c r="AH81" i="14"/>
  <c r="AH82" i="14"/>
  <c r="AH83" i="14"/>
  <c r="AH84" i="14"/>
  <c r="AH85" i="14"/>
  <c r="AH86" i="14"/>
  <c r="AH87" i="14"/>
  <c r="AH88" i="14"/>
  <c r="AH89" i="14"/>
  <c r="AH90" i="14"/>
  <c r="AH91" i="14"/>
  <c r="AH92" i="14"/>
  <c r="AH93" i="14"/>
  <c r="AH94" i="14"/>
  <c r="AH95" i="14"/>
  <c r="AH96" i="14"/>
  <c r="AH97" i="14"/>
  <c r="AH98" i="14"/>
  <c r="AH99" i="14"/>
  <c r="AH100" i="14"/>
  <c r="AH101" i="14"/>
  <c r="AH102" i="14"/>
  <c r="AH103" i="14"/>
  <c r="AH104" i="14"/>
  <c r="AH105" i="14"/>
  <c r="AH106" i="14"/>
  <c r="AH107" i="14"/>
  <c r="AH108" i="14"/>
  <c r="AH109" i="14"/>
  <c r="AH110" i="14"/>
  <c r="AH111" i="14"/>
  <c r="AH112" i="14"/>
  <c r="AH113" i="14"/>
  <c r="AH114" i="14"/>
  <c r="AH115" i="14"/>
  <c r="AH116" i="14"/>
  <c r="AH117" i="14"/>
  <c r="AH118" i="14"/>
  <c r="AH119" i="14"/>
  <c r="AH120" i="14"/>
  <c r="AH121" i="14"/>
  <c r="AH122" i="14"/>
  <c r="AH123" i="14"/>
  <c r="AH124" i="14"/>
  <c r="AH125" i="14"/>
  <c r="AH126" i="14"/>
  <c r="AH127" i="14"/>
  <c r="AH128" i="14"/>
  <c r="AH129" i="14"/>
  <c r="AH130" i="14"/>
  <c r="AH131" i="14"/>
  <c r="AH132" i="14"/>
  <c r="AH133" i="14"/>
  <c r="AH134" i="14"/>
  <c r="AH135" i="14"/>
  <c r="AH136" i="14"/>
  <c r="AH137" i="14"/>
  <c r="AH138" i="14"/>
  <c r="AH139" i="14"/>
  <c r="AH140" i="14"/>
  <c r="AH141" i="14"/>
  <c r="AH142" i="14"/>
  <c r="AH143" i="14"/>
  <c r="AH144" i="14"/>
  <c r="AH145" i="14"/>
  <c r="AH146" i="14"/>
  <c r="AH147" i="14"/>
  <c r="AH148" i="14"/>
  <c r="AH149" i="14"/>
  <c r="AH150" i="14"/>
  <c r="AH151" i="14"/>
  <c r="AH152" i="14"/>
  <c r="AH153" i="14"/>
  <c r="AH154" i="14"/>
  <c r="AH155" i="14"/>
  <c r="AH156" i="14"/>
  <c r="AH157" i="14"/>
  <c r="AH158" i="14"/>
  <c r="AH159" i="14"/>
  <c r="AH160" i="14"/>
  <c r="AH161" i="14"/>
  <c r="AH162" i="14"/>
  <c r="AH163" i="14"/>
  <c r="AH164" i="14"/>
  <c r="AH165" i="14"/>
  <c r="AH166" i="14"/>
  <c r="AH167" i="14"/>
  <c r="AH168" i="14"/>
  <c r="AH169" i="14"/>
  <c r="AH170" i="14"/>
  <c r="AH171" i="14"/>
  <c r="AH172" i="14"/>
  <c r="AH173" i="14"/>
  <c r="AH174" i="14"/>
  <c r="AH175" i="14"/>
  <c r="AH176" i="14"/>
  <c r="AH177" i="14"/>
  <c r="AH178" i="14"/>
  <c r="AH179" i="14"/>
  <c r="AH180" i="14"/>
  <c r="AH181" i="14"/>
  <c r="AH182" i="14"/>
  <c r="AH183" i="14"/>
  <c r="AH184" i="14"/>
  <c r="AH185" i="14"/>
  <c r="AH186" i="14"/>
  <c r="AH187" i="14"/>
  <c r="AH188" i="14"/>
  <c r="AH189" i="14"/>
  <c r="AH190" i="14"/>
  <c r="AH191" i="14"/>
  <c r="AH192" i="14"/>
  <c r="AH193" i="14"/>
  <c r="AH194" i="14"/>
  <c r="AH195" i="14"/>
  <c r="AH196" i="14"/>
  <c r="AH197" i="14"/>
  <c r="AH198" i="14"/>
  <c r="AH199" i="14"/>
  <c r="AH200" i="14"/>
  <c r="V52" i="13"/>
  <c r="W52" i="13" s="1"/>
  <c r="T52" i="13"/>
  <c r="X52" i="13" s="1"/>
  <c r="Z52" i="13" s="1"/>
  <c r="S52" i="13"/>
  <c r="Q52" i="13"/>
  <c r="K52" i="13"/>
  <c r="V46" i="13"/>
  <c r="W46" i="13" s="1"/>
  <c r="T46" i="13"/>
  <c r="X46" i="13" s="1"/>
  <c r="Z46" i="13" s="1"/>
  <c r="S46" i="13"/>
  <c r="Q46" i="13"/>
  <c r="K46" i="13"/>
  <c r="AH3" i="13"/>
  <c r="AH4" i="13"/>
  <c r="AH5" i="13"/>
  <c r="AH6" i="13"/>
  <c r="AH7" i="13"/>
  <c r="AH8" i="13"/>
  <c r="AH9" i="13"/>
  <c r="AH10" i="13"/>
  <c r="AH11" i="13"/>
  <c r="AH12" i="13"/>
  <c r="AH13" i="13"/>
  <c r="AH14" i="13"/>
  <c r="AH15" i="13"/>
  <c r="AH16" i="13"/>
  <c r="AH17" i="13"/>
  <c r="AH18" i="13"/>
  <c r="AH19" i="13"/>
  <c r="AH20" i="13"/>
  <c r="AH21" i="13"/>
  <c r="AH22" i="13"/>
  <c r="AH23" i="13"/>
  <c r="AH24" i="13"/>
  <c r="AH25" i="13"/>
  <c r="AH26" i="13"/>
  <c r="AH27" i="13"/>
  <c r="AH28" i="13"/>
  <c r="AH29" i="13"/>
  <c r="AH30" i="13"/>
  <c r="AH31" i="13"/>
  <c r="AH32" i="13"/>
  <c r="AH33" i="13"/>
  <c r="AH34" i="13"/>
  <c r="AH35" i="13"/>
  <c r="AH36" i="13"/>
  <c r="AH37" i="13"/>
  <c r="AH38" i="13"/>
  <c r="AH39" i="13"/>
  <c r="AH40" i="13"/>
  <c r="AH41" i="13"/>
  <c r="AH42" i="13"/>
  <c r="AH43" i="13"/>
  <c r="AH45" i="13"/>
  <c r="AH46" i="13"/>
  <c r="AH47" i="13"/>
  <c r="AH48" i="13"/>
  <c r="AH49" i="13"/>
  <c r="AH50" i="13"/>
  <c r="AH51" i="13"/>
  <c r="AH52" i="13"/>
  <c r="AH53" i="13"/>
  <c r="AH54" i="13"/>
  <c r="AH55" i="13"/>
  <c r="AH56" i="13"/>
  <c r="AH57" i="13"/>
  <c r="AH58" i="13"/>
  <c r="AH59" i="13"/>
  <c r="AH60" i="13"/>
  <c r="AH61" i="13"/>
  <c r="AH62" i="13"/>
  <c r="AH63" i="13"/>
  <c r="AH64" i="13"/>
  <c r="AH65" i="13"/>
  <c r="AH66" i="13"/>
  <c r="AH67" i="13"/>
  <c r="AH68" i="13"/>
  <c r="AH69" i="13"/>
  <c r="AH70" i="13"/>
  <c r="AH71" i="13"/>
  <c r="AH72" i="13"/>
  <c r="AH73" i="13"/>
  <c r="AH74" i="13"/>
  <c r="AH75" i="13"/>
  <c r="AH76" i="13"/>
  <c r="AH77" i="13"/>
  <c r="AH78" i="13"/>
  <c r="AH79" i="13"/>
  <c r="AH80" i="13"/>
  <c r="AH81" i="13"/>
  <c r="AH82" i="13"/>
  <c r="AH83" i="13"/>
  <c r="AH84" i="13"/>
  <c r="AH85" i="13"/>
  <c r="AH86" i="13"/>
  <c r="AH87" i="13"/>
  <c r="AH88" i="13"/>
  <c r="AH89" i="13"/>
  <c r="AH90" i="13"/>
  <c r="AH91" i="13"/>
  <c r="AH92" i="13"/>
  <c r="AH93" i="13"/>
  <c r="AH94" i="13"/>
  <c r="AH95" i="13"/>
  <c r="AH96" i="13"/>
  <c r="AH97" i="13"/>
  <c r="AH98" i="13"/>
  <c r="AH99" i="13"/>
  <c r="AH100" i="13"/>
  <c r="AH101" i="13"/>
  <c r="AH102" i="13"/>
  <c r="AH103" i="13"/>
  <c r="AH104" i="13"/>
  <c r="AH105" i="13"/>
  <c r="AH106" i="13"/>
  <c r="AH107" i="13"/>
  <c r="AH108" i="13"/>
  <c r="AH109" i="13"/>
  <c r="AH110" i="13"/>
  <c r="AH111" i="13"/>
  <c r="AH112" i="13"/>
  <c r="AH113" i="13"/>
  <c r="AH114" i="13"/>
  <c r="AH115" i="13"/>
  <c r="AH116" i="13"/>
  <c r="AH117" i="13"/>
  <c r="AH118" i="13"/>
  <c r="AH119" i="13"/>
  <c r="AH120" i="13"/>
  <c r="AH121" i="13"/>
  <c r="AH122" i="13"/>
  <c r="AH123" i="13"/>
  <c r="AH124" i="13"/>
  <c r="AH125" i="13"/>
  <c r="AH126" i="13"/>
  <c r="AH127" i="13"/>
  <c r="AH128" i="13"/>
  <c r="AH129" i="13"/>
  <c r="AH130" i="13"/>
  <c r="AH131" i="13"/>
  <c r="AH132" i="13"/>
  <c r="AH133" i="13"/>
  <c r="AH134" i="13"/>
  <c r="AH135" i="13"/>
  <c r="AH136" i="13"/>
  <c r="AH137" i="13"/>
  <c r="AH138" i="13"/>
  <c r="AH139" i="13"/>
  <c r="AH140" i="13"/>
  <c r="AH141" i="13"/>
  <c r="AH142" i="13"/>
  <c r="AH143" i="13"/>
  <c r="AH144" i="13"/>
  <c r="AH145" i="13"/>
  <c r="AH146" i="13"/>
  <c r="AH147" i="13"/>
  <c r="AH148" i="13"/>
  <c r="AH149" i="13"/>
  <c r="AH150" i="13"/>
  <c r="AH151" i="13"/>
  <c r="AH152" i="13"/>
  <c r="AH153" i="13"/>
  <c r="AH154" i="13"/>
  <c r="AH155" i="13"/>
  <c r="AH156" i="13"/>
  <c r="AH157" i="13"/>
  <c r="AH158" i="13"/>
  <c r="AH159" i="13"/>
  <c r="AH160" i="13"/>
  <c r="AH161" i="13"/>
  <c r="AH162" i="13"/>
  <c r="AH163" i="13"/>
  <c r="AH164" i="13"/>
  <c r="AH165" i="13"/>
  <c r="AH166" i="13"/>
  <c r="AH167" i="13"/>
  <c r="AH168" i="13"/>
  <c r="AH169" i="13"/>
  <c r="AH170" i="13"/>
  <c r="AH171" i="13"/>
  <c r="AH172" i="13"/>
  <c r="AH173" i="13"/>
  <c r="AH174" i="13"/>
  <c r="AH175" i="13"/>
  <c r="AH176" i="13"/>
  <c r="AH177" i="13"/>
  <c r="AH178" i="13"/>
  <c r="AH179" i="13"/>
  <c r="AH180" i="13"/>
  <c r="AH181" i="13"/>
  <c r="AH182" i="13"/>
  <c r="AH183" i="13"/>
  <c r="AH184" i="13"/>
  <c r="AH185" i="13"/>
  <c r="AH186" i="13"/>
  <c r="AH187" i="13"/>
  <c r="AH188" i="13"/>
  <c r="AH189" i="13"/>
  <c r="AH190" i="13"/>
  <c r="AH191" i="13"/>
  <c r="AH192" i="13"/>
  <c r="AH193" i="13"/>
  <c r="AH194" i="13"/>
  <c r="AH195" i="13"/>
  <c r="AH196" i="13"/>
  <c r="AH197" i="13"/>
  <c r="AH198" i="13"/>
  <c r="AH199" i="13"/>
  <c r="AH200" i="13"/>
  <c r="V5" i="17"/>
  <c r="AG5" i="17" s="1"/>
  <c r="T5" i="17"/>
  <c r="X5" i="17" s="1"/>
  <c r="Z5" i="17" s="1"/>
  <c r="S5" i="17"/>
  <c r="Q5" i="17"/>
  <c r="K5" i="17"/>
  <c r="V4" i="17"/>
  <c r="W4" i="17" s="1"/>
  <c r="T4" i="17"/>
  <c r="X4" i="17" s="1"/>
  <c r="Z4" i="17" s="1"/>
  <c r="S4" i="17"/>
  <c r="Q4" i="17"/>
  <c r="K4" i="17"/>
  <c r="T200" i="23"/>
  <c r="X200" i="23" s="1"/>
  <c r="Z200" i="23" s="1"/>
  <c r="S200" i="23"/>
  <c r="Q200" i="23"/>
  <c r="T199" i="23"/>
  <c r="X199" i="23" s="1"/>
  <c r="Z199" i="23" s="1"/>
  <c r="S199" i="23"/>
  <c r="Q199" i="23"/>
  <c r="T198" i="23"/>
  <c r="X198" i="23" s="1"/>
  <c r="Z198" i="23" s="1"/>
  <c r="S198" i="23"/>
  <c r="Q198" i="23"/>
  <c r="T197" i="23"/>
  <c r="S197" i="23"/>
  <c r="Q197" i="23"/>
  <c r="T196" i="23"/>
  <c r="X196" i="23" s="1"/>
  <c r="Z196" i="23" s="1"/>
  <c r="S196" i="23"/>
  <c r="Q196" i="23"/>
  <c r="T195" i="23"/>
  <c r="X195" i="23" s="1"/>
  <c r="Z195" i="23" s="1"/>
  <c r="S195" i="23"/>
  <c r="Q195" i="23"/>
  <c r="T194" i="23"/>
  <c r="X194" i="23" s="1"/>
  <c r="Z194" i="23" s="1"/>
  <c r="S194" i="23"/>
  <c r="Q194" i="23"/>
  <c r="T193" i="23"/>
  <c r="S193" i="23"/>
  <c r="Q193" i="23"/>
  <c r="T192" i="23"/>
  <c r="X192" i="23" s="1"/>
  <c r="Z192" i="23" s="1"/>
  <c r="S192" i="23"/>
  <c r="Q192" i="23"/>
  <c r="T191" i="23"/>
  <c r="X191" i="23" s="1"/>
  <c r="Z191" i="23" s="1"/>
  <c r="S191" i="23"/>
  <c r="Q191" i="23"/>
  <c r="T190" i="23"/>
  <c r="S190" i="23"/>
  <c r="Q190" i="23"/>
  <c r="T189" i="23"/>
  <c r="S189" i="23"/>
  <c r="Q189" i="23"/>
  <c r="T188" i="23"/>
  <c r="X188" i="23" s="1"/>
  <c r="Z188" i="23" s="1"/>
  <c r="S188" i="23"/>
  <c r="Q188" i="23"/>
  <c r="T187" i="23"/>
  <c r="X187" i="23" s="1"/>
  <c r="Z187" i="23" s="1"/>
  <c r="S187" i="23"/>
  <c r="Q187" i="23"/>
  <c r="T186" i="23"/>
  <c r="X186" i="23" s="1"/>
  <c r="Z186" i="23" s="1"/>
  <c r="S186" i="23"/>
  <c r="Q186" i="23"/>
  <c r="T185" i="23"/>
  <c r="X185" i="23" s="1"/>
  <c r="Z185" i="23" s="1"/>
  <c r="S185" i="23"/>
  <c r="Q185" i="23"/>
  <c r="T184" i="23"/>
  <c r="X184" i="23" s="1"/>
  <c r="Z184" i="23" s="1"/>
  <c r="S184" i="23"/>
  <c r="Q184" i="23"/>
  <c r="T183" i="23"/>
  <c r="X183" i="23" s="1"/>
  <c r="Z183" i="23" s="1"/>
  <c r="S183" i="23"/>
  <c r="Q183" i="23"/>
  <c r="T182" i="23"/>
  <c r="X182" i="23" s="1"/>
  <c r="Z182" i="23" s="1"/>
  <c r="S182" i="23"/>
  <c r="Q182" i="23"/>
  <c r="T181" i="23"/>
  <c r="X181" i="23" s="1"/>
  <c r="Z181" i="23" s="1"/>
  <c r="S181" i="23"/>
  <c r="Q181" i="23"/>
  <c r="T180" i="23"/>
  <c r="X180" i="23" s="1"/>
  <c r="Z180" i="23" s="1"/>
  <c r="S180" i="23"/>
  <c r="Q180" i="23"/>
  <c r="T179" i="23"/>
  <c r="X179" i="23" s="1"/>
  <c r="Z179" i="23" s="1"/>
  <c r="S179" i="23"/>
  <c r="Q179" i="23"/>
  <c r="T178" i="23"/>
  <c r="X178" i="23" s="1"/>
  <c r="Z178" i="23" s="1"/>
  <c r="S178" i="23"/>
  <c r="Q178" i="23"/>
  <c r="T177" i="23"/>
  <c r="X177" i="23" s="1"/>
  <c r="Z177" i="23" s="1"/>
  <c r="S177" i="23"/>
  <c r="Q177" i="23"/>
  <c r="T176" i="23"/>
  <c r="X176" i="23" s="1"/>
  <c r="Z176" i="23" s="1"/>
  <c r="S176" i="23"/>
  <c r="Q176" i="23"/>
  <c r="T175" i="23"/>
  <c r="X175" i="23" s="1"/>
  <c r="Z175" i="23" s="1"/>
  <c r="S175" i="23"/>
  <c r="Q175" i="23"/>
  <c r="T174" i="23"/>
  <c r="X174" i="23" s="1"/>
  <c r="Z174" i="23" s="1"/>
  <c r="S174" i="23"/>
  <c r="Q174" i="23"/>
  <c r="T173" i="23"/>
  <c r="X173" i="23" s="1"/>
  <c r="Z173" i="23" s="1"/>
  <c r="S173" i="23"/>
  <c r="Q173" i="23"/>
  <c r="T172" i="23"/>
  <c r="X172" i="23" s="1"/>
  <c r="Z172" i="23" s="1"/>
  <c r="S172" i="23"/>
  <c r="Q172" i="23"/>
  <c r="T171" i="23"/>
  <c r="X171" i="23" s="1"/>
  <c r="Z171" i="23" s="1"/>
  <c r="S171" i="23"/>
  <c r="Q171" i="23"/>
  <c r="T170" i="23"/>
  <c r="X170" i="23" s="1"/>
  <c r="Z170" i="23" s="1"/>
  <c r="S170" i="23"/>
  <c r="Q170" i="23"/>
  <c r="T169" i="23"/>
  <c r="S169" i="23"/>
  <c r="Q169" i="23"/>
  <c r="T168" i="23"/>
  <c r="X168" i="23" s="1"/>
  <c r="Z168" i="23" s="1"/>
  <c r="S168" i="23"/>
  <c r="Q168" i="23"/>
  <c r="T167" i="23"/>
  <c r="X167" i="23" s="1"/>
  <c r="Z167" i="23" s="1"/>
  <c r="S167" i="23"/>
  <c r="Q167" i="23"/>
  <c r="T166" i="23"/>
  <c r="X166" i="23" s="1"/>
  <c r="Z166" i="23" s="1"/>
  <c r="S166" i="23"/>
  <c r="Q166" i="23"/>
  <c r="T165" i="23"/>
  <c r="S165" i="23"/>
  <c r="Q165" i="23"/>
  <c r="T164" i="23"/>
  <c r="X164" i="23" s="1"/>
  <c r="Z164" i="23" s="1"/>
  <c r="S164" i="23"/>
  <c r="Q164" i="23"/>
  <c r="T163" i="23"/>
  <c r="X163" i="23" s="1"/>
  <c r="Z163" i="23" s="1"/>
  <c r="S163" i="23"/>
  <c r="Q163" i="23"/>
  <c r="T162" i="23"/>
  <c r="X162" i="23" s="1"/>
  <c r="Z162" i="23" s="1"/>
  <c r="S162" i="23"/>
  <c r="Q162" i="23"/>
  <c r="T161" i="23"/>
  <c r="X161" i="23" s="1"/>
  <c r="Z161" i="23" s="1"/>
  <c r="S161" i="23"/>
  <c r="Q161" i="23"/>
  <c r="T160" i="23"/>
  <c r="X160" i="23" s="1"/>
  <c r="Z160" i="23" s="1"/>
  <c r="S160" i="23"/>
  <c r="Q160" i="23"/>
  <c r="T159" i="23"/>
  <c r="X159" i="23" s="1"/>
  <c r="Z159" i="23" s="1"/>
  <c r="S159" i="23"/>
  <c r="Q159" i="23"/>
  <c r="T158" i="23"/>
  <c r="X158" i="23" s="1"/>
  <c r="Z158" i="23" s="1"/>
  <c r="S158" i="23"/>
  <c r="Q158" i="23"/>
  <c r="T157" i="23"/>
  <c r="X157" i="23" s="1"/>
  <c r="Z157" i="23" s="1"/>
  <c r="S157" i="23"/>
  <c r="Q157" i="23"/>
  <c r="T156" i="23"/>
  <c r="X156" i="23" s="1"/>
  <c r="Z156" i="23" s="1"/>
  <c r="S156" i="23"/>
  <c r="Q156" i="23"/>
  <c r="T155" i="23"/>
  <c r="X155" i="23" s="1"/>
  <c r="Z155" i="23" s="1"/>
  <c r="S155" i="23"/>
  <c r="Q155" i="23"/>
  <c r="T154" i="23"/>
  <c r="X154" i="23" s="1"/>
  <c r="Z154" i="23" s="1"/>
  <c r="S154" i="23"/>
  <c r="Q154" i="23"/>
  <c r="T153" i="23"/>
  <c r="S153" i="23"/>
  <c r="Q153" i="23"/>
  <c r="T152" i="23"/>
  <c r="X152" i="23" s="1"/>
  <c r="Z152" i="23" s="1"/>
  <c r="S152" i="23"/>
  <c r="Q152" i="23"/>
  <c r="T151" i="23"/>
  <c r="X151" i="23" s="1"/>
  <c r="Z151" i="23" s="1"/>
  <c r="S151" i="23"/>
  <c r="Q151" i="23"/>
  <c r="T150" i="23"/>
  <c r="X150" i="23" s="1"/>
  <c r="Z150" i="23" s="1"/>
  <c r="S150" i="23"/>
  <c r="Q150" i="23"/>
  <c r="T149" i="23"/>
  <c r="X149" i="23" s="1"/>
  <c r="Z149" i="23" s="1"/>
  <c r="S149" i="23"/>
  <c r="Q149" i="23"/>
  <c r="T148" i="23"/>
  <c r="X148" i="23" s="1"/>
  <c r="Z148" i="23" s="1"/>
  <c r="S148" i="23"/>
  <c r="Q148" i="23"/>
  <c r="T147" i="23"/>
  <c r="X147" i="23" s="1"/>
  <c r="Z147" i="23" s="1"/>
  <c r="S147" i="23"/>
  <c r="Q147" i="23"/>
  <c r="T146" i="23"/>
  <c r="X146" i="23" s="1"/>
  <c r="Z146" i="23" s="1"/>
  <c r="S146" i="23"/>
  <c r="Q146" i="23"/>
  <c r="T145" i="23"/>
  <c r="S145" i="23"/>
  <c r="Q145" i="23"/>
  <c r="T144" i="23"/>
  <c r="X144" i="23" s="1"/>
  <c r="Z144" i="23" s="1"/>
  <c r="S144" i="23"/>
  <c r="Q144" i="23"/>
  <c r="T143" i="23"/>
  <c r="X143" i="23" s="1"/>
  <c r="Z143" i="23" s="1"/>
  <c r="S143" i="23"/>
  <c r="Q143" i="23"/>
  <c r="T142" i="23"/>
  <c r="X142" i="23" s="1"/>
  <c r="Z142" i="23" s="1"/>
  <c r="S142" i="23"/>
  <c r="Q142" i="23"/>
  <c r="T141" i="23"/>
  <c r="S141" i="23"/>
  <c r="Q141" i="23"/>
  <c r="T140" i="23"/>
  <c r="X140" i="23" s="1"/>
  <c r="Z140" i="23" s="1"/>
  <c r="S140" i="23"/>
  <c r="Q140" i="23"/>
  <c r="T139" i="23"/>
  <c r="X139" i="23" s="1"/>
  <c r="Z139" i="23" s="1"/>
  <c r="S139" i="23"/>
  <c r="Q139" i="23"/>
  <c r="T138" i="23"/>
  <c r="X138" i="23" s="1"/>
  <c r="Z138" i="23" s="1"/>
  <c r="S138" i="23"/>
  <c r="Q138" i="23"/>
  <c r="T137" i="23"/>
  <c r="X137" i="23" s="1"/>
  <c r="Z137" i="23" s="1"/>
  <c r="S137" i="23"/>
  <c r="Q137" i="23"/>
  <c r="T136" i="23"/>
  <c r="X136" i="23" s="1"/>
  <c r="Z136" i="23" s="1"/>
  <c r="S136" i="23"/>
  <c r="Q136" i="23"/>
  <c r="T135" i="23"/>
  <c r="X135" i="23" s="1"/>
  <c r="Z135" i="23" s="1"/>
  <c r="S135" i="23"/>
  <c r="Q135" i="23"/>
  <c r="T134" i="23"/>
  <c r="X134" i="23" s="1"/>
  <c r="Z134" i="23" s="1"/>
  <c r="S134" i="23"/>
  <c r="Q134" i="23"/>
  <c r="T133" i="23"/>
  <c r="X133" i="23" s="1"/>
  <c r="Z133" i="23" s="1"/>
  <c r="S133" i="23"/>
  <c r="Q133" i="23"/>
  <c r="T132" i="23"/>
  <c r="X132" i="23" s="1"/>
  <c r="Z132" i="23" s="1"/>
  <c r="S132" i="23"/>
  <c r="Q132" i="23"/>
  <c r="T131" i="23"/>
  <c r="X131" i="23" s="1"/>
  <c r="Z131" i="23" s="1"/>
  <c r="S131" i="23"/>
  <c r="Q131" i="23"/>
  <c r="T130" i="23"/>
  <c r="X130" i="23" s="1"/>
  <c r="Z130" i="23" s="1"/>
  <c r="S130" i="23"/>
  <c r="Q130" i="23"/>
  <c r="T129" i="23"/>
  <c r="X129" i="23" s="1"/>
  <c r="Z129" i="23" s="1"/>
  <c r="S129" i="23"/>
  <c r="Q129" i="23"/>
  <c r="T128" i="23"/>
  <c r="X128" i="23" s="1"/>
  <c r="Z128" i="23" s="1"/>
  <c r="S128" i="23"/>
  <c r="Q128" i="23"/>
  <c r="T127" i="23"/>
  <c r="X127" i="23" s="1"/>
  <c r="Z127" i="23" s="1"/>
  <c r="S127" i="23"/>
  <c r="Q127" i="23"/>
  <c r="T126" i="23"/>
  <c r="X126" i="23" s="1"/>
  <c r="Z126" i="23" s="1"/>
  <c r="S126" i="23"/>
  <c r="Q126" i="23"/>
  <c r="T125" i="23"/>
  <c r="X125" i="23" s="1"/>
  <c r="Z125" i="23" s="1"/>
  <c r="S125" i="23"/>
  <c r="Q125" i="23"/>
  <c r="T124" i="23"/>
  <c r="X124" i="23" s="1"/>
  <c r="Z124" i="23" s="1"/>
  <c r="S124" i="23"/>
  <c r="Q124" i="23"/>
  <c r="T123" i="23"/>
  <c r="X123" i="23" s="1"/>
  <c r="Z123" i="23" s="1"/>
  <c r="S123" i="23"/>
  <c r="Q123" i="23"/>
  <c r="T122" i="23"/>
  <c r="X122" i="23" s="1"/>
  <c r="Z122" i="23" s="1"/>
  <c r="S122" i="23"/>
  <c r="Q122" i="23"/>
  <c r="T121" i="23"/>
  <c r="X121" i="23" s="1"/>
  <c r="Z121" i="23" s="1"/>
  <c r="S121" i="23"/>
  <c r="Q121" i="23"/>
  <c r="T120" i="23"/>
  <c r="X120" i="23" s="1"/>
  <c r="Z120" i="23" s="1"/>
  <c r="S120" i="23"/>
  <c r="Q120" i="23"/>
  <c r="T119" i="23"/>
  <c r="X119" i="23" s="1"/>
  <c r="Z119" i="23" s="1"/>
  <c r="S119" i="23"/>
  <c r="Q119" i="23"/>
  <c r="T118" i="23"/>
  <c r="X118" i="23" s="1"/>
  <c r="Z118" i="23" s="1"/>
  <c r="S118" i="23"/>
  <c r="Q118" i="23"/>
  <c r="T117" i="23"/>
  <c r="X117" i="23" s="1"/>
  <c r="Z117" i="23" s="1"/>
  <c r="S117" i="23"/>
  <c r="Q117" i="23"/>
  <c r="T116" i="23"/>
  <c r="X116" i="23" s="1"/>
  <c r="Z116" i="23" s="1"/>
  <c r="S116" i="23"/>
  <c r="Q116" i="23"/>
  <c r="T115" i="23"/>
  <c r="X115" i="23" s="1"/>
  <c r="Z115" i="23" s="1"/>
  <c r="S115" i="23"/>
  <c r="Q115" i="23"/>
  <c r="T114" i="23"/>
  <c r="X114" i="23" s="1"/>
  <c r="Z114" i="23" s="1"/>
  <c r="S114" i="23"/>
  <c r="Q114" i="23"/>
  <c r="T113" i="23"/>
  <c r="X113" i="23" s="1"/>
  <c r="Z113" i="23" s="1"/>
  <c r="S113" i="23"/>
  <c r="Q113" i="23"/>
  <c r="T112" i="23"/>
  <c r="X112" i="23" s="1"/>
  <c r="Z112" i="23" s="1"/>
  <c r="S112" i="23"/>
  <c r="Q112" i="23"/>
  <c r="T111" i="23"/>
  <c r="X111" i="23" s="1"/>
  <c r="Z111" i="23" s="1"/>
  <c r="S111" i="23"/>
  <c r="Q111" i="23"/>
  <c r="T110" i="23"/>
  <c r="X110" i="23" s="1"/>
  <c r="Z110" i="23" s="1"/>
  <c r="S110" i="23"/>
  <c r="Q110" i="23"/>
  <c r="T109" i="23"/>
  <c r="X109" i="23" s="1"/>
  <c r="Z109" i="23" s="1"/>
  <c r="S109" i="23"/>
  <c r="Q109" i="23"/>
  <c r="T108" i="23"/>
  <c r="X108" i="23" s="1"/>
  <c r="Z108" i="23" s="1"/>
  <c r="S108" i="23"/>
  <c r="Q108" i="23"/>
  <c r="T107" i="23"/>
  <c r="X107" i="23" s="1"/>
  <c r="Z107" i="23" s="1"/>
  <c r="S107" i="23"/>
  <c r="Q107" i="23"/>
  <c r="T106" i="23"/>
  <c r="X106" i="23" s="1"/>
  <c r="Z106" i="23" s="1"/>
  <c r="S106" i="23"/>
  <c r="Q106" i="23"/>
  <c r="T105" i="23"/>
  <c r="X105" i="23" s="1"/>
  <c r="Z105" i="23" s="1"/>
  <c r="S105" i="23"/>
  <c r="Q105" i="23"/>
  <c r="T104" i="23"/>
  <c r="X104" i="23" s="1"/>
  <c r="Z104" i="23" s="1"/>
  <c r="S104" i="23"/>
  <c r="Q104" i="23"/>
  <c r="T103" i="23"/>
  <c r="X103" i="23" s="1"/>
  <c r="Z103" i="23" s="1"/>
  <c r="S103" i="23"/>
  <c r="Q103" i="23"/>
  <c r="T102" i="23"/>
  <c r="X102" i="23" s="1"/>
  <c r="Z102" i="23" s="1"/>
  <c r="S102" i="23"/>
  <c r="Q102" i="23"/>
  <c r="T101" i="23"/>
  <c r="X101" i="23" s="1"/>
  <c r="Z101" i="23" s="1"/>
  <c r="S101" i="23"/>
  <c r="Q101" i="23"/>
  <c r="T100" i="23"/>
  <c r="X100" i="23" s="1"/>
  <c r="Z100" i="23" s="1"/>
  <c r="S100" i="23"/>
  <c r="Q100" i="23"/>
  <c r="T99" i="23"/>
  <c r="X99" i="23" s="1"/>
  <c r="Z99" i="23" s="1"/>
  <c r="S99" i="23"/>
  <c r="Q99" i="23"/>
  <c r="T98" i="23"/>
  <c r="X98" i="23" s="1"/>
  <c r="Z98" i="23" s="1"/>
  <c r="S98" i="23"/>
  <c r="Q98" i="23"/>
  <c r="T97" i="23"/>
  <c r="X97" i="23" s="1"/>
  <c r="Z97" i="23" s="1"/>
  <c r="S97" i="23"/>
  <c r="Q97" i="23"/>
  <c r="T96" i="23"/>
  <c r="X96" i="23" s="1"/>
  <c r="Z96" i="23" s="1"/>
  <c r="S96" i="23"/>
  <c r="Q96" i="23"/>
  <c r="T95" i="23"/>
  <c r="X95" i="23" s="1"/>
  <c r="Z95" i="23" s="1"/>
  <c r="S95" i="23"/>
  <c r="Q95" i="23"/>
  <c r="T94" i="23"/>
  <c r="X94" i="23" s="1"/>
  <c r="Z94" i="23" s="1"/>
  <c r="S94" i="23"/>
  <c r="Q94" i="23"/>
  <c r="T93" i="23"/>
  <c r="X93" i="23" s="1"/>
  <c r="Z93" i="23" s="1"/>
  <c r="S93" i="23"/>
  <c r="Q93" i="23"/>
  <c r="T92" i="23"/>
  <c r="X92" i="23" s="1"/>
  <c r="Z92" i="23" s="1"/>
  <c r="S92" i="23"/>
  <c r="Q92" i="23"/>
  <c r="T91" i="23"/>
  <c r="X91" i="23" s="1"/>
  <c r="Z91" i="23" s="1"/>
  <c r="S91" i="23"/>
  <c r="Q91" i="23"/>
  <c r="T90" i="23"/>
  <c r="X90" i="23" s="1"/>
  <c r="Z90" i="23" s="1"/>
  <c r="S90" i="23"/>
  <c r="Q90" i="23"/>
  <c r="T89" i="23"/>
  <c r="X89" i="23" s="1"/>
  <c r="Z89" i="23" s="1"/>
  <c r="S89" i="23"/>
  <c r="Q89" i="23"/>
  <c r="T88" i="23"/>
  <c r="X88" i="23" s="1"/>
  <c r="Z88" i="23" s="1"/>
  <c r="S88" i="23"/>
  <c r="Q88" i="23"/>
  <c r="T87" i="23"/>
  <c r="X87" i="23" s="1"/>
  <c r="Z87" i="23" s="1"/>
  <c r="S87" i="23"/>
  <c r="Q87" i="23"/>
  <c r="T86" i="23"/>
  <c r="X86" i="23" s="1"/>
  <c r="Z86" i="23" s="1"/>
  <c r="S86" i="23"/>
  <c r="Q86" i="23"/>
  <c r="T85" i="23"/>
  <c r="X85" i="23" s="1"/>
  <c r="Z85" i="23" s="1"/>
  <c r="S85" i="23"/>
  <c r="Q85" i="23"/>
  <c r="T84" i="23"/>
  <c r="X84" i="23" s="1"/>
  <c r="Z84" i="23" s="1"/>
  <c r="S84" i="23"/>
  <c r="Q84" i="23"/>
  <c r="T83" i="23"/>
  <c r="X83" i="23" s="1"/>
  <c r="Z83" i="23" s="1"/>
  <c r="S83" i="23"/>
  <c r="Q83" i="23"/>
  <c r="T82" i="23"/>
  <c r="X82" i="23" s="1"/>
  <c r="Z82" i="23" s="1"/>
  <c r="S82" i="23"/>
  <c r="Q82" i="23"/>
  <c r="T81" i="23"/>
  <c r="X81" i="23" s="1"/>
  <c r="Z81" i="23" s="1"/>
  <c r="S81" i="23"/>
  <c r="Q81" i="23"/>
  <c r="T80" i="23"/>
  <c r="X80" i="23" s="1"/>
  <c r="Z80" i="23" s="1"/>
  <c r="S80" i="23"/>
  <c r="Q80" i="23"/>
  <c r="T79" i="23"/>
  <c r="X79" i="23" s="1"/>
  <c r="Z79" i="23" s="1"/>
  <c r="S79" i="23"/>
  <c r="Q79" i="23"/>
  <c r="T78" i="23"/>
  <c r="X78" i="23" s="1"/>
  <c r="Z78" i="23" s="1"/>
  <c r="S78" i="23"/>
  <c r="Q78" i="23"/>
  <c r="T77" i="23"/>
  <c r="X77" i="23" s="1"/>
  <c r="Z77" i="23" s="1"/>
  <c r="S77" i="23"/>
  <c r="Q77" i="23"/>
  <c r="T76" i="23"/>
  <c r="X76" i="23" s="1"/>
  <c r="Z76" i="23" s="1"/>
  <c r="S76" i="23"/>
  <c r="Q76" i="23"/>
  <c r="T75" i="23"/>
  <c r="X75" i="23" s="1"/>
  <c r="Z75" i="23" s="1"/>
  <c r="S75" i="23"/>
  <c r="Q75" i="23"/>
  <c r="T74" i="23"/>
  <c r="X74" i="23" s="1"/>
  <c r="Z74" i="23" s="1"/>
  <c r="S74" i="23"/>
  <c r="Q74" i="23"/>
  <c r="T73" i="23"/>
  <c r="X73" i="23" s="1"/>
  <c r="Z73" i="23" s="1"/>
  <c r="S73" i="23"/>
  <c r="Q73" i="23"/>
  <c r="T72" i="23"/>
  <c r="X72" i="23" s="1"/>
  <c r="Z72" i="23" s="1"/>
  <c r="S72" i="23"/>
  <c r="Q72" i="23"/>
  <c r="T71" i="23"/>
  <c r="X71" i="23" s="1"/>
  <c r="Z71" i="23" s="1"/>
  <c r="S71" i="23"/>
  <c r="Q71" i="23"/>
  <c r="T70" i="23"/>
  <c r="X70" i="23" s="1"/>
  <c r="Z70" i="23" s="1"/>
  <c r="S70" i="23"/>
  <c r="Q70" i="23"/>
  <c r="T69" i="23"/>
  <c r="X69" i="23" s="1"/>
  <c r="Z69" i="23" s="1"/>
  <c r="S69" i="23"/>
  <c r="Q69" i="23"/>
  <c r="T68" i="23"/>
  <c r="X68" i="23" s="1"/>
  <c r="Z68" i="23" s="1"/>
  <c r="S68" i="23"/>
  <c r="Q68" i="23"/>
  <c r="T67" i="23"/>
  <c r="X67" i="23" s="1"/>
  <c r="Z67" i="23" s="1"/>
  <c r="S67" i="23"/>
  <c r="Q67" i="23"/>
  <c r="T66" i="23"/>
  <c r="X66" i="23" s="1"/>
  <c r="Z66" i="23" s="1"/>
  <c r="S66" i="23"/>
  <c r="Q66" i="23"/>
  <c r="T65" i="23"/>
  <c r="X65" i="23" s="1"/>
  <c r="Z65" i="23" s="1"/>
  <c r="S65" i="23"/>
  <c r="Q65" i="23"/>
  <c r="T64" i="23"/>
  <c r="X64" i="23" s="1"/>
  <c r="Z64" i="23" s="1"/>
  <c r="S64" i="23"/>
  <c r="Q64" i="23"/>
  <c r="T59" i="23"/>
  <c r="X59" i="23" s="1"/>
  <c r="Z59" i="23" s="1"/>
  <c r="S59" i="23"/>
  <c r="Q59" i="23"/>
  <c r="T58" i="23"/>
  <c r="X58" i="23" s="1"/>
  <c r="Z58" i="23" s="1"/>
  <c r="S58" i="23"/>
  <c r="Q58" i="23"/>
  <c r="T57" i="23"/>
  <c r="X57" i="23" s="1"/>
  <c r="Z57" i="23" s="1"/>
  <c r="S57" i="23"/>
  <c r="Q57" i="23"/>
  <c r="T56" i="23"/>
  <c r="X56" i="23" s="1"/>
  <c r="Z56" i="23" s="1"/>
  <c r="S56" i="23"/>
  <c r="Q56" i="23"/>
  <c r="T55" i="23"/>
  <c r="X55" i="23" s="1"/>
  <c r="Z55" i="23" s="1"/>
  <c r="S55" i="23"/>
  <c r="Q55" i="23"/>
  <c r="T54" i="23"/>
  <c r="X54" i="23" s="1"/>
  <c r="Z54" i="23" s="1"/>
  <c r="S54" i="23"/>
  <c r="Q54" i="23"/>
  <c r="T53" i="23"/>
  <c r="X53" i="23" s="1"/>
  <c r="Z53" i="23" s="1"/>
  <c r="S53" i="23"/>
  <c r="Q53" i="23"/>
  <c r="T52" i="23"/>
  <c r="X52" i="23" s="1"/>
  <c r="Z52" i="23" s="1"/>
  <c r="S52" i="23"/>
  <c r="Q52" i="23"/>
  <c r="T51" i="23"/>
  <c r="X51" i="23" s="1"/>
  <c r="Z51" i="23" s="1"/>
  <c r="S51" i="23"/>
  <c r="Q51" i="23"/>
  <c r="T50" i="23"/>
  <c r="X50" i="23" s="1"/>
  <c r="Z50" i="23" s="1"/>
  <c r="S50" i="23"/>
  <c r="Q50" i="23"/>
  <c r="T49" i="23"/>
  <c r="X49" i="23" s="1"/>
  <c r="Z49" i="23" s="1"/>
  <c r="S49" i="23"/>
  <c r="Q49" i="23"/>
  <c r="T48" i="23"/>
  <c r="X48" i="23" s="1"/>
  <c r="Z48" i="23" s="1"/>
  <c r="S48" i="23"/>
  <c r="Q48" i="23"/>
  <c r="T47" i="23"/>
  <c r="X47" i="23" s="1"/>
  <c r="Z47" i="23" s="1"/>
  <c r="S47" i="23"/>
  <c r="Q47" i="23"/>
  <c r="T46" i="23"/>
  <c r="X46" i="23" s="1"/>
  <c r="Z46" i="23" s="1"/>
  <c r="S46" i="23"/>
  <c r="Q46" i="23"/>
  <c r="T45" i="23"/>
  <c r="X45" i="23" s="1"/>
  <c r="Z45" i="23" s="1"/>
  <c r="S45" i="23"/>
  <c r="Q45" i="23"/>
  <c r="T44" i="23"/>
  <c r="X44" i="23" s="1"/>
  <c r="Z44" i="23" s="1"/>
  <c r="S44" i="23"/>
  <c r="Q44" i="23"/>
  <c r="T43" i="23"/>
  <c r="X43" i="23" s="1"/>
  <c r="Z43" i="23" s="1"/>
  <c r="S43" i="23"/>
  <c r="Q43" i="23"/>
  <c r="T42" i="23"/>
  <c r="X42" i="23" s="1"/>
  <c r="Z42" i="23" s="1"/>
  <c r="S42" i="23"/>
  <c r="Q42" i="23"/>
  <c r="T41" i="23"/>
  <c r="X41" i="23" s="1"/>
  <c r="Z41" i="23" s="1"/>
  <c r="S41" i="23"/>
  <c r="Q41" i="23"/>
  <c r="T40" i="23"/>
  <c r="X40" i="23" s="1"/>
  <c r="Z40" i="23" s="1"/>
  <c r="S40" i="23"/>
  <c r="Q40" i="23"/>
  <c r="T39" i="23"/>
  <c r="X39" i="23" s="1"/>
  <c r="Z39" i="23" s="1"/>
  <c r="S39" i="23"/>
  <c r="Q39" i="23"/>
  <c r="T38" i="23"/>
  <c r="X38" i="23" s="1"/>
  <c r="Z38" i="23" s="1"/>
  <c r="S38" i="23"/>
  <c r="Q38" i="23"/>
  <c r="T36" i="23"/>
  <c r="X36" i="23" s="1"/>
  <c r="Z36" i="23" s="1"/>
  <c r="S36" i="23"/>
  <c r="Q36" i="23"/>
  <c r="T35" i="23"/>
  <c r="X35" i="23" s="1"/>
  <c r="Z35" i="23" s="1"/>
  <c r="S35" i="23"/>
  <c r="Q35" i="23"/>
  <c r="T34" i="23"/>
  <c r="X34" i="23" s="1"/>
  <c r="Z34" i="23" s="1"/>
  <c r="S34" i="23"/>
  <c r="Q34" i="23"/>
  <c r="T33" i="23"/>
  <c r="X33" i="23" s="1"/>
  <c r="Z33" i="23" s="1"/>
  <c r="S33" i="23"/>
  <c r="Q33" i="23"/>
  <c r="T32" i="23"/>
  <c r="X32" i="23" s="1"/>
  <c r="Z32" i="23" s="1"/>
  <c r="S32" i="23"/>
  <c r="Q32" i="23"/>
  <c r="T31" i="23"/>
  <c r="X31" i="23" s="1"/>
  <c r="Z31" i="23" s="1"/>
  <c r="S31" i="23"/>
  <c r="Q31" i="23"/>
  <c r="T30" i="23"/>
  <c r="X30" i="23" s="1"/>
  <c r="Z30" i="23" s="1"/>
  <c r="S30" i="23"/>
  <c r="Q30" i="23"/>
  <c r="T29" i="23"/>
  <c r="X29" i="23" s="1"/>
  <c r="Z29" i="23" s="1"/>
  <c r="S29" i="23"/>
  <c r="Q29" i="23"/>
  <c r="T28" i="23"/>
  <c r="X28" i="23" s="1"/>
  <c r="Z28" i="23" s="1"/>
  <c r="S28" i="23"/>
  <c r="Q28" i="23"/>
  <c r="T27" i="23"/>
  <c r="X27" i="23" s="1"/>
  <c r="Z27" i="23" s="1"/>
  <c r="S27" i="23"/>
  <c r="Q27" i="23"/>
  <c r="T26" i="23"/>
  <c r="X26" i="23" s="1"/>
  <c r="Z26" i="23" s="1"/>
  <c r="S26" i="23"/>
  <c r="Q26" i="23"/>
  <c r="T25" i="23"/>
  <c r="X25" i="23" s="1"/>
  <c r="Z25" i="23" s="1"/>
  <c r="S25" i="23"/>
  <c r="Q25" i="23"/>
  <c r="T24" i="23"/>
  <c r="X24" i="23" s="1"/>
  <c r="Z24" i="23" s="1"/>
  <c r="S24" i="23"/>
  <c r="Q24" i="23"/>
  <c r="T23" i="23"/>
  <c r="X23" i="23" s="1"/>
  <c r="Z23" i="23" s="1"/>
  <c r="S23" i="23"/>
  <c r="Q23" i="23"/>
  <c r="T22" i="23"/>
  <c r="X22" i="23" s="1"/>
  <c r="Z22" i="23" s="1"/>
  <c r="S22" i="23"/>
  <c r="Q22" i="23"/>
  <c r="T21" i="23"/>
  <c r="X21" i="23" s="1"/>
  <c r="Z21" i="23" s="1"/>
  <c r="S21" i="23"/>
  <c r="Q21" i="23"/>
  <c r="T20" i="23"/>
  <c r="X20" i="23" s="1"/>
  <c r="Z20" i="23" s="1"/>
  <c r="S20" i="23"/>
  <c r="Q20" i="23"/>
  <c r="T19" i="23"/>
  <c r="X19" i="23" s="1"/>
  <c r="Z19" i="23" s="1"/>
  <c r="S19" i="23"/>
  <c r="Q19" i="23"/>
  <c r="T18" i="23"/>
  <c r="X18" i="23" s="1"/>
  <c r="Z18" i="23" s="1"/>
  <c r="S18" i="23"/>
  <c r="Q18" i="23"/>
  <c r="T17" i="23"/>
  <c r="X17" i="23" s="1"/>
  <c r="Z17" i="23" s="1"/>
  <c r="S17" i="23"/>
  <c r="Q17" i="23"/>
  <c r="T16" i="23"/>
  <c r="X16" i="23" s="1"/>
  <c r="Z16" i="23" s="1"/>
  <c r="S16" i="23"/>
  <c r="Q16" i="23"/>
  <c r="T15" i="23"/>
  <c r="X15" i="23" s="1"/>
  <c r="Z15" i="23" s="1"/>
  <c r="S15" i="23"/>
  <c r="Q15" i="23"/>
  <c r="T14" i="23"/>
  <c r="X14" i="23" s="1"/>
  <c r="Z14" i="23" s="1"/>
  <c r="S14" i="23"/>
  <c r="Q14" i="23"/>
  <c r="T13" i="23"/>
  <c r="X13" i="23" s="1"/>
  <c r="Z13" i="23" s="1"/>
  <c r="S13" i="23"/>
  <c r="Q13" i="23"/>
  <c r="T12" i="23"/>
  <c r="X12" i="23" s="1"/>
  <c r="Z12" i="23" s="1"/>
  <c r="S12" i="23"/>
  <c r="Q12" i="23"/>
  <c r="T11" i="23"/>
  <c r="X11" i="23" s="1"/>
  <c r="Z11" i="23" s="1"/>
  <c r="S11" i="23"/>
  <c r="Q11" i="23"/>
  <c r="T10" i="23"/>
  <c r="X10" i="23" s="1"/>
  <c r="Z10" i="23" s="1"/>
  <c r="S10" i="23"/>
  <c r="Q10" i="23"/>
  <c r="T9" i="23"/>
  <c r="X9" i="23" s="1"/>
  <c r="Z9" i="23" s="1"/>
  <c r="S9" i="23"/>
  <c r="Q9" i="23"/>
  <c r="T8" i="23"/>
  <c r="X8" i="23" s="1"/>
  <c r="Z8" i="23" s="1"/>
  <c r="S8" i="23"/>
  <c r="Q8" i="23"/>
  <c r="T7" i="23"/>
  <c r="X7" i="23" s="1"/>
  <c r="Z7" i="23" s="1"/>
  <c r="S7" i="23"/>
  <c r="Q7" i="23"/>
  <c r="T6" i="23"/>
  <c r="X6" i="23" s="1"/>
  <c r="Z6" i="23" s="1"/>
  <c r="S6" i="23"/>
  <c r="Q6" i="23"/>
  <c r="T5" i="23"/>
  <c r="X5" i="23" s="1"/>
  <c r="Z5" i="23" s="1"/>
  <c r="S5" i="23"/>
  <c r="Q5" i="23"/>
  <c r="T4" i="23"/>
  <c r="X4" i="23" s="1"/>
  <c r="Z4" i="23" s="1"/>
  <c r="S4" i="23"/>
  <c r="Q4" i="23"/>
  <c r="T3" i="23"/>
  <c r="X3" i="23" s="1"/>
  <c r="Z3" i="23" s="1"/>
  <c r="S3" i="23"/>
  <c r="Q3" i="23"/>
  <c r="T2" i="23"/>
  <c r="S2" i="23"/>
  <c r="Q2" i="23"/>
  <c r="T200" i="22"/>
  <c r="X200" i="22" s="1"/>
  <c r="Z200" i="22" s="1"/>
  <c r="S200" i="22"/>
  <c r="Q200" i="22"/>
  <c r="T199" i="22"/>
  <c r="X199" i="22" s="1"/>
  <c r="Z199" i="22" s="1"/>
  <c r="S199" i="22"/>
  <c r="Q199" i="22"/>
  <c r="T198" i="22"/>
  <c r="X198" i="22" s="1"/>
  <c r="Z198" i="22" s="1"/>
  <c r="S198" i="22"/>
  <c r="Q198" i="22"/>
  <c r="T197" i="22"/>
  <c r="X197" i="22" s="1"/>
  <c r="Z197" i="22" s="1"/>
  <c r="S197" i="22"/>
  <c r="Q197" i="22"/>
  <c r="T196" i="22"/>
  <c r="X196" i="22" s="1"/>
  <c r="Z196" i="22" s="1"/>
  <c r="S196" i="22"/>
  <c r="Q196" i="22"/>
  <c r="T195" i="22"/>
  <c r="X195" i="22" s="1"/>
  <c r="Z195" i="22" s="1"/>
  <c r="S195" i="22"/>
  <c r="Q195" i="22"/>
  <c r="T194" i="22"/>
  <c r="X194" i="22" s="1"/>
  <c r="Z194" i="22" s="1"/>
  <c r="S194" i="22"/>
  <c r="Q194" i="22"/>
  <c r="T193" i="22"/>
  <c r="X193" i="22" s="1"/>
  <c r="Z193" i="22" s="1"/>
  <c r="S193" i="22"/>
  <c r="Q193" i="22"/>
  <c r="T192" i="22"/>
  <c r="X192" i="22" s="1"/>
  <c r="Z192" i="22" s="1"/>
  <c r="S192" i="22"/>
  <c r="Q192" i="22"/>
  <c r="T191" i="22"/>
  <c r="X191" i="22" s="1"/>
  <c r="Z191" i="22" s="1"/>
  <c r="S191" i="22"/>
  <c r="Q191" i="22"/>
  <c r="T190" i="22"/>
  <c r="X190" i="22" s="1"/>
  <c r="Z190" i="22" s="1"/>
  <c r="S190" i="22"/>
  <c r="Q190" i="22"/>
  <c r="T189" i="22"/>
  <c r="X189" i="22" s="1"/>
  <c r="Z189" i="22" s="1"/>
  <c r="S189" i="22"/>
  <c r="Q189" i="22"/>
  <c r="T188" i="22"/>
  <c r="X188" i="22" s="1"/>
  <c r="Z188" i="22" s="1"/>
  <c r="S188" i="22"/>
  <c r="Q188" i="22"/>
  <c r="T187" i="22"/>
  <c r="X187" i="22" s="1"/>
  <c r="Z187" i="22" s="1"/>
  <c r="S187" i="22"/>
  <c r="Q187" i="22"/>
  <c r="T186" i="22"/>
  <c r="X186" i="22" s="1"/>
  <c r="Z186" i="22" s="1"/>
  <c r="S186" i="22"/>
  <c r="Q186" i="22"/>
  <c r="T185" i="22"/>
  <c r="X185" i="22" s="1"/>
  <c r="Z185" i="22" s="1"/>
  <c r="S185" i="22"/>
  <c r="Q185" i="22"/>
  <c r="T184" i="22"/>
  <c r="X184" i="22" s="1"/>
  <c r="Z184" i="22" s="1"/>
  <c r="S184" i="22"/>
  <c r="Q184" i="22"/>
  <c r="T183" i="22"/>
  <c r="X183" i="22" s="1"/>
  <c r="Z183" i="22" s="1"/>
  <c r="S183" i="22"/>
  <c r="Q183" i="22"/>
  <c r="T182" i="22"/>
  <c r="X182" i="22" s="1"/>
  <c r="Z182" i="22" s="1"/>
  <c r="S182" i="22"/>
  <c r="Q182" i="22"/>
  <c r="T181" i="22"/>
  <c r="X181" i="22" s="1"/>
  <c r="Z181" i="22" s="1"/>
  <c r="S181" i="22"/>
  <c r="Q181" i="22"/>
  <c r="T180" i="22"/>
  <c r="X180" i="22" s="1"/>
  <c r="Z180" i="22" s="1"/>
  <c r="S180" i="22"/>
  <c r="Q180" i="22"/>
  <c r="T179" i="22"/>
  <c r="X179" i="22" s="1"/>
  <c r="Z179" i="22" s="1"/>
  <c r="S179" i="22"/>
  <c r="Q179" i="22"/>
  <c r="T178" i="22"/>
  <c r="X178" i="22" s="1"/>
  <c r="Z178" i="22" s="1"/>
  <c r="S178" i="22"/>
  <c r="Q178" i="22"/>
  <c r="T177" i="22"/>
  <c r="X177" i="22" s="1"/>
  <c r="Z177" i="22" s="1"/>
  <c r="S177" i="22"/>
  <c r="Q177" i="22"/>
  <c r="T176" i="22"/>
  <c r="X176" i="22" s="1"/>
  <c r="Z176" i="22" s="1"/>
  <c r="S176" i="22"/>
  <c r="Q176" i="22"/>
  <c r="T175" i="22"/>
  <c r="X175" i="22" s="1"/>
  <c r="Z175" i="22" s="1"/>
  <c r="S175" i="22"/>
  <c r="Q175" i="22"/>
  <c r="T174" i="22"/>
  <c r="X174" i="22" s="1"/>
  <c r="Z174" i="22" s="1"/>
  <c r="S174" i="22"/>
  <c r="Q174" i="22"/>
  <c r="T173" i="22"/>
  <c r="X173" i="22" s="1"/>
  <c r="Z173" i="22" s="1"/>
  <c r="S173" i="22"/>
  <c r="Q173" i="22"/>
  <c r="T172" i="22"/>
  <c r="X172" i="22" s="1"/>
  <c r="Z172" i="22" s="1"/>
  <c r="S172" i="22"/>
  <c r="Q172" i="22"/>
  <c r="T171" i="22"/>
  <c r="X171" i="22" s="1"/>
  <c r="Z171" i="22" s="1"/>
  <c r="S171" i="22"/>
  <c r="Q171" i="22"/>
  <c r="T170" i="22"/>
  <c r="X170" i="22" s="1"/>
  <c r="Z170" i="22" s="1"/>
  <c r="S170" i="22"/>
  <c r="Q170" i="22"/>
  <c r="T169" i="22"/>
  <c r="X169" i="22" s="1"/>
  <c r="Z169" i="22" s="1"/>
  <c r="S169" i="22"/>
  <c r="Q169" i="22"/>
  <c r="T168" i="22"/>
  <c r="X168" i="22" s="1"/>
  <c r="Z168" i="22" s="1"/>
  <c r="S168" i="22"/>
  <c r="Q168" i="22"/>
  <c r="T167" i="22"/>
  <c r="X167" i="22" s="1"/>
  <c r="Z167" i="22" s="1"/>
  <c r="S167" i="22"/>
  <c r="Q167" i="22"/>
  <c r="T166" i="22"/>
  <c r="X166" i="22" s="1"/>
  <c r="Z166" i="22" s="1"/>
  <c r="S166" i="22"/>
  <c r="Q166" i="22"/>
  <c r="T165" i="22"/>
  <c r="X165" i="22" s="1"/>
  <c r="Z165" i="22" s="1"/>
  <c r="S165" i="22"/>
  <c r="Q165" i="22"/>
  <c r="T164" i="22"/>
  <c r="X164" i="22" s="1"/>
  <c r="Z164" i="22" s="1"/>
  <c r="S164" i="22"/>
  <c r="Q164" i="22"/>
  <c r="T163" i="22"/>
  <c r="X163" i="22" s="1"/>
  <c r="Z163" i="22" s="1"/>
  <c r="S163" i="22"/>
  <c r="Q163" i="22"/>
  <c r="T162" i="22"/>
  <c r="X162" i="22" s="1"/>
  <c r="Z162" i="22" s="1"/>
  <c r="S162" i="22"/>
  <c r="Q162" i="22"/>
  <c r="T161" i="22"/>
  <c r="X161" i="22" s="1"/>
  <c r="Z161" i="22" s="1"/>
  <c r="S161" i="22"/>
  <c r="Q161" i="22"/>
  <c r="T160" i="22"/>
  <c r="X160" i="22" s="1"/>
  <c r="Z160" i="22" s="1"/>
  <c r="S160" i="22"/>
  <c r="Q160" i="22"/>
  <c r="T159" i="22"/>
  <c r="X159" i="22" s="1"/>
  <c r="Z159" i="22" s="1"/>
  <c r="S159" i="22"/>
  <c r="Q159" i="22"/>
  <c r="T158" i="22"/>
  <c r="X158" i="22" s="1"/>
  <c r="Z158" i="22" s="1"/>
  <c r="S158" i="22"/>
  <c r="Q158" i="22"/>
  <c r="T157" i="22"/>
  <c r="X157" i="22" s="1"/>
  <c r="Z157" i="22" s="1"/>
  <c r="S157" i="22"/>
  <c r="Q157" i="22"/>
  <c r="T156" i="22"/>
  <c r="X156" i="22" s="1"/>
  <c r="Z156" i="22" s="1"/>
  <c r="S156" i="22"/>
  <c r="Q156" i="22"/>
  <c r="T155" i="22"/>
  <c r="X155" i="22" s="1"/>
  <c r="Z155" i="22" s="1"/>
  <c r="S155" i="22"/>
  <c r="Q155" i="22"/>
  <c r="T154" i="22"/>
  <c r="X154" i="22" s="1"/>
  <c r="Z154" i="22" s="1"/>
  <c r="S154" i="22"/>
  <c r="Q154" i="22"/>
  <c r="T153" i="22"/>
  <c r="X153" i="22" s="1"/>
  <c r="Z153" i="22" s="1"/>
  <c r="S153" i="22"/>
  <c r="Q153" i="22"/>
  <c r="T152" i="22"/>
  <c r="X152" i="22" s="1"/>
  <c r="Z152" i="22" s="1"/>
  <c r="S152" i="22"/>
  <c r="Q152" i="22"/>
  <c r="T151" i="22"/>
  <c r="X151" i="22" s="1"/>
  <c r="Z151" i="22" s="1"/>
  <c r="S151" i="22"/>
  <c r="Q151" i="22"/>
  <c r="T150" i="22"/>
  <c r="X150" i="22" s="1"/>
  <c r="Z150" i="22" s="1"/>
  <c r="S150" i="22"/>
  <c r="Q150" i="22"/>
  <c r="T149" i="22"/>
  <c r="X149" i="22" s="1"/>
  <c r="Z149" i="22" s="1"/>
  <c r="S149" i="22"/>
  <c r="Q149" i="22"/>
  <c r="T148" i="22"/>
  <c r="X148" i="22" s="1"/>
  <c r="Z148" i="22" s="1"/>
  <c r="S148" i="22"/>
  <c r="Q148" i="22"/>
  <c r="T147" i="22"/>
  <c r="X147" i="22" s="1"/>
  <c r="Z147" i="22" s="1"/>
  <c r="S147" i="22"/>
  <c r="Q147" i="22"/>
  <c r="T146" i="22"/>
  <c r="X146" i="22" s="1"/>
  <c r="Z146" i="22" s="1"/>
  <c r="S146" i="22"/>
  <c r="Q146" i="22"/>
  <c r="T145" i="22"/>
  <c r="X145" i="22" s="1"/>
  <c r="Z145" i="22" s="1"/>
  <c r="S145" i="22"/>
  <c r="Q145" i="22"/>
  <c r="T144" i="22"/>
  <c r="X144" i="22" s="1"/>
  <c r="Z144" i="22" s="1"/>
  <c r="S144" i="22"/>
  <c r="Q144" i="22"/>
  <c r="T143" i="22"/>
  <c r="X143" i="22" s="1"/>
  <c r="Z143" i="22" s="1"/>
  <c r="S143" i="22"/>
  <c r="Q143" i="22"/>
  <c r="T142" i="22"/>
  <c r="X142" i="22" s="1"/>
  <c r="Z142" i="22" s="1"/>
  <c r="S142" i="22"/>
  <c r="Q142" i="22"/>
  <c r="T141" i="22"/>
  <c r="X141" i="22" s="1"/>
  <c r="Z141" i="22" s="1"/>
  <c r="S141" i="22"/>
  <c r="Q141" i="22"/>
  <c r="T140" i="22"/>
  <c r="X140" i="22" s="1"/>
  <c r="Z140" i="22" s="1"/>
  <c r="S140" i="22"/>
  <c r="Q140" i="22"/>
  <c r="T139" i="22"/>
  <c r="X139" i="22" s="1"/>
  <c r="Z139" i="22" s="1"/>
  <c r="S139" i="22"/>
  <c r="Q139" i="22"/>
  <c r="T138" i="22"/>
  <c r="X138" i="22" s="1"/>
  <c r="Z138" i="22" s="1"/>
  <c r="S138" i="22"/>
  <c r="Q138" i="22"/>
  <c r="T137" i="22"/>
  <c r="X137" i="22" s="1"/>
  <c r="Z137" i="22" s="1"/>
  <c r="S137" i="22"/>
  <c r="Q137" i="22"/>
  <c r="T136" i="22"/>
  <c r="X136" i="22" s="1"/>
  <c r="Z136" i="22" s="1"/>
  <c r="S136" i="22"/>
  <c r="Q136" i="22"/>
  <c r="T135" i="22"/>
  <c r="X135" i="22" s="1"/>
  <c r="Z135" i="22" s="1"/>
  <c r="S135" i="22"/>
  <c r="Q135" i="22"/>
  <c r="T134" i="22"/>
  <c r="X134" i="22" s="1"/>
  <c r="Z134" i="22" s="1"/>
  <c r="S134" i="22"/>
  <c r="Q134" i="22"/>
  <c r="T133" i="22"/>
  <c r="X133" i="22" s="1"/>
  <c r="Z133" i="22" s="1"/>
  <c r="S133" i="22"/>
  <c r="Q133" i="22"/>
  <c r="T132" i="22"/>
  <c r="X132" i="22" s="1"/>
  <c r="Z132" i="22" s="1"/>
  <c r="S132" i="22"/>
  <c r="Q132" i="22"/>
  <c r="T131" i="22"/>
  <c r="X131" i="22" s="1"/>
  <c r="Z131" i="22" s="1"/>
  <c r="S131" i="22"/>
  <c r="Q131" i="22"/>
  <c r="T130" i="22"/>
  <c r="X130" i="22" s="1"/>
  <c r="Z130" i="22" s="1"/>
  <c r="S130" i="22"/>
  <c r="Q130" i="22"/>
  <c r="T129" i="22"/>
  <c r="X129" i="22" s="1"/>
  <c r="Z129" i="22" s="1"/>
  <c r="S129" i="22"/>
  <c r="Q129" i="22"/>
  <c r="T128" i="22"/>
  <c r="X128" i="22" s="1"/>
  <c r="Z128" i="22" s="1"/>
  <c r="S128" i="22"/>
  <c r="Q128" i="22"/>
  <c r="T127" i="22"/>
  <c r="X127" i="22" s="1"/>
  <c r="Z127" i="22" s="1"/>
  <c r="S127" i="22"/>
  <c r="Q127" i="22"/>
  <c r="T126" i="22"/>
  <c r="X126" i="22" s="1"/>
  <c r="Z126" i="22" s="1"/>
  <c r="S126" i="22"/>
  <c r="Q126" i="22"/>
  <c r="T125" i="22"/>
  <c r="X125" i="22" s="1"/>
  <c r="Z125" i="22" s="1"/>
  <c r="S125" i="22"/>
  <c r="Q125" i="22"/>
  <c r="T124" i="22"/>
  <c r="X124" i="22" s="1"/>
  <c r="Z124" i="22" s="1"/>
  <c r="S124" i="22"/>
  <c r="Q124" i="22"/>
  <c r="T123" i="22"/>
  <c r="X123" i="22" s="1"/>
  <c r="Z123" i="22" s="1"/>
  <c r="S123" i="22"/>
  <c r="Q123" i="22"/>
  <c r="T122" i="22"/>
  <c r="X122" i="22" s="1"/>
  <c r="Z122" i="22" s="1"/>
  <c r="S122" i="22"/>
  <c r="Q122" i="22"/>
  <c r="T121" i="22"/>
  <c r="X121" i="22" s="1"/>
  <c r="Z121" i="22" s="1"/>
  <c r="S121" i="22"/>
  <c r="Q121" i="22"/>
  <c r="T120" i="22"/>
  <c r="X120" i="22" s="1"/>
  <c r="Z120" i="22" s="1"/>
  <c r="S120" i="22"/>
  <c r="Q120" i="22"/>
  <c r="T119" i="22"/>
  <c r="X119" i="22" s="1"/>
  <c r="Z119" i="22" s="1"/>
  <c r="S119" i="22"/>
  <c r="Q119" i="22"/>
  <c r="T118" i="22"/>
  <c r="X118" i="22" s="1"/>
  <c r="Z118" i="22" s="1"/>
  <c r="S118" i="22"/>
  <c r="Q118" i="22"/>
  <c r="T117" i="22"/>
  <c r="X117" i="22" s="1"/>
  <c r="Z117" i="22" s="1"/>
  <c r="S117" i="22"/>
  <c r="Q117" i="22"/>
  <c r="T116" i="22"/>
  <c r="X116" i="22" s="1"/>
  <c r="Z116" i="22" s="1"/>
  <c r="S116" i="22"/>
  <c r="Q116" i="22"/>
  <c r="T115" i="22"/>
  <c r="X115" i="22" s="1"/>
  <c r="Z115" i="22" s="1"/>
  <c r="S115" i="22"/>
  <c r="Q115" i="22"/>
  <c r="T114" i="22"/>
  <c r="X114" i="22" s="1"/>
  <c r="Z114" i="22" s="1"/>
  <c r="S114" i="22"/>
  <c r="Q114" i="22"/>
  <c r="T113" i="22"/>
  <c r="X113" i="22" s="1"/>
  <c r="Z113" i="22" s="1"/>
  <c r="S113" i="22"/>
  <c r="Q113" i="22"/>
  <c r="T112" i="22"/>
  <c r="X112" i="22" s="1"/>
  <c r="Z112" i="22" s="1"/>
  <c r="S112" i="22"/>
  <c r="Q112" i="22"/>
  <c r="T111" i="22"/>
  <c r="X111" i="22" s="1"/>
  <c r="Z111" i="22" s="1"/>
  <c r="S111" i="22"/>
  <c r="Q111" i="22"/>
  <c r="T110" i="22"/>
  <c r="X110" i="22" s="1"/>
  <c r="Z110" i="22" s="1"/>
  <c r="S110" i="22"/>
  <c r="Q110" i="22"/>
  <c r="T109" i="22"/>
  <c r="X109" i="22" s="1"/>
  <c r="Z109" i="22" s="1"/>
  <c r="S109" i="22"/>
  <c r="Q109" i="22"/>
  <c r="T108" i="22"/>
  <c r="X108" i="22" s="1"/>
  <c r="Z108" i="22" s="1"/>
  <c r="S108" i="22"/>
  <c r="Q108" i="22"/>
  <c r="T107" i="22"/>
  <c r="X107" i="22" s="1"/>
  <c r="Z107" i="22" s="1"/>
  <c r="S107" i="22"/>
  <c r="Q107" i="22"/>
  <c r="T106" i="22"/>
  <c r="X106" i="22" s="1"/>
  <c r="Z106" i="22" s="1"/>
  <c r="S106" i="22"/>
  <c r="Q106" i="22"/>
  <c r="T105" i="22"/>
  <c r="X105" i="22" s="1"/>
  <c r="Z105" i="22" s="1"/>
  <c r="S105" i="22"/>
  <c r="Q105" i="22"/>
  <c r="T104" i="22"/>
  <c r="X104" i="22" s="1"/>
  <c r="Z104" i="22" s="1"/>
  <c r="S104" i="22"/>
  <c r="Q104" i="22"/>
  <c r="T103" i="22"/>
  <c r="X103" i="22" s="1"/>
  <c r="Z103" i="22" s="1"/>
  <c r="S103" i="22"/>
  <c r="Q103" i="22"/>
  <c r="T102" i="22"/>
  <c r="X102" i="22" s="1"/>
  <c r="Z102" i="22" s="1"/>
  <c r="S102" i="22"/>
  <c r="Q102" i="22"/>
  <c r="T101" i="22"/>
  <c r="X101" i="22" s="1"/>
  <c r="Z101" i="22" s="1"/>
  <c r="S101" i="22"/>
  <c r="Q101" i="22"/>
  <c r="T100" i="22"/>
  <c r="X100" i="22" s="1"/>
  <c r="Z100" i="22" s="1"/>
  <c r="S100" i="22"/>
  <c r="Q100" i="22"/>
  <c r="T99" i="22"/>
  <c r="X99" i="22" s="1"/>
  <c r="Z99" i="22" s="1"/>
  <c r="S99" i="22"/>
  <c r="Q99" i="22"/>
  <c r="T98" i="22"/>
  <c r="X98" i="22" s="1"/>
  <c r="Z98" i="22" s="1"/>
  <c r="S98" i="22"/>
  <c r="Q98" i="22"/>
  <c r="T97" i="22"/>
  <c r="X97" i="22" s="1"/>
  <c r="Z97" i="22" s="1"/>
  <c r="S97" i="22"/>
  <c r="Q97" i="22"/>
  <c r="T96" i="22"/>
  <c r="X96" i="22" s="1"/>
  <c r="Z96" i="22" s="1"/>
  <c r="S96" i="22"/>
  <c r="Q96" i="22"/>
  <c r="T95" i="22"/>
  <c r="X95" i="22" s="1"/>
  <c r="Z95" i="22" s="1"/>
  <c r="S95" i="22"/>
  <c r="Q95" i="22"/>
  <c r="T94" i="22"/>
  <c r="X94" i="22" s="1"/>
  <c r="Z94" i="22" s="1"/>
  <c r="S94" i="22"/>
  <c r="Q94" i="22"/>
  <c r="T93" i="22"/>
  <c r="X93" i="22" s="1"/>
  <c r="Z93" i="22" s="1"/>
  <c r="S93" i="22"/>
  <c r="Q93" i="22"/>
  <c r="T92" i="22"/>
  <c r="X92" i="22" s="1"/>
  <c r="Z92" i="22" s="1"/>
  <c r="S92" i="22"/>
  <c r="Q92" i="22"/>
  <c r="T91" i="22"/>
  <c r="X91" i="22" s="1"/>
  <c r="Z91" i="22" s="1"/>
  <c r="S91" i="22"/>
  <c r="Q91" i="22"/>
  <c r="T90" i="22"/>
  <c r="X90" i="22" s="1"/>
  <c r="Z90" i="22" s="1"/>
  <c r="S90" i="22"/>
  <c r="Q90" i="22"/>
  <c r="T89" i="22"/>
  <c r="X89" i="22" s="1"/>
  <c r="Z89" i="22" s="1"/>
  <c r="S89" i="22"/>
  <c r="Q89" i="22"/>
  <c r="T88" i="22"/>
  <c r="X88" i="22" s="1"/>
  <c r="Z88" i="22" s="1"/>
  <c r="S88" i="22"/>
  <c r="Q88" i="22"/>
  <c r="T87" i="22"/>
  <c r="X87" i="22" s="1"/>
  <c r="Z87" i="22" s="1"/>
  <c r="S87" i="22"/>
  <c r="Q87" i="22"/>
  <c r="T86" i="22"/>
  <c r="X86" i="22" s="1"/>
  <c r="Z86" i="22" s="1"/>
  <c r="S86" i="22"/>
  <c r="Q86" i="22"/>
  <c r="T85" i="22"/>
  <c r="X85" i="22" s="1"/>
  <c r="Z85" i="22" s="1"/>
  <c r="S85" i="22"/>
  <c r="Q85" i="22"/>
  <c r="T84" i="22"/>
  <c r="X84" i="22" s="1"/>
  <c r="Z84" i="22" s="1"/>
  <c r="S84" i="22"/>
  <c r="Q84" i="22"/>
  <c r="T83" i="22"/>
  <c r="X83" i="22" s="1"/>
  <c r="Z83" i="22" s="1"/>
  <c r="S83" i="22"/>
  <c r="Q83" i="22"/>
  <c r="T82" i="22"/>
  <c r="X82" i="22" s="1"/>
  <c r="Z82" i="22" s="1"/>
  <c r="S82" i="22"/>
  <c r="Q82" i="22"/>
  <c r="T81" i="22"/>
  <c r="X81" i="22" s="1"/>
  <c r="Z81" i="22" s="1"/>
  <c r="S81" i="22"/>
  <c r="Q81" i="22"/>
  <c r="T80" i="22"/>
  <c r="X80" i="22" s="1"/>
  <c r="Z80" i="22" s="1"/>
  <c r="S80" i="22"/>
  <c r="Q80" i="22"/>
  <c r="T79" i="22"/>
  <c r="X79" i="22" s="1"/>
  <c r="Z79" i="22" s="1"/>
  <c r="S79" i="22"/>
  <c r="Q79" i="22"/>
  <c r="T78" i="22"/>
  <c r="X78" i="22" s="1"/>
  <c r="Z78" i="22" s="1"/>
  <c r="S78" i="22"/>
  <c r="Q78" i="22"/>
  <c r="T77" i="22"/>
  <c r="X77" i="22" s="1"/>
  <c r="Z77" i="22" s="1"/>
  <c r="S77" i="22"/>
  <c r="Q77" i="22"/>
  <c r="T76" i="22"/>
  <c r="X76" i="22" s="1"/>
  <c r="Z76" i="22" s="1"/>
  <c r="S76" i="22"/>
  <c r="Q76" i="22"/>
  <c r="T75" i="22"/>
  <c r="X75" i="22" s="1"/>
  <c r="Z75" i="22" s="1"/>
  <c r="S75" i="22"/>
  <c r="Q75" i="22"/>
  <c r="T74" i="22"/>
  <c r="X74" i="22" s="1"/>
  <c r="Z74" i="22" s="1"/>
  <c r="S74" i="22"/>
  <c r="Q74" i="22"/>
  <c r="T73" i="22"/>
  <c r="X73" i="22" s="1"/>
  <c r="Z73" i="22" s="1"/>
  <c r="S73" i="22"/>
  <c r="Q73" i="22"/>
  <c r="T72" i="22"/>
  <c r="X72" i="22" s="1"/>
  <c r="Z72" i="22" s="1"/>
  <c r="S72" i="22"/>
  <c r="Q72" i="22"/>
  <c r="T71" i="22"/>
  <c r="X71" i="22" s="1"/>
  <c r="Z71" i="22" s="1"/>
  <c r="S71" i="22"/>
  <c r="Q71" i="22"/>
  <c r="T70" i="22"/>
  <c r="X70" i="22" s="1"/>
  <c r="Z70" i="22" s="1"/>
  <c r="S70" i="22"/>
  <c r="Q70" i="22"/>
  <c r="T69" i="22"/>
  <c r="X69" i="22" s="1"/>
  <c r="Z69" i="22" s="1"/>
  <c r="S69" i="22"/>
  <c r="Q69" i="22"/>
  <c r="T68" i="22"/>
  <c r="X68" i="22" s="1"/>
  <c r="Z68" i="22" s="1"/>
  <c r="S68" i="22"/>
  <c r="Q68" i="22"/>
  <c r="T67" i="22"/>
  <c r="X67" i="22" s="1"/>
  <c r="Z67" i="22" s="1"/>
  <c r="S67" i="22"/>
  <c r="Q67" i="22"/>
  <c r="T66" i="22"/>
  <c r="X66" i="22" s="1"/>
  <c r="Z66" i="22" s="1"/>
  <c r="S66" i="22"/>
  <c r="Q66" i="22"/>
  <c r="T65" i="22"/>
  <c r="X65" i="22" s="1"/>
  <c r="Z65" i="22" s="1"/>
  <c r="S65" i="22"/>
  <c r="Q65" i="22"/>
  <c r="T64" i="22"/>
  <c r="X64" i="22" s="1"/>
  <c r="Z64" i="22" s="1"/>
  <c r="S64" i="22"/>
  <c r="Q64" i="22"/>
  <c r="T63" i="22"/>
  <c r="X63" i="22" s="1"/>
  <c r="Z63" i="22" s="1"/>
  <c r="S63" i="22"/>
  <c r="Q63" i="22"/>
  <c r="T62" i="22"/>
  <c r="X62" i="22" s="1"/>
  <c r="Z62" i="22" s="1"/>
  <c r="S62" i="22"/>
  <c r="Q62" i="22"/>
  <c r="T61" i="22"/>
  <c r="X61" i="22" s="1"/>
  <c r="Z61" i="22" s="1"/>
  <c r="S61" i="22"/>
  <c r="Q61" i="22"/>
  <c r="T60" i="22"/>
  <c r="X60" i="22" s="1"/>
  <c r="Z60" i="22" s="1"/>
  <c r="S60" i="22"/>
  <c r="Q60" i="22"/>
  <c r="T59" i="22"/>
  <c r="X59" i="22" s="1"/>
  <c r="Z59" i="22" s="1"/>
  <c r="S59" i="22"/>
  <c r="Q59" i="22"/>
  <c r="T58" i="22"/>
  <c r="X58" i="22" s="1"/>
  <c r="Z58" i="22" s="1"/>
  <c r="S58" i="22"/>
  <c r="Q58" i="22"/>
  <c r="T57" i="22"/>
  <c r="X57" i="22" s="1"/>
  <c r="Z57" i="22" s="1"/>
  <c r="S57" i="22"/>
  <c r="Q57" i="22"/>
  <c r="T56" i="22"/>
  <c r="X56" i="22" s="1"/>
  <c r="Z56" i="22" s="1"/>
  <c r="S56" i="22"/>
  <c r="Q56" i="22"/>
  <c r="T55" i="22"/>
  <c r="X55" i="22" s="1"/>
  <c r="Z55" i="22" s="1"/>
  <c r="S55" i="22"/>
  <c r="Q55" i="22"/>
  <c r="T54" i="22"/>
  <c r="X54" i="22" s="1"/>
  <c r="Z54" i="22" s="1"/>
  <c r="S54" i="22"/>
  <c r="Q54" i="22"/>
  <c r="T53" i="22"/>
  <c r="X53" i="22" s="1"/>
  <c r="Z53" i="22" s="1"/>
  <c r="S53" i="22"/>
  <c r="Q53" i="22"/>
  <c r="T52" i="22"/>
  <c r="X52" i="22" s="1"/>
  <c r="Z52" i="22" s="1"/>
  <c r="S52" i="22"/>
  <c r="Q52" i="22"/>
  <c r="T51" i="22"/>
  <c r="X51" i="22" s="1"/>
  <c r="Z51" i="22" s="1"/>
  <c r="S51" i="22"/>
  <c r="Q51" i="22"/>
  <c r="T50" i="22"/>
  <c r="X50" i="22" s="1"/>
  <c r="Z50" i="22" s="1"/>
  <c r="S50" i="22"/>
  <c r="Q50" i="22"/>
  <c r="T49" i="22"/>
  <c r="X49" i="22" s="1"/>
  <c r="Z49" i="22" s="1"/>
  <c r="S49" i="22"/>
  <c r="Q49" i="22"/>
  <c r="T48" i="22"/>
  <c r="X48" i="22" s="1"/>
  <c r="Z48" i="22" s="1"/>
  <c r="S48" i="22"/>
  <c r="Q48" i="22"/>
  <c r="T47" i="22"/>
  <c r="X47" i="22" s="1"/>
  <c r="Z47" i="22" s="1"/>
  <c r="S47" i="22"/>
  <c r="Q47" i="22"/>
  <c r="T46" i="22"/>
  <c r="X46" i="22" s="1"/>
  <c r="Z46" i="22" s="1"/>
  <c r="S46" i="22"/>
  <c r="Q46" i="22"/>
  <c r="T45" i="22"/>
  <c r="X45" i="22" s="1"/>
  <c r="Z45" i="22" s="1"/>
  <c r="S45" i="22"/>
  <c r="Q45" i="22"/>
  <c r="T44" i="22"/>
  <c r="X44" i="22" s="1"/>
  <c r="Z44" i="22" s="1"/>
  <c r="S44" i="22"/>
  <c r="Q44" i="22"/>
  <c r="T43" i="22"/>
  <c r="X43" i="22" s="1"/>
  <c r="Z43" i="22" s="1"/>
  <c r="S43" i="22"/>
  <c r="Q43" i="22"/>
  <c r="T42" i="22"/>
  <c r="X42" i="22" s="1"/>
  <c r="Z42" i="22" s="1"/>
  <c r="S42" i="22"/>
  <c r="Q42" i="22"/>
  <c r="T41" i="22"/>
  <c r="X41" i="22" s="1"/>
  <c r="Z41" i="22" s="1"/>
  <c r="S41" i="22"/>
  <c r="Q41" i="22"/>
  <c r="T40" i="22"/>
  <c r="X40" i="22" s="1"/>
  <c r="Z40" i="22" s="1"/>
  <c r="S40" i="22"/>
  <c r="Q40" i="22"/>
  <c r="T39" i="22"/>
  <c r="X39" i="22" s="1"/>
  <c r="Z39" i="22" s="1"/>
  <c r="S39" i="22"/>
  <c r="Q39" i="22"/>
  <c r="T34" i="22"/>
  <c r="X34" i="22" s="1"/>
  <c r="Z34" i="22" s="1"/>
  <c r="S34" i="22"/>
  <c r="Q34" i="22"/>
  <c r="T33" i="22"/>
  <c r="X33" i="22" s="1"/>
  <c r="Z33" i="22" s="1"/>
  <c r="S33" i="22"/>
  <c r="Q33" i="22"/>
  <c r="T32" i="22"/>
  <c r="X32" i="22" s="1"/>
  <c r="Z32" i="22" s="1"/>
  <c r="S32" i="22"/>
  <c r="Q32" i="22"/>
  <c r="T31" i="22"/>
  <c r="X31" i="22" s="1"/>
  <c r="Z31" i="22" s="1"/>
  <c r="S31" i="22"/>
  <c r="Q31" i="22"/>
  <c r="T30" i="22"/>
  <c r="X30" i="22" s="1"/>
  <c r="Z30" i="22" s="1"/>
  <c r="S30" i="22"/>
  <c r="Q30" i="22"/>
  <c r="T29" i="22"/>
  <c r="X29" i="22" s="1"/>
  <c r="Z29" i="22" s="1"/>
  <c r="S29" i="22"/>
  <c r="Q29" i="22"/>
  <c r="T28" i="22"/>
  <c r="X28" i="22" s="1"/>
  <c r="Z28" i="22" s="1"/>
  <c r="S28" i="22"/>
  <c r="Q28" i="22"/>
  <c r="T27" i="22"/>
  <c r="X27" i="22" s="1"/>
  <c r="Z27" i="22" s="1"/>
  <c r="S27" i="22"/>
  <c r="Q27" i="22"/>
  <c r="T26" i="22"/>
  <c r="X26" i="22" s="1"/>
  <c r="Z26" i="22" s="1"/>
  <c r="S26" i="22"/>
  <c r="Q26" i="22"/>
  <c r="T25" i="22"/>
  <c r="X25" i="22" s="1"/>
  <c r="Z25" i="22" s="1"/>
  <c r="S25" i="22"/>
  <c r="Q25" i="22"/>
  <c r="T24" i="22"/>
  <c r="X24" i="22" s="1"/>
  <c r="Z24" i="22" s="1"/>
  <c r="S24" i="22"/>
  <c r="Q24" i="22"/>
  <c r="T23" i="22"/>
  <c r="X23" i="22" s="1"/>
  <c r="Z23" i="22" s="1"/>
  <c r="S23" i="22"/>
  <c r="Q23" i="22"/>
  <c r="T22" i="22"/>
  <c r="X22" i="22" s="1"/>
  <c r="Z22" i="22" s="1"/>
  <c r="S22" i="22"/>
  <c r="Q22" i="22"/>
  <c r="T21" i="22"/>
  <c r="X21" i="22" s="1"/>
  <c r="Z21" i="22" s="1"/>
  <c r="S21" i="22"/>
  <c r="Q21" i="22"/>
  <c r="T20" i="22"/>
  <c r="X20" i="22" s="1"/>
  <c r="Z20" i="22" s="1"/>
  <c r="S20" i="22"/>
  <c r="Q20" i="22"/>
  <c r="T19" i="22"/>
  <c r="X19" i="22" s="1"/>
  <c r="Z19" i="22" s="1"/>
  <c r="S19" i="22"/>
  <c r="Q19" i="22"/>
  <c r="T18" i="22"/>
  <c r="X18" i="22" s="1"/>
  <c r="Z18" i="22" s="1"/>
  <c r="S18" i="22"/>
  <c r="Q18" i="22"/>
  <c r="T17" i="22"/>
  <c r="X17" i="22" s="1"/>
  <c r="Z17" i="22" s="1"/>
  <c r="S17" i="22"/>
  <c r="Q17" i="22"/>
  <c r="T16" i="22"/>
  <c r="X16" i="22" s="1"/>
  <c r="Z16" i="22" s="1"/>
  <c r="S16" i="22"/>
  <c r="Q16" i="22"/>
  <c r="T15" i="22"/>
  <c r="X15" i="22" s="1"/>
  <c r="Z15" i="22" s="1"/>
  <c r="S15" i="22"/>
  <c r="Q15" i="22"/>
  <c r="T14" i="22"/>
  <c r="X14" i="22" s="1"/>
  <c r="Z14" i="22" s="1"/>
  <c r="S14" i="22"/>
  <c r="Q14" i="22"/>
  <c r="T13" i="22"/>
  <c r="X13" i="22" s="1"/>
  <c r="Z13" i="22" s="1"/>
  <c r="S13" i="22"/>
  <c r="Q13" i="22"/>
  <c r="T12" i="22"/>
  <c r="X12" i="22" s="1"/>
  <c r="Z12" i="22" s="1"/>
  <c r="S12" i="22"/>
  <c r="Q12" i="22"/>
  <c r="T11" i="22"/>
  <c r="X11" i="22" s="1"/>
  <c r="Z11" i="22" s="1"/>
  <c r="S11" i="22"/>
  <c r="Q11" i="22"/>
  <c r="T10" i="22"/>
  <c r="X10" i="22" s="1"/>
  <c r="Z10" i="22" s="1"/>
  <c r="S10" i="22"/>
  <c r="Q10" i="22"/>
  <c r="T9" i="22"/>
  <c r="X9" i="22" s="1"/>
  <c r="Z9" i="22" s="1"/>
  <c r="S9" i="22"/>
  <c r="Q9" i="22"/>
  <c r="T8" i="22"/>
  <c r="X8" i="22" s="1"/>
  <c r="Z8" i="22" s="1"/>
  <c r="S8" i="22"/>
  <c r="Q8" i="22"/>
  <c r="T7" i="22"/>
  <c r="X7" i="22" s="1"/>
  <c r="Z7" i="22" s="1"/>
  <c r="S7" i="22"/>
  <c r="Q7" i="22"/>
  <c r="T6" i="22"/>
  <c r="X6" i="22" s="1"/>
  <c r="Z6" i="22" s="1"/>
  <c r="S6" i="22"/>
  <c r="Q6" i="22"/>
  <c r="T5" i="22"/>
  <c r="X5" i="22" s="1"/>
  <c r="Z5" i="22" s="1"/>
  <c r="S5" i="22"/>
  <c r="Q5" i="22"/>
  <c r="T4" i="22"/>
  <c r="X4" i="22" s="1"/>
  <c r="Z4" i="22" s="1"/>
  <c r="S4" i="22"/>
  <c r="Q4" i="22"/>
  <c r="T3" i="22"/>
  <c r="X3" i="22" s="1"/>
  <c r="Z3" i="22" s="1"/>
  <c r="S3" i="22"/>
  <c r="Q3" i="22"/>
  <c r="T2" i="22"/>
  <c r="X2" i="22" s="1"/>
  <c r="Z2" i="22" s="1"/>
  <c r="S2" i="22"/>
  <c r="Q2" i="22"/>
  <c r="T200" i="21"/>
  <c r="X200" i="21" s="1"/>
  <c r="Z200" i="21" s="1"/>
  <c r="S200" i="21"/>
  <c r="Q200" i="21"/>
  <c r="T199" i="21"/>
  <c r="X199" i="21" s="1"/>
  <c r="Z199" i="21" s="1"/>
  <c r="S199" i="21"/>
  <c r="Q199" i="21"/>
  <c r="T198" i="21"/>
  <c r="X198" i="21" s="1"/>
  <c r="Z198" i="21" s="1"/>
  <c r="S198" i="21"/>
  <c r="Q198" i="21"/>
  <c r="T197" i="21"/>
  <c r="X197" i="21" s="1"/>
  <c r="Z197" i="21" s="1"/>
  <c r="S197" i="21"/>
  <c r="Q197" i="21"/>
  <c r="T196" i="21"/>
  <c r="X196" i="21" s="1"/>
  <c r="Z196" i="21" s="1"/>
  <c r="S196" i="21"/>
  <c r="Q196" i="21"/>
  <c r="T195" i="21"/>
  <c r="X195" i="21" s="1"/>
  <c r="Z195" i="21" s="1"/>
  <c r="S195" i="21"/>
  <c r="Q195" i="21"/>
  <c r="T194" i="21"/>
  <c r="X194" i="21" s="1"/>
  <c r="Z194" i="21" s="1"/>
  <c r="S194" i="21"/>
  <c r="Q194" i="21"/>
  <c r="T193" i="21"/>
  <c r="X193" i="21" s="1"/>
  <c r="Z193" i="21" s="1"/>
  <c r="S193" i="21"/>
  <c r="Q193" i="21"/>
  <c r="T192" i="21"/>
  <c r="X192" i="21" s="1"/>
  <c r="Z192" i="21" s="1"/>
  <c r="S192" i="21"/>
  <c r="Q192" i="21"/>
  <c r="T191" i="21"/>
  <c r="X191" i="21" s="1"/>
  <c r="Z191" i="21" s="1"/>
  <c r="S191" i="21"/>
  <c r="Q191" i="21"/>
  <c r="T190" i="21"/>
  <c r="X190" i="21" s="1"/>
  <c r="Z190" i="21" s="1"/>
  <c r="S190" i="21"/>
  <c r="Q190" i="21"/>
  <c r="T189" i="21"/>
  <c r="X189" i="21" s="1"/>
  <c r="Z189" i="21" s="1"/>
  <c r="S189" i="21"/>
  <c r="Q189" i="21"/>
  <c r="T188" i="21"/>
  <c r="X188" i="21" s="1"/>
  <c r="Z188" i="21" s="1"/>
  <c r="S188" i="21"/>
  <c r="Q188" i="21"/>
  <c r="T187" i="21"/>
  <c r="X187" i="21" s="1"/>
  <c r="Z187" i="21" s="1"/>
  <c r="S187" i="21"/>
  <c r="Q187" i="21"/>
  <c r="T186" i="21"/>
  <c r="X186" i="21" s="1"/>
  <c r="Z186" i="21" s="1"/>
  <c r="S186" i="21"/>
  <c r="Q186" i="21"/>
  <c r="T185" i="21"/>
  <c r="X185" i="21" s="1"/>
  <c r="Z185" i="21" s="1"/>
  <c r="S185" i="21"/>
  <c r="Q185" i="21"/>
  <c r="T184" i="21"/>
  <c r="X184" i="21" s="1"/>
  <c r="Z184" i="21" s="1"/>
  <c r="S184" i="21"/>
  <c r="Q184" i="21"/>
  <c r="T183" i="21"/>
  <c r="X183" i="21" s="1"/>
  <c r="Z183" i="21" s="1"/>
  <c r="S183" i="21"/>
  <c r="Q183" i="21"/>
  <c r="T182" i="21"/>
  <c r="X182" i="21" s="1"/>
  <c r="Z182" i="21" s="1"/>
  <c r="S182" i="21"/>
  <c r="Q182" i="21"/>
  <c r="T181" i="21"/>
  <c r="X181" i="21" s="1"/>
  <c r="Z181" i="21" s="1"/>
  <c r="S181" i="21"/>
  <c r="Q181" i="21"/>
  <c r="T180" i="21"/>
  <c r="X180" i="21" s="1"/>
  <c r="Z180" i="21" s="1"/>
  <c r="S180" i="21"/>
  <c r="Q180" i="21"/>
  <c r="T179" i="21"/>
  <c r="X179" i="21" s="1"/>
  <c r="Z179" i="21" s="1"/>
  <c r="S179" i="21"/>
  <c r="Q179" i="21"/>
  <c r="T178" i="21"/>
  <c r="X178" i="21" s="1"/>
  <c r="Z178" i="21" s="1"/>
  <c r="S178" i="21"/>
  <c r="Q178" i="21"/>
  <c r="T177" i="21"/>
  <c r="X177" i="21" s="1"/>
  <c r="Z177" i="21" s="1"/>
  <c r="S177" i="21"/>
  <c r="Q177" i="21"/>
  <c r="T176" i="21"/>
  <c r="X176" i="21" s="1"/>
  <c r="Z176" i="21" s="1"/>
  <c r="S176" i="21"/>
  <c r="Q176" i="21"/>
  <c r="T175" i="21"/>
  <c r="X175" i="21" s="1"/>
  <c r="Z175" i="21" s="1"/>
  <c r="S175" i="21"/>
  <c r="Q175" i="21"/>
  <c r="T174" i="21"/>
  <c r="X174" i="21" s="1"/>
  <c r="Z174" i="21" s="1"/>
  <c r="S174" i="21"/>
  <c r="Q174" i="21"/>
  <c r="T173" i="21"/>
  <c r="X173" i="21" s="1"/>
  <c r="Z173" i="21" s="1"/>
  <c r="S173" i="21"/>
  <c r="Q173" i="21"/>
  <c r="T172" i="21"/>
  <c r="X172" i="21" s="1"/>
  <c r="Z172" i="21" s="1"/>
  <c r="S172" i="21"/>
  <c r="Q172" i="21"/>
  <c r="T171" i="21"/>
  <c r="X171" i="21" s="1"/>
  <c r="Z171" i="21" s="1"/>
  <c r="S171" i="21"/>
  <c r="Q171" i="21"/>
  <c r="T170" i="21"/>
  <c r="X170" i="21" s="1"/>
  <c r="Z170" i="21" s="1"/>
  <c r="S170" i="21"/>
  <c r="Q170" i="21"/>
  <c r="T169" i="21"/>
  <c r="X169" i="21" s="1"/>
  <c r="Z169" i="21" s="1"/>
  <c r="S169" i="21"/>
  <c r="Q169" i="21"/>
  <c r="T168" i="21"/>
  <c r="X168" i="21" s="1"/>
  <c r="Z168" i="21" s="1"/>
  <c r="S168" i="21"/>
  <c r="Q168" i="21"/>
  <c r="T167" i="21"/>
  <c r="X167" i="21" s="1"/>
  <c r="Z167" i="21" s="1"/>
  <c r="S167" i="21"/>
  <c r="Q167" i="21"/>
  <c r="T166" i="21"/>
  <c r="X166" i="21" s="1"/>
  <c r="Z166" i="21" s="1"/>
  <c r="S166" i="21"/>
  <c r="Q166" i="21"/>
  <c r="T165" i="21"/>
  <c r="X165" i="21" s="1"/>
  <c r="Z165" i="21" s="1"/>
  <c r="S165" i="21"/>
  <c r="Q165" i="21"/>
  <c r="T164" i="21"/>
  <c r="X164" i="21" s="1"/>
  <c r="Z164" i="21" s="1"/>
  <c r="S164" i="21"/>
  <c r="Q164" i="21"/>
  <c r="T163" i="21"/>
  <c r="X163" i="21" s="1"/>
  <c r="Z163" i="21" s="1"/>
  <c r="S163" i="21"/>
  <c r="Q163" i="21"/>
  <c r="T162" i="21"/>
  <c r="X162" i="21" s="1"/>
  <c r="Z162" i="21" s="1"/>
  <c r="S162" i="21"/>
  <c r="Q162" i="21"/>
  <c r="T161" i="21"/>
  <c r="X161" i="21" s="1"/>
  <c r="Z161" i="21" s="1"/>
  <c r="S161" i="21"/>
  <c r="Q161" i="21"/>
  <c r="T160" i="21"/>
  <c r="X160" i="21" s="1"/>
  <c r="Z160" i="21" s="1"/>
  <c r="S160" i="21"/>
  <c r="Q160" i="21"/>
  <c r="T159" i="21"/>
  <c r="X159" i="21" s="1"/>
  <c r="Z159" i="21" s="1"/>
  <c r="S159" i="21"/>
  <c r="Q159" i="21"/>
  <c r="T158" i="21"/>
  <c r="X158" i="21" s="1"/>
  <c r="Z158" i="21" s="1"/>
  <c r="S158" i="21"/>
  <c r="Q158" i="21"/>
  <c r="T157" i="21"/>
  <c r="X157" i="21" s="1"/>
  <c r="Z157" i="21" s="1"/>
  <c r="S157" i="21"/>
  <c r="Q157" i="21"/>
  <c r="T156" i="21"/>
  <c r="X156" i="21" s="1"/>
  <c r="Z156" i="21" s="1"/>
  <c r="S156" i="21"/>
  <c r="Q156" i="21"/>
  <c r="T155" i="21"/>
  <c r="X155" i="21" s="1"/>
  <c r="Z155" i="21" s="1"/>
  <c r="S155" i="21"/>
  <c r="Q155" i="21"/>
  <c r="T154" i="21"/>
  <c r="X154" i="21" s="1"/>
  <c r="Z154" i="21" s="1"/>
  <c r="S154" i="21"/>
  <c r="Q154" i="21"/>
  <c r="T153" i="21"/>
  <c r="X153" i="21" s="1"/>
  <c r="Z153" i="21" s="1"/>
  <c r="S153" i="21"/>
  <c r="Q153" i="21"/>
  <c r="T152" i="21"/>
  <c r="X152" i="21" s="1"/>
  <c r="Z152" i="21" s="1"/>
  <c r="S152" i="21"/>
  <c r="Q152" i="21"/>
  <c r="T151" i="21"/>
  <c r="X151" i="21" s="1"/>
  <c r="Z151" i="21" s="1"/>
  <c r="S151" i="21"/>
  <c r="Q151" i="21"/>
  <c r="T150" i="21"/>
  <c r="X150" i="21" s="1"/>
  <c r="Z150" i="21" s="1"/>
  <c r="S150" i="21"/>
  <c r="Q150" i="21"/>
  <c r="T149" i="21"/>
  <c r="X149" i="21" s="1"/>
  <c r="Z149" i="21" s="1"/>
  <c r="S149" i="21"/>
  <c r="Q149" i="21"/>
  <c r="T148" i="21"/>
  <c r="X148" i="21" s="1"/>
  <c r="Z148" i="21" s="1"/>
  <c r="S148" i="21"/>
  <c r="Q148" i="21"/>
  <c r="T147" i="21"/>
  <c r="X147" i="21" s="1"/>
  <c r="Z147" i="21" s="1"/>
  <c r="S147" i="21"/>
  <c r="Q147" i="21"/>
  <c r="T146" i="21"/>
  <c r="X146" i="21" s="1"/>
  <c r="Z146" i="21" s="1"/>
  <c r="S146" i="21"/>
  <c r="Q146" i="21"/>
  <c r="T145" i="21"/>
  <c r="X145" i="21" s="1"/>
  <c r="Z145" i="21" s="1"/>
  <c r="S145" i="21"/>
  <c r="Q145" i="21"/>
  <c r="T144" i="21"/>
  <c r="X144" i="21" s="1"/>
  <c r="Z144" i="21" s="1"/>
  <c r="S144" i="21"/>
  <c r="Q144" i="21"/>
  <c r="T143" i="21"/>
  <c r="X143" i="21" s="1"/>
  <c r="Z143" i="21" s="1"/>
  <c r="S143" i="21"/>
  <c r="Q143" i="21"/>
  <c r="T142" i="21"/>
  <c r="X142" i="21" s="1"/>
  <c r="Z142" i="21" s="1"/>
  <c r="S142" i="21"/>
  <c r="Q142" i="21"/>
  <c r="T141" i="21"/>
  <c r="X141" i="21" s="1"/>
  <c r="Z141" i="21" s="1"/>
  <c r="S141" i="21"/>
  <c r="Q141" i="21"/>
  <c r="T140" i="21"/>
  <c r="X140" i="21" s="1"/>
  <c r="Z140" i="21" s="1"/>
  <c r="S140" i="21"/>
  <c r="Q140" i="21"/>
  <c r="T139" i="21"/>
  <c r="X139" i="21" s="1"/>
  <c r="Z139" i="21" s="1"/>
  <c r="S139" i="21"/>
  <c r="Q139" i="21"/>
  <c r="T138" i="21"/>
  <c r="X138" i="21" s="1"/>
  <c r="Z138" i="21" s="1"/>
  <c r="S138" i="21"/>
  <c r="Q138" i="21"/>
  <c r="T137" i="21"/>
  <c r="X137" i="21" s="1"/>
  <c r="Z137" i="21" s="1"/>
  <c r="S137" i="21"/>
  <c r="Q137" i="21"/>
  <c r="T136" i="21"/>
  <c r="X136" i="21" s="1"/>
  <c r="Z136" i="21" s="1"/>
  <c r="S136" i="21"/>
  <c r="Q136" i="21"/>
  <c r="T135" i="21"/>
  <c r="X135" i="21" s="1"/>
  <c r="Z135" i="21" s="1"/>
  <c r="S135" i="21"/>
  <c r="Q135" i="21"/>
  <c r="T134" i="21"/>
  <c r="X134" i="21" s="1"/>
  <c r="Z134" i="21" s="1"/>
  <c r="S134" i="21"/>
  <c r="Q134" i="21"/>
  <c r="T133" i="21"/>
  <c r="X133" i="21" s="1"/>
  <c r="Z133" i="21" s="1"/>
  <c r="S133" i="21"/>
  <c r="Q133" i="21"/>
  <c r="T132" i="21"/>
  <c r="X132" i="21" s="1"/>
  <c r="Z132" i="21" s="1"/>
  <c r="S132" i="21"/>
  <c r="Q132" i="21"/>
  <c r="T131" i="21"/>
  <c r="X131" i="21" s="1"/>
  <c r="Z131" i="21" s="1"/>
  <c r="S131" i="21"/>
  <c r="Q131" i="21"/>
  <c r="T130" i="21"/>
  <c r="X130" i="21" s="1"/>
  <c r="Z130" i="21" s="1"/>
  <c r="S130" i="21"/>
  <c r="Q130" i="21"/>
  <c r="T129" i="21"/>
  <c r="X129" i="21" s="1"/>
  <c r="Z129" i="21" s="1"/>
  <c r="S129" i="21"/>
  <c r="Q129" i="21"/>
  <c r="T128" i="21"/>
  <c r="X128" i="21" s="1"/>
  <c r="Z128" i="21" s="1"/>
  <c r="S128" i="21"/>
  <c r="Q128" i="21"/>
  <c r="T127" i="21"/>
  <c r="X127" i="21" s="1"/>
  <c r="Z127" i="21" s="1"/>
  <c r="S127" i="21"/>
  <c r="Q127" i="21"/>
  <c r="T126" i="21"/>
  <c r="X126" i="21" s="1"/>
  <c r="Z126" i="21" s="1"/>
  <c r="S126" i="21"/>
  <c r="Q126" i="21"/>
  <c r="T125" i="21"/>
  <c r="X125" i="21" s="1"/>
  <c r="Z125" i="21" s="1"/>
  <c r="S125" i="21"/>
  <c r="Q125" i="21"/>
  <c r="T124" i="21"/>
  <c r="X124" i="21" s="1"/>
  <c r="Z124" i="21" s="1"/>
  <c r="S124" i="21"/>
  <c r="Q124" i="21"/>
  <c r="T123" i="21"/>
  <c r="X123" i="21" s="1"/>
  <c r="Z123" i="21" s="1"/>
  <c r="S123" i="21"/>
  <c r="Q123" i="21"/>
  <c r="T122" i="21"/>
  <c r="X122" i="21" s="1"/>
  <c r="Z122" i="21" s="1"/>
  <c r="S122" i="21"/>
  <c r="Q122" i="21"/>
  <c r="T121" i="21"/>
  <c r="X121" i="21" s="1"/>
  <c r="Z121" i="21" s="1"/>
  <c r="S121" i="21"/>
  <c r="Q121" i="21"/>
  <c r="T120" i="21"/>
  <c r="X120" i="21" s="1"/>
  <c r="Z120" i="21" s="1"/>
  <c r="S120" i="21"/>
  <c r="Q120" i="21"/>
  <c r="T119" i="21"/>
  <c r="X119" i="21" s="1"/>
  <c r="Z119" i="21" s="1"/>
  <c r="S119" i="21"/>
  <c r="Q119" i="21"/>
  <c r="T118" i="21"/>
  <c r="X118" i="21" s="1"/>
  <c r="Z118" i="21" s="1"/>
  <c r="S118" i="21"/>
  <c r="Q118" i="21"/>
  <c r="T117" i="21"/>
  <c r="X117" i="21" s="1"/>
  <c r="Z117" i="21" s="1"/>
  <c r="S117" i="21"/>
  <c r="Q117" i="21"/>
  <c r="T116" i="21"/>
  <c r="X116" i="21" s="1"/>
  <c r="Z116" i="21" s="1"/>
  <c r="S116" i="21"/>
  <c r="Q116" i="21"/>
  <c r="T115" i="21"/>
  <c r="X115" i="21" s="1"/>
  <c r="Z115" i="21" s="1"/>
  <c r="S115" i="21"/>
  <c r="Q115" i="21"/>
  <c r="T114" i="21"/>
  <c r="X114" i="21" s="1"/>
  <c r="Z114" i="21" s="1"/>
  <c r="S114" i="21"/>
  <c r="Q114" i="21"/>
  <c r="T113" i="21"/>
  <c r="X113" i="21" s="1"/>
  <c r="Z113" i="21" s="1"/>
  <c r="S113" i="21"/>
  <c r="Q113" i="21"/>
  <c r="T112" i="21"/>
  <c r="X112" i="21" s="1"/>
  <c r="Z112" i="21" s="1"/>
  <c r="S112" i="21"/>
  <c r="Q112" i="21"/>
  <c r="T111" i="21"/>
  <c r="X111" i="21" s="1"/>
  <c r="Z111" i="21" s="1"/>
  <c r="S111" i="21"/>
  <c r="Q111" i="21"/>
  <c r="T110" i="21"/>
  <c r="X110" i="21" s="1"/>
  <c r="Z110" i="21" s="1"/>
  <c r="S110" i="21"/>
  <c r="Q110" i="21"/>
  <c r="T109" i="21"/>
  <c r="X109" i="21" s="1"/>
  <c r="Z109" i="21" s="1"/>
  <c r="S109" i="21"/>
  <c r="Q109" i="21"/>
  <c r="T108" i="21"/>
  <c r="X108" i="21" s="1"/>
  <c r="Z108" i="21" s="1"/>
  <c r="S108" i="21"/>
  <c r="Q108" i="21"/>
  <c r="T107" i="21"/>
  <c r="X107" i="21" s="1"/>
  <c r="Z107" i="21" s="1"/>
  <c r="S107" i="21"/>
  <c r="Q107" i="21"/>
  <c r="T106" i="21"/>
  <c r="X106" i="21" s="1"/>
  <c r="Z106" i="21" s="1"/>
  <c r="S106" i="21"/>
  <c r="Q106" i="21"/>
  <c r="T105" i="21"/>
  <c r="X105" i="21" s="1"/>
  <c r="Z105" i="21" s="1"/>
  <c r="S105" i="21"/>
  <c r="Q105" i="21"/>
  <c r="T104" i="21"/>
  <c r="X104" i="21" s="1"/>
  <c r="Z104" i="21" s="1"/>
  <c r="S104" i="21"/>
  <c r="Q104" i="21"/>
  <c r="T103" i="21"/>
  <c r="X103" i="21" s="1"/>
  <c r="Z103" i="21" s="1"/>
  <c r="S103" i="21"/>
  <c r="Q103" i="21"/>
  <c r="T102" i="21"/>
  <c r="X102" i="21" s="1"/>
  <c r="Z102" i="21" s="1"/>
  <c r="S102" i="21"/>
  <c r="Q102" i="21"/>
  <c r="T101" i="21"/>
  <c r="X101" i="21" s="1"/>
  <c r="Z101" i="21" s="1"/>
  <c r="S101" i="21"/>
  <c r="Q101" i="21"/>
  <c r="T100" i="21"/>
  <c r="X100" i="21" s="1"/>
  <c r="Z100" i="21" s="1"/>
  <c r="S100" i="21"/>
  <c r="Q100" i="21"/>
  <c r="T99" i="21"/>
  <c r="X99" i="21" s="1"/>
  <c r="Z99" i="21" s="1"/>
  <c r="S99" i="21"/>
  <c r="Q99" i="21"/>
  <c r="T98" i="21"/>
  <c r="X98" i="21" s="1"/>
  <c r="Z98" i="21" s="1"/>
  <c r="S98" i="21"/>
  <c r="Q98" i="21"/>
  <c r="T97" i="21"/>
  <c r="X97" i="21" s="1"/>
  <c r="Z97" i="21" s="1"/>
  <c r="S97" i="21"/>
  <c r="Q97" i="21"/>
  <c r="T96" i="21"/>
  <c r="X96" i="21" s="1"/>
  <c r="Z96" i="21" s="1"/>
  <c r="S96" i="21"/>
  <c r="Q96" i="21"/>
  <c r="T95" i="21"/>
  <c r="X95" i="21" s="1"/>
  <c r="Z95" i="21" s="1"/>
  <c r="S95" i="21"/>
  <c r="Q95" i="21"/>
  <c r="T94" i="21"/>
  <c r="X94" i="21" s="1"/>
  <c r="Z94" i="21" s="1"/>
  <c r="S94" i="21"/>
  <c r="Q94" i="21"/>
  <c r="T93" i="21"/>
  <c r="X93" i="21" s="1"/>
  <c r="Z93" i="21" s="1"/>
  <c r="S93" i="21"/>
  <c r="Q93" i="21"/>
  <c r="T92" i="21"/>
  <c r="X92" i="21" s="1"/>
  <c r="Z92" i="21" s="1"/>
  <c r="S92" i="21"/>
  <c r="Q92" i="21"/>
  <c r="T91" i="21"/>
  <c r="X91" i="21" s="1"/>
  <c r="Z91" i="21" s="1"/>
  <c r="S91" i="21"/>
  <c r="Q91" i="21"/>
  <c r="T90" i="21"/>
  <c r="X90" i="21" s="1"/>
  <c r="Z90" i="21" s="1"/>
  <c r="S90" i="21"/>
  <c r="Q90" i="21"/>
  <c r="T89" i="21"/>
  <c r="X89" i="21" s="1"/>
  <c r="Z89" i="21" s="1"/>
  <c r="S89" i="21"/>
  <c r="Q89" i="21"/>
  <c r="T88" i="21"/>
  <c r="X88" i="21" s="1"/>
  <c r="Z88" i="21" s="1"/>
  <c r="S88" i="21"/>
  <c r="Q88" i="21"/>
  <c r="T87" i="21"/>
  <c r="X87" i="21" s="1"/>
  <c r="Z87" i="21" s="1"/>
  <c r="S87" i="21"/>
  <c r="Q87" i="21"/>
  <c r="T86" i="21"/>
  <c r="X86" i="21" s="1"/>
  <c r="Z86" i="21" s="1"/>
  <c r="S86" i="21"/>
  <c r="Q86" i="21"/>
  <c r="T85" i="21"/>
  <c r="X85" i="21" s="1"/>
  <c r="Z85" i="21" s="1"/>
  <c r="S85" i="21"/>
  <c r="Q85" i="21"/>
  <c r="T84" i="21"/>
  <c r="X84" i="21" s="1"/>
  <c r="Z84" i="21" s="1"/>
  <c r="S84" i="21"/>
  <c r="Q84" i="21"/>
  <c r="T83" i="21"/>
  <c r="X83" i="21" s="1"/>
  <c r="Z83" i="21" s="1"/>
  <c r="S83" i="21"/>
  <c r="Q83" i="21"/>
  <c r="T82" i="21"/>
  <c r="X82" i="21" s="1"/>
  <c r="Z82" i="21" s="1"/>
  <c r="S82" i="21"/>
  <c r="Q82" i="21"/>
  <c r="T81" i="21"/>
  <c r="X81" i="21" s="1"/>
  <c r="Z81" i="21" s="1"/>
  <c r="S81" i="21"/>
  <c r="Q81" i="21"/>
  <c r="T80" i="21"/>
  <c r="X80" i="21" s="1"/>
  <c r="Z80" i="21" s="1"/>
  <c r="S80" i="21"/>
  <c r="Q80" i="21"/>
  <c r="T79" i="21"/>
  <c r="X79" i="21" s="1"/>
  <c r="Z79" i="21" s="1"/>
  <c r="S79" i="21"/>
  <c r="Q79" i="21"/>
  <c r="T78" i="21"/>
  <c r="X78" i="21" s="1"/>
  <c r="Z78" i="21" s="1"/>
  <c r="S78" i="21"/>
  <c r="Q78" i="21"/>
  <c r="T77" i="21"/>
  <c r="X77" i="21" s="1"/>
  <c r="Z77" i="21" s="1"/>
  <c r="S77" i="21"/>
  <c r="Q77" i="21"/>
  <c r="T76" i="21"/>
  <c r="X76" i="21" s="1"/>
  <c r="Z76" i="21" s="1"/>
  <c r="S76" i="21"/>
  <c r="Q76" i="21"/>
  <c r="T75" i="21"/>
  <c r="X75" i="21" s="1"/>
  <c r="Z75" i="21" s="1"/>
  <c r="S75" i="21"/>
  <c r="Q75" i="21"/>
  <c r="T74" i="21"/>
  <c r="X74" i="21" s="1"/>
  <c r="Z74" i="21" s="1"/>
  <c r="S74" i="21"/>
  <c r="Q74" i="21"/>
  <c r="T73" i="21"/>
  <c r="X73" i="21" s="1"/>
  <c r="Z73" i="21" s="1"/>
  <c r="S73" i="21"/>
  <c r="Q73" i="21"/>
  <c r="T72" i="21"/>
  <c r="X72" i="21" s="1"/>
  <c r="Z72" i="21" s="1"/>
  <c r="S72" i="21"/>
  <c r="Q72" i="21"/>
  <c r="T71" i="21"/>
  <c r="X71" i="21" s="1"/>
  <c r="Z71" i="21" s="1"/>
  <c r="S71" i="21"/>
  <c r="Q71" i="21"/>
  <c r="T70" i="21"/>
  <c r="X70" i="21" s="1"/>
  <c r="Z70" i="21" s="1"/>
  <c r="S70" i="21"/>
  <c r="Q70" i="21"/>
  <c r="T69" i="21"/>
  <c r="X69" i="21" s="1"/>
  <c r="Z69" i="21" s="1"/>
  <c r="S69" i="21"/>
  <c r="Q69" i="21"/>
  <c r="T68" i="21"/>
  <c r="X68" i="21" s="1"/>
  <c r="Z68" i="21" s="1"/>
  <c r="S68" i="21"/>
  <c r="Q68" i="21"/>
  <c r="T67" i="21"/>
  <c r="X67" i="21" s="1"/>
  <c r="Z67" i="21" s="1"/>
  <c r="S67" i="21"/>
  <c r="Q67" i="21"/>
  <c r="T66" i="21"/>
  <c r="X66" i="21" s="1"/>
  <c r="Z66" i="21" s="1"/>
  <c r="S66" i="21"/>
  <c r="Q66" i="21"/>
  <c r="T65" i="21"/>
  <c r="X65" i="21" s="1"/>
  <c r="Z65" i="21" s="1"/>
  <c r="S65" i="21"/>
  <c r="Q65" i="21"/>
  <c r="T64" i="21"/>
  <c r="X64" i="21" s="1"/>
  <c r="Z64" i="21" s="1"/>
  <c r="S64" i="21"/>
  <c r="Q64" i="21"/>
  <c r="T63" i="21"/>
  <c r="X63" i="21" s="1"/>
  <c r="Z63" i="21" s="1"/>
  <c r="S63" i="21"/>
  <c r="Q63" i="21"/>
  <c r="T62" i="21"/>
  <c r="X62" i="21" s="1"/>
  <c r="Z62" i="21" s="1"/>
  <c r="S62" i="21"/>
  <c r="Q62" i="21"/>
  <c r="T61" i="21"/>
  <c r="X61" i="21" s="1"/>
  <c r="Z61" i="21" s="1"/>
  <c r="S61" i="21"/>
  <c r="Q61" i="21"/>
  <c r="T60" i="21"/>
  <c r="X60" i="21" s="1"/>
  <c r="Z60" i="21" s="1"/>
  <c r="S60" i="21"/>
  <c r="Q60" i="21"/>
  <c r="T59" i="21"/>
  <c r="X59" i="21" s="1"/>
  <c r="Z59" i="21" s="1"/>
  <c r="S59" i="21"/>
  <c r="Q59" i="21"/>
  <c r="T58" i="21"/>
  <c r="X58" i="21" s="1"/>
  <c r="Z58" i="21" s="1"/>
  <c r="S58" i="21"/>
  <c r="Q58" i="21"/>
  <c r="T57" i="21"/>
  <c r="X57" i="21" s="1"/>
  <c r="Z57" i="21" s="1"/>
  <c r="S57" i="21"/>
  <c r="Q57" i="21"/>
  <c r="T56" i="21"/>
  <c r="X56" i="21" s="1"/>
  <c r="Z56" i="21" s="1"/>
  <c r="S56" i="21"/>
  <c r="Q56" i="21"/>
  <c r="T55" i="21"/>
  <c r="X55" i="21" s="1"/>
  <c r="Z55" i="21" s="1"/>
  <c r="S55" i="21"/>
  <c r="Q55" i="21"/>
  <c r="T54" i="21"/>
  <c r="X54" i="21" s="1"/>
  <c r="Z54" i="21" s="1"/>
  <c r="S54" i="21"/>
  <c r="Q54" i="21"/>
  <c r="T53" i="21"/>
  <c r="X53" i="21" s="1"/>
  <c r="Z53" i="21" s="1"/>
  <c r="S53" i="21"/>
  <c r="Q53" i="21"/>
  <c r="T52" i="21"/>
  <c r="X52" i="21" s="1"/>
  <c r="Z52" i="21" s="1"/>
  <c r="S52" i="21"/>
  <c r="Q52" i="21"/>
  <c r="T51" i="21"/>
  <c r="X51" i="21" s="1"/>
  <c r="Z51" i="21" s="1"/>
  <c r="S51" i="21"/>
  <c r="Q51" i="21"/>
  <c r="T50" i="21"/>
  <c r="X50" i="21" s="1"/>
  <c r="Z50" i="21" s="1"/>
  <c r="S50" i="21"/>
  <c r="Q50" i="21"/>
  <c r="T49" i="21"/>
  <c r="X49" i="21" s="1"/>
  <c r="Z49" i="21" s="1"/>
  <c r="S49" i="21"/>
  <c r="Q49" i="21"/>
  <c r="T48" i="21"/>
  <c r="X48" i="21" s="1"/>
  <c r="Z48" i="21" s="1"/>
  <c r="S48" i="21"/>
  <c r="Q48" i="21"/>
  <c r="T47" i="21"/>
  <c r="X47" i="21" s="1"/>
  <c r="Z47" i="21" s="1"/>
  <c r="S47" i="21"/>
  <c r="Q47" i="21"/>
  <c r="T46" i="21"/>
  <c r="X46" i="21" s="1"/>
  <c r="Z46" i="21" s="1"/>
  <c r="S46" i="21"/>
  <c r="Q46" i="21"/>
  <c r="T45" i="21"/>
  <c r="X45" i="21" s="1"/>
  <c r="Z45" i="21" s="1"/>
  <c r="S45" i="21"/>
  <c r="Q45" i="21"/>
  <c r="T44" i="21"/>
  <c r="X44" i="21" s="1"/>
  <c r="Z44" i="21" s="1"/>
  <c r="S44" i="21"/>
  <c r="Q44" i="21"/>
  <c r="T43" i="21"/>
  <c r="X43" i="21" s="1"/>
  <c r="Z43" i="21" s="1"/>
  <c r="S43" i="21"/>
  <c r="Q43" i="21"/>
  <c r="T42" i="21"/>
  <c r="X42" i="21" s="1"/>
  <c r="Z42" i="21" s="1"/>
  <c r="S42" i="21"/>
  <c r="Q42" i="21"/>
  <c r="T41" i="21"/>
  <c r="X41" i="21" s="1"/>
  <c r="Z41" i="21" s="1"/>
  <c r="S41" i="21"/>
  <c r="Q41" i="21"/>
  <c r="T40" i="21"/>
  <c r="X40" i="21" s="1"/>
  <c r="Z40" i="21" s="1"/>
  <c r="S40" i="21"/>
  <c r="Q40" i="21"/>
  <c r="T39" i="21"/>
  <c r="X39" i="21" s="1"/>
  <c r="Z39" i="21" s="1"/>
  <c r="S39" i="21"/>
  <c r="Q39" i="21"/>
  <c r="T38" i="21"/>
  <c r="X38" i="21" s="1"/>
  <c r="Z38" i="21" s="1"/>
  <c r="S38" i="21"/>
  <c r="Q38" i="21"/>
  <c r="T37" i="21"/>
  <c r="X37" i="21" s="1"/>
  <c r="Z37" i="21" s="1"/>
  <c r="S37" i="21"/>
  <c r="Q37" i="21"/>
  <c r="T36" i="21"/>
  <c r="X36" i="21" s="1"/>
  <c r="Z36" i="21" s="1"/>
  <c r="S36" i="21"/>
  <c r="Q36" i="21"/>
  <c r="T35" i="21"/>
  <c r="X35" i="21" s="1"/>
  <c r="Z35" i="21" s="1"/>
  <c r="S35" i="21"/>
  <c r="Q35" i="21"/>
  <c r="T34" i="21"/>
  <c r="X34" i="21" s="1"/>
  <c r="Z34" i="21" s="1"/>
  <c r="S34" i="21"/>
  <c r="Q34" i="21"/>
  <c r="T33" i="21"/>
  <c r="X33" i="21" s="1"/>
  <c r="Z33" i="21" s="1"/>
  <c r="S33" i="21"/>
  <c r="Q33" i="21"/>
  <c r="T32" i="21"/>
  <c r="X32" i="21" s="1"/>
  <c r="Z32" i="21" s="1"/>
  <c r="S32" i="21"/>
  <c r="Q32" i="21"/>
  <c r="T31" i="21"/>
  <c r="X31" i="21" s="1"/>
  <c r="Z31" i="21" s="1"/>
  <c r="S31" i="21"/>
  <c r="Q31" i="21"/>
  <c r="T30" i="21"/>
  <c r="X30" i="21" s="1"/>
  <c r="Z30" i="21" s="1"/>
  <c r="S30" i="21"/>
  <c r="Q30" i="21"/>
  <c r="T29" i="21"/>
  <c r="X29" i="21" s="1"/>
  <c r="Z29" i="21" s="1"/>
  <c r="S29" i="21"/>
  <c r="Q29" i="21"/>
  <c r="T28" i="21"/>
  <c r="X28" i="21" s="1"/>
  <c r="Z28" i="21" s="1"/>
  <c r="S28" i="21"/>
  <c r="Q28" i="21"/>
  <c r="T27" i="21"/>
  <c r="X27" i="21" s="1"/>
  <c r="Z27" i="21" s="1"/>
  <c r="S27" i="21"/>
  <c r="Q27" i="21"/>
  <c r="T26" i="21"/>
  <c r="X26" i="21" s="1"/>
  <c r="Z26" i="21" s="1"/>
  <c r="S26" i="21"/>
  <c r="Q26" i="21"/>
  <c r="T25" i="21"/>
  <c r="X25" i="21" s="1"/>
  <c r="Z25" i="21" s="1"/>
  <c r="S25" i="21"/>
  <c r="Q25" i="21"/>
  <c r="T24" i="21"/>
  <c r="X24" i="21" s="1"/>
  <c r="Z24" i="21" s="1"/>
  <c r="S24" i="21"/>
  <c r="Q24" i="21"/>
  <c r="T23" i="21"/>
  <c r="X23" i="21" s="1"/>
  <c r="Z23" i="21" s="1"/>
  <c r="S23" i="21"/>
  <c r="Q23" i="21"/>
  <c r="T22" i="21"/>
  <c r="X22" i="21" s="1"/>
  <c r="Z22" i="21" s="1"/>
  <c r="S22" i="21"/>
  <c r="Q22" i="21"/>
  <c r="T21" i="21"/>
  <c r="X21" i="21" s="1"/>
  <c r="Z21" i="21" s="1"/>
  <c r="S21" i="21"/>
  <c r="Q21" i="21"/>
  <c r="T20" i="21"/>
  <c r="X20" i="21" s="1"/>
  <c r="Z20" i="21" s="1"/>
  <c r="S20" i="21"/>
  <c r="Q20" i="21"/>
  <c r="T19" i="21"/>
  <c r="X19" i="21" s="1"/>
  <c r="Z19" i="21" s="1"/>
  <c r="S19" i="21"/>
  <c r="Q19" i="21"/>
  <c r="T18" i="21"/>
  <c r="X18" i="21" s="1"/>
  <c r="Z18" i="21" s="1"/>
  <c r="S18" i="21"/>
  <c r="Q18" i="21"/>
  <c r="T17" i="21"/>
  <c r="X17" i="21" s="1"/>
  <c r="Z17" i="21" s="1"/>
  <c r="S17" i="21"/>
  <c r="Q17" i="21"/>
  <c r="T16" i="21"/>
  <c r="X16" i="21" s="1"/>
  <c r="Z16" i="21" s="1"/>
  <c r="S16" i="21"/>
  <c r="Q16" i="21"/>
  <c r="T15" i="21"/>
  <c r="X15" i="21" s="1"/>
  <c r="Z15" i="21" s="1"/>
  <c r="S15" i="21"/>
  <c r="Q15" i="21"/>
  <c r="T14" i="21"/>
  <c r="X14" i="21" s="1"/>
  <c r="Z14" i="21" s="1"/>
  <c r="S14" i="21"/>
  <c r="Q14" i="21"/>
  <c r="T13" i="21"/>
  <c r="X13" i="21" s="1"/>
  <c r="Z13" i="21" s="1"/>
  <c r="S13" i="21"/>
  <c r="Q13" i="21"/>
  <c r="T12" i="21"/>
  <c r="X12" i="21" s="1"/>
  <c r="Z12" i="21" s="1"/>
  <c r="S12" i="21"/>
  <c r="Q12" i="21"/>
  <c r="T11" i="21"/>
  <c r="X11" i="21" s="1"/>
  <c r="Z11" i="21" s="1"/>
  <c r="S11" i="21"/>
  <c r="Q11" i="21"/>
  <c r="T10" i="21"/>
  <c r="X10" i="21" s="1"/>
  <c r="Z10" i="21" s="1"/>
  <c r="S10" i="21"/>
  <c r="Q10" i="21"/>
  <c r="T9" i="21"/>
  <c r="X9" i="21" s="1"/>
  <c r="Z9" i="21" s="1"/>
  <c r="S9" i="21"/>
  <c r="Q9" i="21"/>
  <c r="T8" i="21"/>
  <c r="X8" i="21" s="1"/>
  <c r="Z8" i="21" s="1"/>
  <c r="S8" i="21"/>
  <c r="Q8" i="21"/>
  <c r="T7" i="21"/>
  <c r="X7" i="21" s="1"/>
  <c r="Z7" i="21" s="1"/>
  <c r="S7" i="21"/>
  <c r="Q7" i="21"/>
  <c r="T6" i="21"/>
  <c r="X6" i="21" s="1"/>
  <c r="Z6" i="21" s="1"/>
  <c r="S6" i="21"/>
  <c r="Q6" i="21"/>
  <c r="T5" i="21"/>
  <c r="X5" i="21" s="1"/>
  <c r="Z5" i="21" s="1"/>
  <c r="S5" i="21"/>
  <c r="Q5" i="21"/>
  <c r="T4" i="21"/>
  <c r="X4" i="21" s="1"/>
  <c r="Z4" i="21" s="1"/>
  <c r="S4" i="21"/>
  <c r="Q4" i="21"/>
  <c r="T3" i="21"/>
  <c r="X3" i="21" s="1"/>
  <c r="Z3" i="21" s="1"/>
  <c r="S3" i="21"/>
  <c r="Q3" i="21"/>
  <c r="T2" i="21"/>
  <c r="X2" i="21" s="1"/>
  <c r="Z2" i="21" s="1"/>
  <c r="S2" i="21"/>
  <c r="Q2" i="21"/>
  <c r="T200" i="19"/>
  <c r="X200" i="19" s="1"/>
  <c r="Z200" i="19" s="1"/>
  <c r="S200" i="19"/>
  <c r="Q200" i="19"/>
  <c r="T199" i="19"/>
  <c r="X199" i="19" s="1"/>
  <c r="Z199" i="19" s="1"/>
  <c r="S199" i="19"/>
  <c r="Q199" i="19"/>
  <c r="T198" i="19"/>
  <c r="X198" i="19" s="1"/>
  <c r="Z198" i="19" s="1"/>
  <c r="S198" i="19"/>
  <c r="Q198" i="19"/>
  <c r="T197" i="19"/>
  <c r="X197" i="19" s="1"/>
  <c r="Z197" i="19" s="1"/>
  <c r="S197" i="19"/>
  <c r="Q197" i="19"/>
  <c r="T196" i="19"/>
  <c r="X196" i="19" s="1"/>
  <c r="Z196" i="19" s="1"/>
  <c r="S196" i="19"/>
  <c r="Q196" i="19"/>
  <c r="T195" i="19"/>
  <c r="X195" i="19" s="1"/>
  <c r="Z195" i="19" s="1"/>
  <c r="S195" i="19"/>
  <c r="Q195" i="19"/>
  <c r="T194" i="19"/>
  <c r="X194" i="19" s="1"/>
  <c r="Z194" i="19" s="1"/>
  <c r="S194" i="19"/>
  <c r="Q194" i="19"/>
  <c r="T193" i="19"/>
  <c r="X193" i="19" s="1"/>
  <c r="Z193" i="19" s="1"/>
  <c r="S193" i="19"/>
  <c r="Q193" i="19"/>
  <c r="T192" i="19"/>
  <c r="X192" i="19" s="1"/>
  <c r="Z192" i="19" s="1"/>
  <c r="S192" i="19"/>
  <c r="Q192" i="19"/>
  <c r="T191" i="19"/>
  <c r="X191" i="19" s="1"/>
  <c r="Z191" i="19" s="1"/>
  <c r="S191" i="19"/>
  <c r="Q191" i="19"/>
  <c r="T190" i="19"/>
  <c r="X190" i="19" s="1"/>
  <c r="Z190" i="19" s="1"/>
  <c r="S190" i="19"/>
  <c r="Q190" i="19"/>
  <c r="T189" i="19"/>
  <c r="X189" i="19" s="1"/>
  <c r="Z189" i="19" s="1"/>
  <c r="S189" i="19"/>
  <c r="Q189" i="19"/>
  <c r="T188" i="19"/>
  <c r="X188" i="19" s="1"/>
  <c r="Z188" i="19" s="1"/>
  <c r="S188" i="19"/>
  <c r="Q188" i="19"/>
  <c r="T187" i="19"/>
  <c r="X187" i="19" s="1"/>
  <c r="Z187" i="19" s="1"/>
  <c r="S187" i="19"/>
  <c r="Q187" i="19"/>
  <c r="T186" i="19"/>
  <c r="X186" i="19" s="1"/>
  <c r="Z186" i="19" s="1"/>
  <c r="S186" i="19"/>
  <c r="Q186" i="19"/>
  <c r="T185" i="19"/>
  <c r="X185" i="19" s="1"/>
  <c r="Z185" i="19" s="1"/>
  <c r="S185" i="19"/>
  <c r="Q185" i="19"/>
  <c r="T184" i="19"/>
  <c r="X184" i="19" s="1"/>
  <c r="Z184" i="19" s="1"/>
  <c r="S184" i="19"/>
  <c r="Q184" i="19"/>
  <c r="T183" i="19"/>
  <c r="X183" i="19" s="1"/>
  <c r="Z183" i="19" s="1"/>
  <c r="S183" i="19"/>
  <c r="Q183" i="19"/>
  <c r="T182" i="19"/>
  <c r="X182" i="19" s="1"/>
  <c r="Z182" i="19" s="1"/>
  <c r="S182" i="19"/>
  <c r="Q182" i="19"/>
  <c r="T181" i="19"/>
  <c r="X181" i="19" s="1"/>
  <c r="Z181" i="19" s="1"/>
  <c r="S181" i="19"/>
  <c r="Q181" i="19"/>
  <c r="T180" i="19"/>
  <c r="X180" i="19" s="1"/>
  <c r="Z180" i="19" s="1"/>
  <c r="S180" i="19"/>
  <c r="Q180" i="19"/>
  <c r="T179" i="19"/>
  <c r="X179" i="19" s="1"/>
  <c r="Z179" i="19" s="1"/>
  <c r="S179" i="19"/>
  <c r="Q179" i="19"/>
  <c r="T178" i="19"/>
  <c r="X178" i="19" s="1"/>
  <c r="Z178" i="19" s="1"/>
  <c r="S178" i="19"/>
  <c r="Q178" i="19"/>
  <c r="T177" i="19"/>
  <c r="X177" i="19" s="1"/>
  <c r="Z177" i="19" s="1"/>
  <c r="S177" i="19"/>
  <c r="Q177" i="19"/>
  <c r="T176" i="19"/>
  <c r="X176" i="19" s="1"/>
  <c r="Z176" i="19" s="1"/>
  <c r="S176" i="19"/>
  <c r="Q176" i="19"/>
  <c r="T175" i="19"/>
  <c r="X175" i="19" s="1"/>
  <c r="Z175" i="19" s="1"/>
  <c r="S175" i="19"/>
  <c r="Q175" i="19"/>
  <c r="T174" i="19"/>
  <c r="X174" i="19" s="1"/>
  <c r="Z174" i="19" s="1"/>
  <c r="S174" i="19"/>
  <c r="Q174" i="19"/>
  <c r="T173" i="19"/>
  <c r="X173" i="19" s="1"/>
  <c r="Z173" i="19" s="1"/>
  <c r="S173" i="19"/>
  <c r="Q173" i="19"/>
  <c r="T172" i="19"/>
  <c r="X172" i="19" s="1"/>
  <c r="Z172" i="19" s="1"/>
  <c r="S172" i="19"/>
  <c r="Q172" i="19"/>
  <c r="T171" i="19"/>
  <c r="X171" i="19" s="1"/>
  <c r="Z171" i="19" s="1"/>
  <c r="S171" i="19"/>
  <c r="Q171" i="19"/>
  <c r="T170" i="19"/>
  <c r="X170" i="19" s="1"/>
  <c r="Z170" i="19" s="1"/>
  <c r="S170" i="19"/>
  <c r="Q170" i="19"/>
  <c r="T169" i="19"/>
  <c r="X169" i="19" s="1"/>
  <c r="Z169" i="19" s="1"/>
  <c r="S169" i="19"/>
  <c r="Q169" i="19"/>
  <c r="T168" i="19"/>
  <c r="X168" i="19" s="1"/>
  <c r="Z168" i="19" s="1"/>
  <c r="S168" i="19"/>
  <c r="Q168" i="19"/>
  <c r="T167" i="19"/>
  <c r="X167" i="19" s="1"/>
  <c r="Z167" i="19" s="1"/>
  <c r="S167" i="19"/>
  <c r="Q167" i="19"/>
  <c r="T166" i="19"/>
  <c r="X166" i="19" s="1"/>
  <c r="Z166" i="19" s="1"/>
  <c r="S166" i="19"/>
  <c r="Q166" i="19"/>
  <c r="T165" i="19"/>
  <c r="X165" i="19" s="1"/>
  <c r="Z165" i="19" s="1"/>
  <c r="S165" i="19"/>
  <c r="Q165" i="19"/>
  <c r="T164" i="19"/>
  <c r="X164" i="19" s="1"/>
  <c r="Z164" i="19" s="1"/>
  <c r="S164" i="19"/>
  <c r="Q164" i="19"/>
  <c r="T163" i="19"/>
  <c r="X163" i="19" s="1"/>
  <c r="Z163" i="19" s="1"/>
  <c r="S163" i="19"/>
  <c r="Q163" i="19"/>
  <c r="T162" i="19"/>
  <c r="X162" i="19" s="1"/>
  <c r="Z162" i="19" s="1"/>
  <c r="S162" i="19"/>
  <c r="Q162" i="19"/>
  <c r="T161" i="19"/>
  <c r="X161" i="19" s="1"/>
  <c r="Z161" i="19" s="1"/>
  <c r="S161" i="19"/>
  <c r="Q161" i="19"/>
  <c r="T160" i="19"/>
  <c r="X160" i="19" s="1"/>
  <c r="Z160" i="19" s="1"/>
  <c r="S160" i="19"/>
  <c r="Q160" i="19"/>
  <c r="T159" i="19"/>
  <c r="X159" i="19" s="1"/>
  <c r="Z159" i="19" s="1"/>
  <c r="S159" i="19"/>
  <c r="Q159" i="19"/>
  <c r="T158" i="19"/>
  <c r="X158" i="19" s="1"/>
  <c r="Z158" i="19" s="1"/>
  <c r="S158" i="19"/>
  <c r="Q158" i="19"/>
  <c r="T157" i="19"/>
  <c r="X157" i="19" s="1"/>
  <c r="Z157" i="19" s="1"/>
  <c r="S157" i="19"/>
  <c r="Q157" i="19"/>
  <c r="T156" i="19"/>
  <c r="X156" i="19" s="1"/>
  <c r="Z156" i="19" s="1"/>
  <c r="S156" i="19"/>
  <c r="Q156" i="19"/>
  <c r="T155" i="19"/>
  <c r="X155" i="19" s="1"/>
  <c r="Z155" i="19" s="1"/>
  <c r="S155" i="19"/>
  <c r="Q155" i="19"/>
  <c r="T154" i="19"/>
  <c r="X154" i="19" s="1"/>
  <c r="Z154" i="19" s="1"/>
  <c r="S154" i="19"/>
  <c r="Q154" i="19"/>
  <c r="T153" i="19"/>
  <c r="X153" i="19" s="1"/>
  <c r="Z153" i="19" s="1"/>
  <c r="S153" i="19"/>
  <c r="Q153" i="19"/>
  <c r="T152" i="19"/>
  <c r="X152" i="19" s="1"/>
  <c r="Z152" i="19" s="1"/>
  <c r="S152" i="19"/>
  <c r="Q152" i="19"/>
  <c r="T151" i="19"/>
  <c r="X151" i="19" s="1"/>
  <c r="Z151" i="19" s="1"/>
  <c r="S151" i="19"/>
  <c r="Q151" i="19"/>
  <c r="T150" i="19"/>
  <c r="X150" i="19" s="1"/>
  <c r="Z150" i="19" s="1"/>
  <c r="S150" i="19"/>
  <c r="Q150" i="19"/>
  <c r="T149" i="19"/>
  <c r="X149" i="19" s="1"/>
  <c r="Z149" i="19" s="1"/>
  <c r="S149" i="19"/>
  <c r="Q149" i="19"/>
  <c r="T148" i="19"/>
  <c r="X148" i="19" s="1"/>
  <c r="Z148" i="19" s="1"/>
  <c r="S148" i="19"/>
  <c r="Q148" i="19"/>
  <c r="T147" i="19"/>
  <c r="X147" i="19" s="1"/>
  <c r="Z147" i="19" s="1"/>
  <c r="S147" i="19"/>
  <c r="Q147" i="19"/>
  <c r="T146" i="19"/>
  <c r="X146" i="19" s="1"/>
  <c r="Z146" i="19" s="1"/>
  <c r="S146" i="19"/>
  <c r="Q146" i="19"/>
  <c r="T145" i="19"/>
  <c r="X145" i="19" s="1"/>
  <c r="Z145" i="19" s="1"/>
  <c r="S145" i="19"/>
  <c r="Q145" i="19"/>
  <c r="T144" i="19"/>
  <c r="X144" i="19" s="1"/>
  <c r="Z144" i="19" s="1"/>
  <c r="S144" i="19"/>
  <c r="Q144" i="19"/>
  <c r="T143" i="19"/>
  <c r="X143" i="19" s="1"/>
  <c r="Z143" i="19" s="1"/>
  <c r="S143" i="19"/>
  <c r="Q143" i="19"/>
  <c r="T142" i="19"/>
  <c r="X142" i="19" s="1"/>
  <c r="Z142" i="19" s="1"/>
  <c r="S142" i="19"/>
  <c r="Q142" i="19"/>
  <c r="T141" i="19"/>
  <c r="X141" i="19" s="1"/>
  <c r="Z141" i="19" s="1"/>
  <c r="S141" i="19"/>
  <c r="Q141" i="19"/>
  <c r="T140" i="19"/>
  <c r="X140" i="19" s="1"/>
  <c r="Z140" i="19" s="1"/>
  <c r="S140" i="19"/>
  <c r="Q140" i="19"/>
  <c r="T139" i="19"/>
  <c r="X139" i="19" s="1"/>
  <c r="Z139" i="19" s="1"/>
  <c r="S139" i="19"/>
  <c r="Q139" i="19"/>
  <c r="T138" i="19"/>
  <c r="X138" i="19" s="1"/>
  <c r="Z138" i="19" s="1"/>
  <c r="S138" i="19"/>
  <c r="Q138" i="19"/>
  <c r="T137" i="19"/>
  <c r="X137" i="19" s="1"/>
  <c r="Z137" i="19" s="1"/>
  <c r="S137" i="19"/>
  <c r="Q137" i="19"/>
  <c r="T136" i="19"/>
  <c r="X136" i="19" s="1"/>
  <c r="Z136" i="19" s="1"/>
  <c r="S136" i="19"/>
  <c r="Q136" i="19"/>
  <c r="T135" i="19"/>
  <c r="X135" i="19" s="1"/>
  <c r="Z135" i="19" s="1"/>
  <c r="S135" i="19"/>
  <c r="Q135" i="19"/>
  <c r="T134" i="19"/>
  <c r="X134" i="19" s="1"/>
  <c r="Z134" i="19" s="1"/>
  <c r="S134" i="19"/>
  <c r="Q134" i="19"/>
  <c r="T133" i="19"/>
  <c r="X133" i="19" s="1"/>
  <c r="Z133" i="19" s="1"/>
  <c r="S133" i="19"/>
  <c r="Q133" i="19"/>
  <c r="T132" i="19"/>
  <c r="X132" i="19" s="1"/>
  <c r="Z132" i="19" s="1"/>
  <c r="S132" i="19"/>
  <c r="Q132" i="19"/>
  <c r="T131" i="19"/>
  <c r="X131" i="19" s="1"/>
  <c r="Z131" i="19" s="1"/>
  <c r="S131" i="19"/>
  <c r="Q131" i="19"/>
  <c r="T130" i="19"/>
  <c r="X130" i="19" s="1"/>
  <c r="Z130" i="19" s="1"/>
  <c r="S130" i="19"/>
  <c r="Q130" i="19"/>
  <c r="T129" i="19"/>
  <c r="X129" i="19" s="1"/>
  <c r="Z129" i="19" s="1"/>
  <c r="S129" i="19"/>
  <c r="Q129" i="19"/>
  <c r="T128" i="19"/>
  <c r="X128" i="19" s="1"/>
  <c r="Z128" i="19" s="1"/>
  <c r="S128" i="19"/>
  <c r="Q128" i="19"/>
  <c r="T127" i="19"/>
  <c r="X127" i="19" s="1"/>
  <c r="Z127" i="19" s="1"/>
  <c r="S127" i="19"/>
  <c r="Q127" i="19"/>
  <c r="T126" i="19"/>
  <c r="X126" i="19" s="1"/>
  <c r="Z126" i="19" s="1"/>
  <c r="S126" i="19"/>
  <c r="Q126" i="19"/>
  <c r="T125" i="19"/>
  <c r="X125" i="19" s="1"/>
  <c r="Z125" i="19" s="1"/>
  <c r="S125" i="19"/>
  <c r="Q125" i="19"/>
  <c r="T124" i="19"/>
  <c r="X124" i="19" s="1"/>
  <c r="Z124" i="19" s="1"/>
  <c r="S124" i="19"/>
  <c r="Q124" i="19"/>
  <c r="T123" i="19"/>
  <c r="X123" i="19" s="1"/>
  <c r="Z123" i="19" s="1"/>
  <c r="S123" i="19"/>
  <c r="Q123" i="19"/>
  <c r="T122" i="19"/>
  <c r="X122" i="19" s="1"/>
  <c r="Z122" i="19" s="1"/>
  <c r="S122" i="19"/>
  <c r="Q122" i="19"/>
  <c r="T121" i="19"/>
  <c r="X121" i="19" s="1"/>
  <c r="Z121" i="19" s="1"/>
  <c r="S121" i="19"/>
  <c r="Q121" i="19"/>
  <c r="T120" i="19"/>
  <c r="X120" i="19" s="1"/>
  <c r="Z120" i="19" s="1"/>
  <c r="S120" i="19"/>
  <c r="Q120" i="19"/>
  <c r="T119" i="19"/>
  <c r="X119" i="19" s="1"/>
  <c r="Z119" i="19" s="1"/>
  <c r="S119" i="19"/>
  <c r="Q119" i="19"/>
  <c r="T118" i="19"/>
  <c r="X118" i="19" s="1"/>
  <c r="Z118" i="19" s="1"/>
  <c r="S118" i="19"/>
  <c r="Q118" i="19"/>
  <c r="T117" i="19"/>
  <c r="X117" i="19" s="1"/>
  <c r="Z117" i="19" s="1"/>
  <c r="S117" i="19"/>
  <c r="Q117" i="19"/>
  <c r="T116" i="19"/>
  <c r="X116" i="19" s="1"/>
  <c r="Z116" i="19" s="1"/>
  <c r="S116" i="19"/>
  <c r="Q116" i="19"/>
  <c r="T115" i="19"/>
  <c r="X115" i="19" s="1"/>
  <c r="Z115" i="19" s="1"/>
  <c r="S115" i="19"/>
  <c r="Q115" i="19"/>
  <c r="T114" i="19"/>
  <c r="X114" i="19" s="1"/>
  <c r="Z114" i="19" s="1"/>
  <c r="S114" i="19"/>
  <c r="Q114" i="19"/>
  <c r="T113" i="19"/>
  <c r="X113" i="19" s="1"/>
  <c r="Z113" i="19" s="1"/>
  <c r="S113" i="19"/>
  <c r="Q113" i="19"/>
  <c r="T112" i="19"/>
  <c r="X112" i="19" s="1"/>
  <c r="Z112" i="19" s="1"/>
  <c r="S112" i="19"/>
  <c r="Q112" i="19"/>
  <c r="T111" i="19"/>
  <c r="X111" i="19" s="1"/>
  <c r="Z111" i="19" s="1"/>
  <c r="S111" i="19"/>
  <c r="Q111" i="19"/>
  <c r="T110" i="19"/>
  <c r="X110" i="19" s="1"/>
  <c r="Z110" i="19" s="1"/>
  <c r="S110" i="19"/>
  <c r="Q110" i="19"/>
  <c r="T109" i="19"/>
  <c r="X109" i="19" s="1"/>
  <c r="Z109" i="19" s="1"/>
  <c r="S109" i="19"/>
  <c r="Q109" i="19"/>
  <c r="T108" i="19"/>
  <c r="X108" i="19" s="1"/>
  <c r="Z108" i="19" s="1"/>
  <c r="S108" i="19"/>
  <c r="Q108" i="19"/>
  <c r="T107" i="19"/>
  <c r="X107" i="19" s="1"/>
  <c r="Z107" i="19" s="1"/>
  <c r="S107" i="19"/>
  <c r="Q107" i="19"/>
  <c r="T106" i="19"/>
  <c r="X106" i="19" s="1"/>
  <c r="Z106" i="19" s="1"/>
  <c r="S106" i="19"/>
  <c r="Q106" i="19"/>
  <c r="T105" i="19"/>
  <c r="X105" i="19" s="1"/>
  <c r="Z105" i="19" s="1"/>
  <c r="S105" i="19"/>
  <c r="Q105" i="19"/>
  <c r="T104" i="19"/>
  <c r="X104" i="19" s="1"/>
  <c r="Z104" i="19" s="1"/>
  <c r="S104" i="19"/>
  <c r="Q104" i="19"/>
  <c r="T103" i="19"/>
  <c r="X103" i="19" s="1"/>
  <c r="Z103" i="19" s="1"/>
  <c r="S103" i="19"/>
  <c r="Q103" i="19"/>
  <c r="T102" i="19"/>
  <c r="X102" i="19" s="1"/>
  <c r="Z102" i="19" s="1"/>
  <c r="S102" i="19"/>
  <c r="Q102" i="19"/>
  <c r="T101" i="19"/>
  <c r="X101" i="19" s="1"/>
  <c r="Z101" i="19" s="1"/>
  <c r="S101" i="19"/>
  <c r="Q101" i="19"/>
  <c r="T100" i="19"/>
  <c r="X100" i="19" s="1"/>
  <c r="Z100" i="19" s="1"/>
  <c r="S100" i="19"/>
  <c r="Q100" i="19"/>
  <c r="T99" i="19"/>
  <c r="X99" i="19" s="1"/>
  <c r="Z99" i="19" s="1"/>
  <c r="S99" i="19"/>
  <c r="Q99" i="19"/>
  <c r="T98" i="19"/>
  <c r="X98" i="19" s="1"/>
  <c r="Z98" i="19" s="1"/>
  <c r="S98" i="19"/>
  <c r="Q98" i="19"/>
  <c r="T97" i="19"/>
  <c r="X97" i="19" s="1"/>
  <c r="Z97" i="19" s="1"/>
  <c r="S97" i="19"/>
  <c r="Q97" i="19"/>
  <c r="T96" i="19"/>
  <c r="X96" i="19" s="1"/>
  <c r="Z96" i="19" s="1"/>
  <c r="S96" i="19"/>
  <c r="Q96" i="19"/>
  <c r="T95" i="19"/>
  <c r="X95" i="19" s="1"/>
  <c r="Z95" i="19" s="1"/>
  <c r="S95" i="19"/>
  <c r="Q95" i="19"/>
  <c r="T94" i="19"/>
  <c r="X94" i="19" s="1"/>
  <c r="Z94" i="19" s="1"/>
  <c r="S94" i="19"/>
  <c r="Q94" i="19"/>
  <c r="T93" i="19"/>
  <c r="X93" i="19" s="1"/>
  <c r="Z93" i="19" s="1"/>
  <c r="S93" i="19"/>
  <c r="Q93" i="19"/>
  <c r="T92" i="19"/>
  <c r="X92" i="19" s="1"/>
  <c r="Z92" i="19" s="1"/>
  <c r="S92" i="19"/>
  <c r="Q92" i="19"/>
  <c r="T91" i="19"/>
  <c r="X91" i="19" s="1"/>
  <c r="Z91" i="19" s="1"/>
  <c r="S91" i="19"/>
  <c r="Q91" i="19"/>
  <c r="T90" i="19"/>
  <c r="X90" i="19" s="1"/>
  <c r="Z90" i="19" s="1"/>
  <c r="S90" i="19"/>
  <c r="Q90" i="19"/>
  <c r="T89" i="19"/>
  <c r="X89" i="19" s="1"/>
  <c r="Z89" i="19" s="1"/>
  <c r="S89" i="19"/>
  <c r="Q89" i="19"/>
  <c r="T88" i="19"/>
  <c r="X88" i="19" s="1"/>
  <c r="Z88" i="19" s="1"/>
  <c r="S88" i="19"/>
  <c r="Q88" i="19"/>
  <c r="T87" i="19"/>
  <c r="X87" i="19" s="1"/>
  <c r="Z87" i="19" s="1"/>
  <c r="S87" i="19"/>
  <c r="Q87" i="19"/>
  <c r="T86" i="19"/>
  <c r="X86" i="19" s="1"/>
  <c r="Z86" i="19" s="1"/>
  <c r="S86" i="19"/>
  <c r="Q86" i="19"/>
  <c r="T85" i="19"/>
  <c r="X85" i="19" s="1"/>
  <c r="Z85" i="19" s="1"/>
  <c r="S85" i="19"/>
  <c r="Q85" i="19"/>
  <c r="T84" i="19"/>
  <c r="X84" i="19" s="1"/>
  <c r="Z84" i="19" s="1"/>
  <c r="S84" i="19"/>
  <c r="Q84" i="19"/>
  <c r="T83" i="19"/>
  <c r="X83" i="19" s="1"/>
  <c r="Z83" i="19" s="1"/>
  <c r="S83" i="19"/>
  <c r="Q83" i="19"/>
  <c r="T82" i="19"/>
  <c r="X82" i="19" s="1"/>
  <c r="Z82" i="19" s="1"/>
  <c r="S82" i="19"/>
  <c r="Q82" i="19"/>
  <c r="T81" i="19"/>
  <c r="X81" i="19" s="1"/>
  <c r="Z81" i="19" s="1"/>
  <c r="S81" i="19"/>
  <c r="Q81" i="19"/>
  <c r="T80" i="19"/>
  <c r="X80" i="19" s="1"/>
  <c r="Z80" i="19" s="1"/>
  <c r="S80" i="19"/>
  <c r="Q80" i="19"/>
  <c r="T79" i="19"/>
  <c r="X79" i="19" s="1"/>
  <c r="Z79" i="19" s="1"/>
  <c r="S79" i="19"/>
  <c r="Q79" i="19"/>
  <c r="T78" i="19"/>
  <c r="X78" i="19" s="1"/>
  <c r="Z78" i="19" s="1"/>
  <c r="S78" i="19"/>
  <c r="Q78" i="19"/>
  <c r="T77" i="19"/>
  <c r="X77" i="19" s="1"/>
  <c r="Z77" i="19" s="1"/>
  <c r="S77" i="19"/>
  <c r="Q77" i="19"/>
  <c r="T76" i="19"/>
  <c r="X76" i="19" s="1"/>
  <c r="Z76" i="19" s="1"/>
  <c r="S76" i="19"/>
  <c r="Q76" i="19"/>
  <c r="T75" i="19"/>
  <c r="X75" i="19" s="1"/>
  <c r="Z75" i="19" s="1"/>
  <c r="S75" i="19"/>
  <c r="Q75" i="19"/>
  <c r="T74" i="19"/>
  <c r="X74" i="19" s="1"/>
  <c r="Z74" i="19" s="1"/>
  <c r="S74" i="19"/>
  <c r="Q74" i="19"/>
  <c r="T73" i="19"/>
  <c r="X73" i="19" s="1"/>
  <c r="Z73" i="19" s="1"/>
  <c r="S73" i="19"/>
  <c r="Q73" i="19"/>
  <c r="T72" i="19"/>
  <c r="X72" i="19" s="1"/>
  <c r="Z72" i="19" s="1"/>
  <c r="S72" i="19"/>
  <c r="Q72" i="19"/>
  <c r="T71" i="19"/>
  <c r="X71" i="19" s="1"/>
  <c r="Z71" i="19" s="1"/>
  <c r="S71" i="19"/>
  <c r="Q71" i="19"/>
  <c r="T70" i="19"/>
  <c r="X70" i="19" s="1"/>
  <c r="Z70" i="19" s="1"/>
  <c r="S70" i="19"/>
  <c r="Q70" i="19"/>
  <c r="T69" i="19"/>
  <c r="X69" i="19" s="1"/>
  <c r="Z69" i="19" s="1"/>
  <c r="S69" i="19"/>
  <c r="Q69" i="19"/>
  <c r="T68" i="19"/>
  <c r="X68" i="19" s="1"/>
  <c r="Z68" i="19" s="1"/>
  <c r="S68" i="19"/>
  <c r="Q68" i="19"/>
  <c r="T67" i="19"/>
  <c r="X67" i="19" s="1"/>
  <c r="Z67" i="19" s="1"/>
  <c r="S67" i="19"/>
  <c r="Q67" i="19"/>
  <c r="T66" i="19"/>
  <c r="X66" i="19" s="1"/>
  <c r="Z66" i="19" s="1"/>
  <c r="S66" i="19"/>
  <c r="Q66" i="19"/>
  <c r="T65" i="19"/>
  <c r="X65" i="19" s="1"/>
  <c r="Z65" i="19" s="1"/>
  <c r="S65" i="19"/>
  <c r="Q65" i="19"/>
  <c r="T57" i="19"/>
  <c r="X57" i="19" s="1"/>
  <c r="Z57" i="19" s="1"/>
  <c r="S57" i="19"/>
  <c r="Q57" i="19"/>
  <c r="T56" i="19"/>
  <c r="X56" i="19" s="1"/>
  <c r="Z56" i="19" s="1"/>
  <c r="S56" i="19"/>
  <c r="Q56" i="19"/>
  <c r="T55" i="19"/>
  <c r="X55" i="19" s="1"/>
  <c r="Z55" i="19" s="1"/>
  <c r="S55" i="19"/>
  <c r="Q55" i="19"/>
  <c r="T54" i="19"/>
  <c r="X54" i="19" s="1"/>
  <c r="Z54" i="19" s="1"/>
  <c r="S54" i="19"/>
  <c r="Q54" i="19"/>
  <c r="T53" i="19"/>
  <c r="X53" i="19" s="1"/>
  <c r="Z53" i="19" s="1"/>
  <c r="S53" i="19"/>
  <c r="Q53" i="19"/>
  <c r="T52" i="19"/>
  <c r="X52" i="19" s="1"/>
  <c r="Z52" i="19" s="1"/>
  <c r="S52" i="19"/>
  <c r="Q52" i="19"/>
  <c r="T51" i="19"/>
  <c r="X51" i="19" s="1"/>
  <c r="Z51" i="19" s="1"/>
  <c r="S51" i="19"/>
  <c r="Q51" i="19"/>
  <c r="T50" i="19"/>
  <c r="X50" i="19" s="1"/>
  <c r="Z50" i="19" s="1"/>
  <c r="S50" i="19"/>
  <c r="Q50" i="19"/>
  <c r="T49" i="19"/>
  <c r="X49" i="19" s="1"/>
  <c r="Z49" i="19" s="1"/>
  <c r="S49" i="19"/>
  <c r="Q49" i="19"/>
  <c r="T48" i="19"/>
  <c r="X48" i="19" s="1"/>
  <c r="Z48" i="19" s="1"/>
  <c r="S48" i="19"/>
  <c r="Q48" i="19"/>
  <c r="T47" i="19"/>
  <c r="X47" i="19" s="1"/>
  <c r="Z47" i="19" s="1"/>
  <c r="S47" i="19"/>
  <c r="Q47" i="19"/>
  <c r="T46" i="19"/>
  <c r="X46" i="19" s="1"/>
  <c r="Z46" i="19" s="1"/>
  <c r="S46" i="19"/>
  <c r="Q46" i="19"/>
  <c r="T45" i="19"/>
  <c r="X45" i="19" s="1"/>
  <c r="Z45" i="19" s="1"/>
  <c r="S45" i="19"/>
  <c r="Q45" i="19"/>
  <c r="T44" i="19"/>
  <c r="X44" i="19" s="1"/>
  <c r="Z44" i="19" s="1"/>
  <c r="S44" i="19"/>
  <c r="Q44" i="19"/>
  <c r="T43" i="19"/>
  <c r="X43" i="19" s="1"/>
  <c r="Z43" i="19" s="1"/>
  <c r="S43" i="19"/>
  <c r="Q43" i="19"/>
  <c r="T42" i="19"/>
  <c r="X42" i="19" s="1"/>
  <c r="Z42" i="19" s="1"/>
  <c r="S42" i="19"/>
  <c r="Q42" i="19"/>
  <c r="T41" i="19"/>
  <c r="X41" i="19" s="1"/>
  <c r="Z41" i="19" s="1"/>
  <c r="S41" i="19"/>
  <c r="Q41" i="19"/>
  <c r="T40" i="19"/>
  <c r="X40" i="19" s="1"/>
  <c r="Z40" i="19" s="1"/>
  <c r="S40" i="19"/>
  <c r="Q40" i="19"/>
  <c r="T39" i="19"/>
  <c r="X39" i="19" s="1"/>
  <c r="Z39" i="19" s="1"/>
  <c r="S39" i="19"/>
  <c r="Q39" i="19"/>
  <c r="T38" i="19"/>
  <c r="X38" i="19" s="1"/>
  <c r="Z38" i="19" s="1"/>
  <c r="S38" i="19"/>
  <c r="Q38" i="19"/>
  <c r="T37" i="19"/>
  <c r="X37" i="19" s="1"/>
  <c r="Z37" i="19" s="1"/>
  <c r="S37" i="19"/>
  <c r="Q37" i="19"/>
  <c r="T36" i="19"/>
  <c r="X36" i="19" s="1"/>
  <c r="Z36" i="19" s="1"/>
  <c r="S36" i="19"/>
  <c r="Q36" i="19"/>
  <c r="T35" i="19"/>
  <c r="X35" i="19" s="1"/>
  <c r="Z35" i="19" s="1"/>
  <c r="S35" i="19"/>
  <c r="Q35" i="19"/>
  <c r="T34" i="19"/>
  <c r="X34" i="19" s="1"/>
  <c r="Z34" i="19" s="1"/>
  <c r="S34" i="19"/>
  <c r="Q34" i="19"/>
  <c r="T33" i="19"/>
  <c r="X33" i="19" s="1"/>
  <c r="Z33" i="19" s="1"/>
  <c r="S33" i="19"/>
  <c r="Q33" i="19"/>
  <c r="T32" i="19"/>
  <c r="X32" i="19" s="1"/>
  <c r="Z32" i="19" s="1"/>
  <c r="S32" i="19"/>
  <c r="Q32" i="19"/>
  <c r="T31" i="19"/>
  <c r="X31" i="19" s="1"/>
  <c r="Z31" i="19" s="1"/>
  <c r="S31" i="19"/>
  <c r="Q31" i="19"/>
  <c r="T30" i="19"/>
  <c r="X30" i="19" s="1"/>
  <c r="Z30" i="19" s="1"/>
  <c r="S30" i="19"/>
  <c r="Q30" i="19"/>
  <c r="T29" i="19"/>
  <c r="X29" i="19" s="1"/>
  <c r="Z29" i="19" s="1"/>
  <c r="S29" i="19"/>
  <c r="Q29" i="19"/>
  <c r="T28" i="19"/>
  <c r="X28" i="19" s="1"/>
  <c r="Z28" i="19" s="1"/>
  <c r="S28" i="19"/>
  <c r="Q28" i="19"/>
  <c r="T27" i="19"/>
  <c r="X27" i="19" s="1"/>
  <c r="Z27" i="19" s="1"/>
  <c r="S27" i="19"/>
  <c r="Q27" i="19"/>
  <c r="T26" i="19"/>
  <c r="X26" i="19" s="1"/>
  <c r="Z26" i="19" s="1"/>
  <c r="S26" i="19"/>
  <c r="Q26" i="19"/>
  <c r="T25" i="19"/>
  <c r="S25" i="19"/>
  <c r="Q25" i="19"/>
  <c r="T24" i="19"/>
  <c r="X24" i="19" s="1"/>
  <c r="Z24" i="19" s="1"/>
  <c r="S24" i="19"/>
  <c r="Q24" i="19"/>
  <c r="T23" i="19"/>
  <c r="X23" i="19" s="1"/>
  <c r="Z23" i="19" s="1"/>
  <c r="S23" i="19"/>
  <c r="Q23" i="19"/>
  <c r="T22" i="19"/>
  <c r="X22" i="19" s="1"/>
  <c r="Z22" i="19" s="1"/>
  <c r="S22" i="19"/>
  <c r="Q22" i="19"/>
  <c r="T21" i="19"/>
  <c r="X21" i="19" s="1"/>
  <c r="Z21" i="19" s="1"/>
  <c r="S21" i="19"/>
  <c r="Q21" i="19"/>
  <c r="T20" i="19"/>
  <c r="X20" i="19" s="1"/>
  <c r="Z20" i="19" s="1"/>
  <c r="S20" i="19"/>
  <c r="Q20" i="19"/>
  <c r="T19" i="19"/>
  <c r="X19" i="19" s="1"/>
  <c r="Z19" i="19" s="1"/>
  <c r="S19" i="19"/>
  <c r="Q19" i="19"/>
  <c r="T18" i="19"/>
  <c r="X18" i="19" s="1"/>
  <c r="Z18" i="19" s="1"/>
  <c r="S18" i="19"/>
  <c r="Q18" i="19"/>
  <c r="T17" i="19"/>
  <c r="X17" i="19" s="1"/>
  <c r="Z17" i="19" s="1"/>
  <c r="S17" i="19"/>
  <c r="Q17" i="19"/>
  <c r="T16" i="19"/>
  <c r="X16" i="19" s="1"/>
  <c r="Z16" i="19" s="1"/>
  <c r="S16" i="19"/>
  <c r="Q16" i="19"/>
  <c r="T15" i="19"/>
  <c r="X15" i="19" s="1"/>
  <c r="Z15" i="19" s="1"/>
  <c r="S15" i="19"/>
  <c r="Q15" i="19"/>
  <c r="T14" i="19"/>
  <c r="X14" i="19" s="1"/>
  <c r="Z14" i="19" s="1"/>
  <c r="S14" i="19"/>
  <c r="Q14" i="19"/>
  <c r="T13" i="19"/>
  <c r="X13" i="19" s="1"/>
  <c r="Z13" i="19" s="1"/>
  <c r="S13" i="19"/>
  <c r="Q13" i="19"/>
  <c r="T12" i="19"/>
  <c r="X12" i="19" s="1"/>
  <c r="Z12" i="19" s="1"/>
  <c r="S12" i="19"/>
  <c r="Q12" i="19"/>
  <c r="T11" i="19"/>
  <c r="X11" i="19" s="1"/>
  <c r="Z11" i="19" s="1"/>
  <c r="S11" i="19"/>
  <c r="Q11" i="19"/>
  <c r="T10" i="19"/>
  <c r="X10" i="19" s="1"/>
  <c r="Z10" i="19" s="1"/>
  <c r="S10" i="19"/>
  <c r="Q10" i="19"/>
  <c r="T9" i="19"/>
  <c r="X9" i="19" s="1"/>
  <c r="Z9" i="19" s="1"/>
  <c r="S9" i="19"/>
  <c r="Q9" i="19"/>
  <c r="T8" i="19"/>
  <c r="X8" i="19" s="1"/>
  <c r="Z8" i="19" s="1"/>
  <c r="S8" i="19"/>
  <c r="Q8" i="19"/>
  <c r="T7" i="19"/>
  <c r="X7" i="19" s="1"/>
  <c r="Z7" i="19" s="1"/>
  <c r="S7" i="19"/>
  <c r="Q7" i="19"/>
  <c r="T6" i="19"/>
  <c r="X6" i="19" s="1"/>
  <c r="Z6" i="19" s="1"/>
  <c r="S6" i="19"/>
  <c r="Q6" i="19"/>
  <c r="T5" i="19"/>
  <c r="X5" i="19" s="1"/>
  <c r="Z5" i="19" s="1"/>
  <c r="S5" i="19"/>
  <c r="Q5" i="19"/>
  <c r="T4" i="19"/>
  <c r="X4" i="19" s="1"/>
  <c r="Z4" i="19" s="1"/>
  <c r="S4" i="19"/>
  <c r="Q4" i="19"/>
  <c r="T3" i="19"/>
  <c r="X3" i="19" s="1"/>
  <c r="Z3" i="19" s="1"/>
  <c r="S3" i="19"/>
  <c r="Q3" i="19"/>
  <c r="T2" i="19"/>
  <c r="X2" i="19" s="1"/>
  <c r="Z2" i="19" s="1"/>
  <c r="S2" i="19"/>
  <c r="Q2" i="19"/>
  <c r="T200" i="18"/>
  <c r="X200" i="18" s="1"/>
  <c r="Z200" i="18" s="1"/>
  <c r="S200" i="18"/>
  <c r="Q200" i="18"/>
  <c r="T199" i="18"/>
  <c r="X199" i="18" s="1"/>
  <c r="Z199" i="18" s="1"/>
  <c r="S199" i="18"/>
  <c r="Q199" i="18"/>
  <c r="T198" i="18"/>
  <c r="X198" i="18" s="1"/>
  <c r="Z198" i="18" s="1"/>
  <c r="S198" i="18"/>
  <c r="Q198" i="18"/>
  <c r="T197" i="18"/>
  <c r="X197" i="18" s="1"/>
  <c r="Z197" i="18" s="1"/>
  <c r="S197" i="18"/>
  <c r="Q197" i="18"/>
  <c r="T196" i="18"/>
  <c r="X196" i="18" s="1"/>
  <c r="Z196" i="18" s="1"/>
  <c r="S196" i="18"/>
  <c r="Q196" i="18"/>
  <c r="T195" i="18"/>
  <c r="X195" i="18" s="1"/>
  <c r="Z195" i="18" s="1"/>
  <c r="S195" i="18"/>
  <c r="Q195" i="18"/>
  <c r="T194" i="18"/>
  <c r="X194" i="18" s="1"/>
  <c r="Z194" i="18" s="1"/>
  <c r="S194" i="18"/>
  <c r="Q194" i="18"/>
  <c r="T193" i="18"/>
  <c r="X193" i="18" s="1"/>
  <c r="Z193" i="18" s="1"/>
  <c r="S193" i="18"/>
  <c r="Q193" i="18"/>
  <c r="T192" i="18"/>
  <c r="X192" i="18" s="1"/>
  <c r="Z192" i="18" s="1"/>
  <c r="S192" i="18"/>
  <c r="Q192" i="18"/>
  <c r="T191" i="18"/>
  <c r="X191" i="18" s="1"/>
  <c r="Z191" i="18" s="1"/>
  <c r="S191" i="18"/>
  <c r="Q191" i="18"/>
  <c r="T190" i="18"/>
  <c r="X190" i="18" s="1"/>
  <c r="Z190" i="18" s="1"/>
  <c r="S190" i="18"/>
  <c r="Q190" i="18"/>
  <c r="T189" i="18"/>
  <c r="X189" i="18" s="1"/>
  <c r="Z189" i="18" s="1"/>
  <c r="S189" i="18"/>
  <c r="Q189" i="18"/>
  <c r="T188" i="18"/>
  <c r="X188" i="18" s="1"/>
  <c r="Z188" i="18" s="1"/>
  <c r="S188" i="18"/>
  <c r="Q188" i="18"/>
  <c r="T187" i="18"/>
  <c r="X187" i="18" s="1"/>
  <c r="Z187" i="18" s="1"/>
  <c r="S187" i="18"/>
  <c r="Q187" i="18"/>
  <c r="T186" i="18"/>
  <c r="X186" i="18" s="1"/>
  <c r="Z186" i="18" s="1"/>
  <c r="S186" i="18"/>
  <c r="Q186" i="18"/>
  <c r="T185" i="18"/>
  <c r="X185" i="18" s="1"/>
  <c r="Z185" i="18" s="1"/>
  <c r="S185" i="18"/>
  <c r="Q185" i="18"/>
  <c r="T184" i="18"/>
  <c r="X184" i="18" s="1"/>
  <c r="Z184" i="18" s="1"/>
  <c r="S184" i="18"/>
  <c r="Q184" i="18"/>
  <c r="T183" i="18"/>
  <c r="X183" i="18" s="1"/>
  <c r="Z183" i="18" s="1"/>
  <c r="S183" i="18"/>
  <c r="Q183" i="18"/>
  <c r="T182" i="18"/>
  <c r="X182" i="18" s="1"/>
  <c r="Z182" i="18" s="1"/>
  <c r="S182" i="18"/>
  <c r="Q182" i="18"/>
  <c r="T181" i="18"/>
  <c r="X181" i="18" s="1"/>
  <c r="Z181" i="18" s="1"/>
  <c r="S181" i="18"/>
  <c r="Q181" i="18"/>
  <c r="T180" i="18"/>
  <c r="X180" i="18" s="1"/>
  <c r="Z180" i="18" s="1"/>
  <c r="S180" i="18"/>
  <c r="Q180" i="18"/>
  <c r="T179" i="18"/>
  <c r="X179" i="18" s="1"/>
  <c r="Z179" i="18" s="1"/>
  <c r="S179" i="18"/>
  <c r="Q179" i="18"/>
  <c r="T178" i="18"/>
  <c r="X178" i="18" s="1"/>
  <c r="Z178" i="18" s="1"/>
  <c r="S178" i="18"/>
  <c r="Q178" i="18"/>
  <c r="T177" i="18"/>
  <c r="X177" i="18" s="1"/>
  <c r="Z177" i="18" s="1"/>
  <c r="S177" i="18"/>
  <c r="Q177" i="18"/>
  <c r="T176" i="18"/>
  <c r="X176" i="18" s="1"/>
  <c r="Z176" i="18" s="1"/>
  <c r="S176" i="18"/>
  <c r="Q176" i="18"/>
  <c r="T175" i="18"/>
  <c r="X175" i="18" s="1"/>
  <c r="Z175" i="18" s="1"/>
  <c r="S175" i="18"/>
  <c r="Q175" i="18"/>
  <c r="T174" i="18"/>
  <c r="X174" i="18" s="1"/>
  <c r="Z174" i="18" s="1"/>
  <c r="S174" i="18"/>
  <c r="Q174" i="18"/>
  <c r="T173" i="18"/>
  <c r="X173" i="18" s="1"/>
  <c r="Z173" i="18" s="1"/>
  <c r="S173" i="18"/>
  <c r="Q173" i="18"/>
  <c r="T172" i="18"/>
  <c r="X172" i="18" s="1"/>
  <c r="Z172" i="18" s="1"/>
  <c r="S172" i="18"/>
  <c r="Q172" i="18"/>
  <c r="T171" i="18"/>
  <c r="X171" i="18" s="1"/>
  <c r="Z171" i="18" s="1"/>
  <c r="S171" i="18"/>
  <c r="Q171" i="18"/>
  <c r="T170" i="18"/>
  <c r="X170" i="18" s="1"/>
  <c r="Z170" i="18" s="1"/>
  <c r="S170" i="18"/>
  <c r="Q170" i="18"/>
  <c r="T169" i="18"/>
  <c r="X169" i="18" s="1"/>
  <c r="Z169" i="18" s="1"/>
  <c r="S169" i="18"/>
  <c r="Q169" i="18"/>
  <c r="T168" i="18"/>
  <c r="X168" i="18" s="1"/>
  <c r="Z168" i="18" s="1"/>
  <c r="S168" i="18"/>
  <c r="Q168" i="18"/>
  <c r="T167" i="18"/>
  <c r="X167" i="18" s="1"/>
  <c r="Z167" i="18" s="1"/>
  <c r="S167" i="18"/>
  <c r="Q167" i="18"/>
  <c r="T166" i="18"/>
  <c r="X166" i="18" s="1"/>
  <c r="Z166" i="18" s="1"/>
  <c r="S166" i="18"/>
  <c r="Q166" i="18"/>
  <c r="T165" i="18"/>
  <c r="X165" i="18" s="1"/>
  <c r="Z165" i="18" s="1"/>
  <c r="S165" i="18"/>
  <c r="Q165" i="18"/>
  <c r="T164" i="18"/>
  <c r="X164" i="18" s="1"/>
  <c r="Z164" i="18" s="1"/>
  <c r="S164" i="18"/>
  <c r="Q164" i="18"/>
  <c r="T163" i="18"/>
  <c r="X163" i="18" s="1"/>
  <c r="Z163" i="18" s="1"/>
  <c r="S163" i="18"/>
  <c r="Q163" i="18"/>
  <c r="T162" i="18"/>
  <c r="X162" i="18" s="1"/>
  <c r="Z162" i="18" s="1"/>
  <c r="S162" i="18"/>
  <c r="Q162" i="18"/>
  <c r="T161" i="18"/>
  <c r="X161" i="18" s="1"/>
  <c r="Z161" i="18" s="1"/>
  <c r="S161" i="18"/>
  <c r="Q161" i="18"/>
  <c r="T160" i="18"/>
  <c r="X160" i="18" s="1"/>
  <c r="Z160" i="18" s="1"/>
  <c r="S160" i="18"/>
  <c r="Q160" i="18"/>
  <c r="T159" i="18"/>
  <c r="X159" i="18" s="1"/>
  <c r="Z159" i="18" s="1"/>
  <c r="S159" i="18"/>
  <c r="Q159" i="18"/>
  <c r="T158" i="18"/>
  <c r="X158" i="18" s="1"/>
  <c r="Z158" i="18" s="1"/>
  <c r="S158" i="18"/>
  <c r="Q158" i="18"/>
  <c r="T157" i="18"/>
  <c r="X157" i="18" s="1"/>
  <c r="Z157" i="18" s="1"/>
  <c r="S157" i="18"/>
  <c r="Q157" i="18"/>
  <c r="T156" i="18"/>
  <c r="X156" i="18" s="1"/>
  <c r="Z156" i="18" s="1"/>
  <c r="S156" i="18"/>
  <c r="Q156" i="18"/>
  <c r="T155" i="18"/>
  <c r="X155" i="18" s="1"/>
  <c r="Z155" i="18" s="1"/>
  <c r="S155" i="18"/>
  <c r="Q155" i="18"/>
  <c r="T154" i="18"/>
  <c r="X154" i="18" s="1"/>
  <c r="Z154" i="18" s="1"/>
  <c r="S154" i="18"/>
  <c r="Q154" i="18"/>
  <c r="T153" i="18"/>
  <c r="X153" i="18" s="1"/>
  <c r="Z153" i="18" s="1"/>
  <c r="S153" i="18"/>
  <c r="Q153" i="18"/>
  <c r="T152" i="18"/>
  <c r="X152" i="18" s="1"/>
  <c r="Z152" i="18" s="1"/>
  <c r="S152" i="18"/>
  <c r="Q152" i="18"/>
  <c r="T151" i="18"/>
  <c r="X151" i="18" s="1"/>
  <c r="Z151" i="18" s="1"/>
  <c r="S151" i="18"/>
  <c r="Q151" i="18"/>
  <c r="T150" i="18"/>
  <c r="X150" i="18" s="1"/>
  <c r="Z150" i="18" s="1"/>
  <c r="S150" i="18"/>
  <c r="Q150" i="18"/>
  <c r="T149" i="18"/>
  <c r="X149" i="18" s="1"/>
  <c r="Z149" i="18" s="1"/>
  <c r="S149" i="18"/>
  <c r="Q149" i="18"/>
  <c r="T148" i="18"/>
  <c r="X148" i="18" s="1"/>
  <c r="Z148" i="18" s="1"/>
  <c r="S148" i="18"/>
  <c r="Q148" i="18"/>
  <c r="T147" i="18"/>
  <c r="X147" i="18" s="1"/>
  <c r="Z147" i="18" s="1"/>
  <c r="S147" i="18"/>
  <c r="Q147" i="18"/>
  <c r="T146" i="18"/>
  <c r="X146" i="18" s="1"/>
  <c r="Z146" i="18" s="1"/>
  <c r="S146" i="18"/>
  <c r="Q146" i="18"/>
  <c r="T145" i="18"/>
  <c r="X145" i="18" s="1"/>
  <c r="Z145" i="18" s="1"/>
  <c r="S145" i="18"/>
  <c r="Q145" i="18"/>
  <c r="T144" i="18"/>
  <c r="X144" i="18" s="1"/>
  <c r="Z144" i="18" s="1"/>
  <c r="S144" i="18"/>
  <c r="Q144" i="18"/>
  <c r="T143" i="18"/>
  <c r="X143" i="18" s="1"/>
  <c r="Z143" i="18" s="1"/>
  <c r="S143" i="18"/>
  <c r="Q143" i="18"/>
  <c r="T142" i="18"/>
  <c r="X142" i="18" s="1"/>
  <c r="Z142" i="18" s="1"/>
  <c r="S142" i="18"/>
  <c r="Q142" i="18"/>
  <c r="T141" i="18"/>
  <c r="X141" i="18" s="1"/>
  <c r="Z141" i="18" s="1"/>
  <c r="S141" i="18"/>
  <c r="Q141" i="18"/>
  <c r="T140" i="18"/>
  <c r="X140" i="18" s="1"/>
  <c r="Z140" i="18" s="1"/>
  <c r="S140" i="18"/>
  <c r="Q140" i="18"/>
  <c r="T139" i="18"/>
  <c r="X139" i="18" s="1"/>
  <c r="Z139" i="18" s="1"/>
  <c r="S139" i="18"/>
  <c r="Q139" i="18"/>
  <c r="T138" i="18"/>
  <c r="X138" i="18" s="1"/>
  <c r="Z138" i="18" s="1"/>
  <c r="S138" i="18"/>
  <c r="Q138" i="18"/>
  <c r="T137" i="18"/>
  <c r="X137" i="18" s="1"/>
  <c r="Z137" i="18" s="1"/>
  <c r="S137" i="18"/>
  <c r="Q137" i="18"/>
  <c r="T136" i="18"/>
  <c r="X136" i="18" s="1"/>
  <c r="Z136" i="18" s="1"/>
  <c r="S136" i="18"/>
  <c r="Q136" i="18"/>
  <c r="T135" i="18"/>
  <c r="X135" i="18" s="1"/>
  <c r="Z135" i="18" s="1"/>
  <c r="S135" i="18"/>
  <c r="Q135" i="18"/>
  <c r="T134" i="18"/>
  <c r="X134" i="18" s="1"/>
  <c r="Z134" i="18" s="1"/>
  <c r="S134" i="18"/>
  <c r="Q134" i="18"/>
  <c r="T133" i="18"/>
  <c r="X133" i="18" s="1"/>
  <c r="Z133" i="18" s="1"/>
  <c r="S133" i="18"/>
  <c r="Q133" i="18"/>
  <c r="T132" i="18"/>
  <c r="X132" i="18" s="1"/>
  <c r="Z132" i="18" s="1"/>
  <c r="S132" i="18"/>
  <c r="Q132" i="18"/>
  <c r="T131" i="18"/>
  <c r="X131" i="18" s="1"/>
  <c r="Z131" i="18" s="1"/>
  <c r="S131" i="18"/>
  <c r="Q131" i="18"/>
  <c r="T130" i="18"/>
  <c r="X130" i="18" s="1"/>
  <c r="Z130" i="18" s="1"/>
  <c r="S130" i="18"/>
  <c r="Q130" i="18"/>
  <c r="T129" i="18"/>
  <c r="X129" i="18" s="1"/>
  <c r="Z129" i="18" s="1"/>
  <c r="S129" i="18"/>
  <c r="Q129" i="18"/>
  <c r="T128" i="18"/>
  <c r="S128" i="18"/>
  <c r="Q128" i="18"/>
  <c r="T127" i="18"/>
  <c r="X127" i="18" s="1"/>
  <c r="Z127" i="18" s="1"/>
  <c r="S127" i="18"/>
  <c r="Q127" i="18"/>
  <c r="T126" i="18"/>
  <c r="X126" i="18" s="1"/>
  <c r="Z126" i="18" s="1"/>
  <c r="S126" i="18"/>
  <c r="Q126" i="18"/>
  <c r="T125" i="18"/>
  <c r="X125" i="18" s="1"/>
  <c r="Z125" i="18" s="1"/>
  <c r="S125" i="18"/>
  <c r="Q125" i="18"/>
  <c r="T124" i="18"/>
  <c r="X124" i="18" s="1"/>
  <c r="Z124" i="18" s="1"/>
  <c r="S124" i="18"/>
  <c r="Q124" i="18"/>
  <c r="T123" i="18"/>
  <c r="X123" i="18" s="1"/>
  <c r="Z123" i="18" s="1"/>
  <c r="S123" i="18"/>
  <c r="Q123" i="18"/>
  <c r="T122" i="18"/>
  <c r="X122" i="18" s="1"/>
  <c r="Z122" i="18" s="1"/>
  <c r="S122" i="18"/>
  <c r="Q122" i="18"/>
  <c r="T121" i="18"/>
  <c r="X121" i="18" s="1"/>
  <c r="Z121" i="18" s="1"/>
  <c r="S121" i="18"/>
  <c r="Q121" i="18"/>
  <c r="T120" i="18"/>
  <c r="X120" i="18" s="1"/>
  <c r="Z120" i="18" s="1"/>
  <c r="S120" i="18"/>
  <c r="Q120" i="18"/>
  <c r="T119" i="18"/>
  <c r="X119" i="18" s="1"/>
  <c r="Z119" i="18" s="1"/>
  <c r="S119" i="18"/>
  <c r="Q119" i="18"/>
  <c r="T118" i="18"/>
  <c r="X118" i="18" s="1"/>
  <c r="Z118" i="18" s="1"/>
  <c r="S118" i="18"/>
  <c r="Q118" i="18"/>
  <c r="T117" i="18"/>
  <c r="X117" i="18" s="1"/>
  <c r="Z117" i="18" s="1"/>
  <c r="S117" i="18"/>
  <c r="Q117" i="18"/>
  <c r="T116" i="18"/>
  <c r="X116" i="18" s="1"/>
  <c r="Z116" i="18" s="1"/>
  <c r="S116" i="18"/>
  <c r="Q116" i="18"/>
  <c r="T115" i="18"/>
  <c r="X115" i="18" s="1"/>
  <c r="Z115" i="18" s="1"/>
  <c r="S115" i="18"/>
  <c r="Q115" i="18"/>
  <c r="T114" i="18"/>
  <c r="X114" i="18" s="1"/>
  <c r="Z114" i="18" s="1"/>
  <c r="S114" i="18"/>
  <c r="Q114" i="18"/>
  <c r="T113" i="18"/>
  <c r="X113" i="18" s="1"/>
  <c r="Z113" i="18" s="1"/>
  <c r="S113" i="18"/>
  <c r="Q113" i="18"/>
  <c r="T112" i="18"/>
  <c r="X112" i="18" s="1"/>
  <c r="Z112" i="18" s="1"/>
  <c r="S112" i="18"/>
  <c r="Q112" i="18"/>
  <c r="T111" i="18"/>
  <c r="X111" i="18" s="1"/>
  <c r="Z111" i="18" s="1"/>
  <c r="S111" i="18"/>
  <c r="Q111" i="18"/>
  <c r="T110" i="18"/>
  <c r="X110" i="18" s="1"/>
  <c r="Z110" i="18" s="1"/>
  <c r="S110" i="18"/>
  <c r="Q110" i="18"/>
  <c r="T109" i="18"/>
  <c r="X109" i="18" s="1"/>
  <c r="Z109" i="18" s="1"/>
  <c r="S109" i="18"/>
  <c r="Q109" i="18"/>
  <c r="T108" i="18"/>
  <c r="X108" i="18" s="1"/>
  <c r="Z108" i="18" s="1"/>
  <c r="S108" i="18"/>
  <c r="Q108" i="18"/>
  <c r="T107" i="18"/>
  <c r="X107" i="18" s="1"/>
  <c r="Z107" i="18" s="1"/>
  <c r="S107" i="18"/>
  <c r="Q107" i="18"/>
  <c r="T106" i="18"/>
  <c r="X106" i="18" s="1"/>
  <c r="Z106" i="18" s="1"/>
  <c r="S106" i="18"/>
  <c r="Q106" i="18"/>
  <c r="T105" i="18"/>
  <c r="X105" i="18" s="1"/>
  <c r="Z105" i="18" s="1"/>
  <c r="S105" i="18"/>
  <c r="Q105" i="18"/>
  <c r="T104" i="18"/>
  <c r="X104" i="18" s="1"/>
  <c r="Z104" i="18" s="1"/>
  <c r="S104" i="18"/>
  <c r="Q104" i="18"/>
  <c r="T103" i="18"/>
  <c r="X103" i="18" s="1"/>
  <c r="Z103" i="18" s="1"/>
  <c r="S103" i="18"/>
  <c r="Q103" i="18"/>
  <c r="T102" i="18"/>
  <c r="X102" i="18" s="1"/>
  <c r="Z102" i="18" s="1"/>
  <c r="S102" i="18"/>
  <c r="Q102" i="18"/>
  <c r="T101" i="18"/>
  <c r="X101" i="18" s="1"/>
  <c r="Z101" i="18" s="1"/>
  <c r="S101" i="18"/>
  <c r="Q101" i="18"/>
  <c r="T100" i="18"/>
  <c r="X100" i="18" s="1"/>
  <c r="Z100" i="18" s="1"/>
  <c r="S100" i="18"/>
  <c r="Q100" i="18"/>
  <c r="T99" i="18"/>
  <c r="X99" i="18" s="1"/>
  <c r="Z99" i="18" s="1"/>
  <c r="S99" i="18"/>
  <c r="Q99" i="18"/>
  <c r="T98" i="18"/>
  <c r="X98" i="18" s="1"/>
  <c r="Z98" i="18" s="1"/>
  <c r="S98" i="18"/>
  <c r="Q98" i="18"/>
  <c r="T97" i="18"/>
  <c r="X97" i="18" s="1"/>
  <c r="Z97" i="18" s="1"/>
  <c r="S97" i="18"/>
  <c r="Q97" i="18"/>
  <c r="T96" i="18"/>
  <c r="X96" i="18" s="1"/>
  <c r="Z96" i="18" s="1"/>
  <c r="S96" i="18"/>
  <c r="Q96" i="18"/>
  <c r="T95" i="18"/>
  <c r="X95" i="18" s="1"/>
  <c r="Z95" i="18" s="1"/>
  <c r="S95" i="18"/>
  <c r="Q95" i="18"/>
  <c r="T94" i="18"/>
  <c r="X94" i="18" s="1"/>
  <c r="Z94" i="18" s="1"/>
  <c r="S94" i="18"/>
  <c r="Q94" i="18"/>
  <c r="T93" i="18"/>
  <c r="X93" i="18" s="1"/>
  <c r="Z93" i="18" s="1"/>
  <c r="S93" i="18"/>
  <c r="Q93" i="18"/>
  <c r="T92" i="18"/>
  <c r="X92" i="18" s="1"/>
  <c r="Z92" i="18" s="1"/>
  <c r="S92" i="18"/>
  <c r="Q92" i="18"/>
  <c r="T91" i="18"/>
  <c r="X91" i="18" s="1"/>
  <c r="Z91" i="18" s="1"/>
  <c r="S91" i="18"/>
  <c r="Q91" i="18"/>
  <c r="T90" i="18"/>
  <c r="X90" i="18" s="1"/>
  <c r="Z90" i="18" s="1"/>
  <c r="S90" i="18"/>
  <c r="Q90" i="18"/>
  <c r="T89" i="18"/>
  <c r="X89" i="18" s="1"/>
  <c r="Z89" i="18" s="1"/>
  <c r="S89" i="18"/>
  <c r="Q89" i="18"/>
  <c r="T88" i="18"/>
  <c r="X88" i="18" s="1"/>
  <c r="Z88" i="18" s="1"/>
  <c r="S88" i="18"/>
  <c r="Q88" i="18"/>
  <c r="T87" i="18"/>
  <c r="X87" i="18" s="1"/>
  <c r="Z87" i="18" s="1"/>
  <c r="S87" i="18"/>
  <c r="Q87" i="18"/>
  <c r="T86" i="18"/>
  <c r="X86" i="18" s="1"/>
  <c r="Z86" i="18" s="1"/>
  <c r="S86" i="18"/>
  <c r="Q86" i="18"/>
  <c r="T85" i="18"/>
  <c r="X85" i="18" s="1"/>
  <c r="Z85" i="18" s="1"/>
  <c r="S85" i="18"/>
  <c r="Q85" i="18"/>
  <c r="T84" i="18"/>
  <c r="X84" i="18" s="1"/>
  <c r="Z84" i="18" s="1"/>
  <c r="S84" i="18"/>
  <c r="Q84" i="18"/>
  <c r="T83" i="18"/>
  <c r="X83" i="18" s="1"/>
  <c r="Z83" i="18" s="1"/>
  <c r="S83" i="18"/>
  <c r="Q83" i="18"/>
  <c r="T82" i="18"/>
  <c r="X82" i="18" s="1"/>
  <c r="Z82" i="18" s="1"/>
  <c r="S82" i="18"/>
  <c r="Q82" i="18"/>
  <c r="T81" i="18"/>
  <c r="X81" i="18" s="1"/>
  <c r="Z81" i="18" s="1"/>
  <c r="S81" i="18"/>
  <c r="Q81" i="18"/>
  <c r="T80" i="18"/>
  <c r="X80" i="18" s="1"/>
  <c r="Z80" i="18" s="1"/>
  <c r="S80" i="18"/>
  <c r="Q80" i="18"/>
  <c r="T79" i="18"/>
  <c r="X79" i="18" s="1"/>
  <c r="Z79" i="18" s="1"/>
  <c r="S79" i="18"/>
  <c r="Q79" i="18"/>
  <c r="T78" i="18"/>
  <c r="X78" i="18" s="1"/>
  <c r="Z78" i="18" s="1"/>
  <c r="S78" i="18"/>
  <c r="Q78" i="18"/>
  <c r="T77" i="18"/>
  <c r="X77" i="18" s="1"/>
  <c r="Z77" i="18" s="1"/>
  <c r="S77" i="18"/>
  <c r="Q77" i="18"/>
  <c r="T76" i="18"/>
  <c r="X76" i="18" s="1"/>
  <c r="Z76" i="18" s="1"/>
  <c r="S76" i="18"/>
  <c r="Q76" i="18"/>
  <c r="T75" i="18"/>
  <c r="X75" i="18" s="1"/>
  <c r="Z75" i="18" s="1"/>
  <c r="S75" i="18"/>
  <c r="Q75" i="18"/>
  <c r="T74" i="18"/>
  <c r="X74" i="18" s="1"/>
  <c r="Z74" i="18" s="1"/>
  <c r="S74" i="18"/>
  <c r="Q74" i="18"/>
  <c r="T73" i="18"/>
  <c r="X73" i="18" s="1"/>
  <c r="Z73" i="18" s="1"/>
  <c r="S73" i="18"/>
  <c r="Q73" i="18"/>
  <c r="T72" i="18"/>
  <c r="X72" i="18" s="1"/>
  <c r="Z72" i="18" s="1"/>
  <c r="S72" i="18"/>
  <c r="Q72" i="18"/>
  <c r="T71" i="18"/>
  <c r="X71" i="18" s="1"/>
  <c r="Z71" i="18" s="1"/>
  <c r="S71" i="18"/>
  <c r="Q71" i="18"/>
  <c r="T70" i="18"/>
  <c r="X70" i="18" s="1"/>
  <c r="Z70" i="18" s="1"/>
  <c r="S70" i="18"/>
  <c r="Q70" i="18"/>
  <c r="T69" i="18"/>
  <c r="X69" i="18" s="1"/>
  <c r="Z69" i="18" s="1"/>
  <c r="S69" i="18"/>
  <c r="Q69" i="18"/>
  <c r="T68" i="18"/>
  <c r="X68" i="18" s="1"/>
  <c r="Z68" i="18" s="1"/>
  <c r="S68" i="18"/>
  <c r="Q68" i="18"/>
  <c r="T67" i="18"/>
  <c r="X67" i="18" s="1"/>
  <c r="Z67" i="18" s="1"/>
  <c r="S67" i="18"/>
  <c r="Q67" i="18"/>
  <c r="T66" i="18"/>
  <c r="X66" i="18" s="1"/>
  <c r="Z66" i="18" s="1"/>
  <c r="S66" i="18"/>
  <c r="Q66" i="18"/>
  <c r="T65" i="18"/>
  <c r="X65" i="18" s="1"/>
  <c r="Z65" i="18" s="1"/>
  <c r="S65" i="18"/>
  <c r="Q65" i="18"/>
  <c r="T64" i="18"/>
  <c r="X64" i="18" s="1"/>
  <c r="Z64" i="18" s="1"/>
  <c r="S64" i="18"/>
  <c r="Q64" i="18"/>
  <c r="T63" i="18"/>
  <c r="X63" i="18" s="1"/>
  <c r="Z63" i="18" s="1"/>
  <c r="S63" i="18"/>
  <c r="Q63" i="18"/>
  <c r="T62" i="18"/>
  <c r="X62" i="18" s="1"/>
  <c r="Z62" i="18" s="1"/>
  <c r="S62" i="18"/>
  <c r="Q62" i="18"/>
  <c r="T61" i="18"/>
  <c r="X61" i="18" s="1"/>
  <c r="Z61" i="18" s="1"/>
  <c r="S61" i="18"/>
  <c r="Q61" i="18"/>
  <c r="T60" i="18"/>
  <c r="X60" i="18" s="1"/>
  <c r="Z60" i="18" s="1"/>
  <c r="S60" i="18"/>
  <c r="Q60" i="18"/>
  <c r="T59" i="18"/>
  <c r="X59" i="18" s="1"/>
  <c r="Z59" i="18" s="1"/>
  <c r="S59" i="18"/>
  <c r="Q59" i="18"/>
  <c r="T58" i="18"/>
  <c r="X58" i="18" s="1"/>
  <c r="Z58" i="18" s="1"/>
  <c r="S58" i="18"/>
  <c r="Q58" i="18"/>
  <c r="T57" i="18"/>
  <c r="X57" i="18" s="1"/>
  <c r="Z57" i="18" s="1"/>
  <c r="S57" i="18"/>
  <c r="Q57" i="18"/>
  <c r="T56" i="18"/>
  <c r="X56" i="18" s="1"/>
  <c r="Z56" i="18" s="1"/>
  <c r="S56" i="18"/>
  <c r="Q56" i="18"/>
  <c r="T55" i="18"/>
  <c r="X55" i="18" s="1"/>
  <c r="Z55" i="18" s="1"/>
  <c r="S55" i="18"/>
  <c r="Q55" i="18"/>
  <c r="T54" i="18"/>
  <c r="X54" i="18" s="1"/>
  <c r="Z54" i="18" s="1"/>
  <c r="S54" i="18"/>
  <c r="Q54" i="18"/>
  <c r="T53" i="18"/>
  <c r="X53" i="18" s="1"/>
  <c r="Z53" i="18" s="1"/>
  <c r="S53" i="18"/>
  <c r="Q53" i="18"/>
  <c r="T52" i="18"/>
  <c r="X52" i="18" s="1"/>
  <c r="Z52" i="18" s="1"/>
  <c r="S52" i="18"/>
  <c r="Q52" i="18"/>
  <c r="T51" i="18"/>
  <c r="X51" i="18" s="1"/>
  <c r="Z51" i="18" s="1"/>
  <c r="S51" i="18"/>
  <c r="Q51" i="18"/>
  <c r="T50" i="18"/>
  <c r="X50" i="18" s="1"/>
  <c r="Z50" i="18" s="1"/>
  <c r="S50" i="18"/>
  <c r="Q50" i="18"/>
  <c r="T49" i="18"/>
  <c r="X49" i="18" s="1"/>
  <c r="Z49" i="18" s="1"/>
  <c r="S49" i="18"/>
  <c r="Q49" i="18"/>
  <c r="T48" i="18"/>
  <c r="X48" i="18" s="1"/>
  <c r="Z48" i="18" s="1"/>
  <c r="S48" i="18"/>
  <c r="Q48" i="18"/>
  <c r="T47" i="18"/>
  <c r="X47" i="18" s="1"/>
  <c r="Z47" i="18" s="1"/>
  <c r="S47" i="18"/>
  <c r="Q47" i="18"/>
  <c r="T46" i="18"/>
  <c r="X46" i="18" s="1"/>
  <c r="Z46" i="18" s="1"/>
  <c r="S46" i="18"/>
  <c r="Q46" i="18"/>
  <c r="T45" i="18"/>
  <c r="X45" i="18" s="1"/>
  <c r="Z45" i="18" s="1"/>
  <c r="S45" i="18"/>
  <c r="Q45" i="18"/>
  <c r="T44" i="18"/>
  <c r="X44" i="18" s="1"/>
  <c r="Z44" i="18" s="1"/>
  <c r="S44" i="18"/>
  <c r="Q44" i="18"/>
  <c r="T43" i="18"/>
  <c r="X43" i="18" s="1"/>
  <c r="Z43" i="18" s="1"/>
  <c r="S43" i="18"/>
  <c r="Q43" i="18"/>
  <c r="T42" i="18"/>
  <c r="X42" i="18" s="1"/>
  <c r="Z42" i="18" s="1"/>
  <c r="S42" i="18"/>
  <c r="Q42" i="18"/>
  <c r="T41" i="18"/>
  <c r="X41" i="18" s="1"/>
  <c r="Z41" i="18" s="1"/>
  <c r="S41" i="18"/>
  <c r="Q41" i="18"/>
  <c r="T40" i="18"/>
  <c r="X40" i="18" s="1"/>
  <c r="Z40" i="18" s="1"/>
  <c r="S40" i="18"/>
  <c r="Q40" i="18"/>
  <c r="T39" i="18"/>
  <c r="X39" i="18" s="1"/>
  <c r="Z39" i="18" s="1"/>
  <c r="S39" i="18"/>
  <c r="Q39" i="18"/>
  <c r="T38" i="18"/>
  <c r="X38" i="18" s="1"/>
  <c r="Z38" i="18" s="1"/>
  <c r="S38" i="18"/>
  <c r="Q38" i="18"/>
  <c r="T37" i="18"/>
  <c r="X37" i="18" s="1"/>
  <c r="Z37" i="18" s="1"/>
  <c r="S37" i="18"/>
  <c r="Q37" i="18"/>
  <c r="T36" i="18"/>
  <c r="X36" i="18" s="1"/>
  <c r="Z36" i="18" s="1"/>
  <c r="S36" i="18"/>
  <c r="Q36" i="18"/>
  <c r="T35" i="18"/>
  <c r="X35" i="18" s="1"/>
  <c r="Z35" i="18" s="1"/>
  <c r="S35" i="18"/>
  <c r="Q35" i="18"/>
  <c r="T34" i="18"/>
  <c r="X34" i="18" s="1"/>
  <c r="Z34" i="18" s="1"/>
  <c r="S34" i="18"/>
  <c r="Q34" i="18"/>
  <c r="T33" i="18"/>
  <c r="X33" i="18" s="1"/>
  <c r="Z33" i="18" s="1"/>
  <c r="S33" i="18"/>
  <c r="Q33" i="18"/>
  <c r="T32" i="18"/>
  <c r="X32" i="18" s="1"/>
  <c r="Z32" i="18" s="1"/>
  <c r="S32" i="18"/>
  <c r="Q32" i="18"/>
  <c r="T31" i="18"/>
  <c r="X31" i="18" s="1"/>
  <c r="Z31" i="18" s="1"/>
  <c r="S31" i="18"/>
  <c r="Q31" i="18"/>
  <c r="T30" i="18"/>
  <c r="X30" i="18" s="1"/>
  <c r="Z30" i="18" s="1"/>
  <c r="S30" i="18"/>
  <c r="Q30" i="18"/>
  <c r="T29" i="18"/>
  <c r="X29" i="18" s="1"/>
  <c r="Z29" i="18" s="1"/>
  <c r="S29" i="18"/>
  <c r="Q29" i="18"/>
  <c r="T28" i="18"/>
  <c r="X28" i="18" s="1"/>
  <c r="Z28" i="18" s="1"/>
  <c r="S28" i="18"/>
  <c r="Q28" i="18"/>
  <c r="T27" i="18"/>
  <c r="X27" i="18" s="1"/>
  <c r="Z27" i="18" s="1"/>
  <c r="S27" i="18"/>
  <c r="Q27" i="18"/>
  <c r="T26" i="18"/>
  <c r="X26" i="18" s="1"/>
  <c r="Z26" i="18" s="1"/>
  <c r="S26" i="18"/>
  <c r="Q26" i="18"/>
  <c r="T25" i="18"/>
  <c r="X25" i="18" s="1"/>
  <c r="Z25" i="18" s="1"/>
  <c r="S25" i="18"/>
  <c r="Q25" i="18"/>
  <c r="T24" i="18"/>
  <c r="X24" i="18" s="1"/>
  <c r="Z24" i="18" s="1"/>
  <c r="S24" i="18"/>
  <c r="Q24" i="18"/>
  <c r="T23" i="18"/>
  <c r="X23" i="18" s="1"/>
  <c r="Z23" i="18" s="1"/>
  <c r="S23" i="18"/>
  <c r="Q23" i="18"/>
  <c r="T22" i="18"/>
  <c r="X22" i="18" s="1"/>
  <c r="Z22" i="18" s="1"/>
  <c r="S22" i="18"/>
  <c r="Q22" i="18"/>
  <c r="T21" i="18"/>
  <c r="X21" i="18" s="1"/>
  <c r="Z21" i="18" s="1"/>
  <c r="S21" i="18"/>
  <c r="Q21" i="18"/>
  <c r="T20" i="18"/>
  <c r="X20" i="18" s="1"/>
  <c r="Z20" i="18" s="1"/>
  <c r="S20" i="18"/>
  <c r="Q20" i="18"/>
  <c r="T19" i="18"/>
  <c r="X19" i="18" s="1"/>
  <c r="Z19" i="18" s="1"/>
  <c r="S19" i="18"/>
  <c r="Q19" i="18"/>
  <c r="T18" i="18"/>
  <c r="X18" i="18" s="1"/>
  <c r="Z18" i="18" s="1"/>
  <c r="S18" i="18"/>
  <c r="Q18" i="18"/>
  <c r="T17" i="18"/>
  <c r="X17" i="18" s="1"/>
  <c r="Z17" i="18" s="1"/>
  <c r="S17" i="18"/>
  <c r="Q17" i="18"/>
  <c r="T16" i="18"/>
  <c r="X16" i="18" s="1"/>
  <c r="Z16" i="18" s="1"/>
  <c r="S16" i="18"/>
  <c r="Q16" i="18"/>
  <c r="T15" i="18"/>
  <c r="X15" i="18" s="1"/>
  <c r="Z15" i="18" s="1"/>
  <c r="S15" i="18"/>
  <c r="Q15" i="18"/>
  <c r="T14" i="18"/>
  <c r="X14" i="18" s="1"/>
  <c r="Z14" i="18" s="1"/>
  <c r="S14" i="18"/>
  <c r="Q14" i="18"/>
  <c r="T13" i="18"/>
  <c r="X13" i="18" s="1"/>
  <c r="Z13" i="18" s="1"/>
  <c r="S13" i="18"/>
  <c r="Q13" i="18"/>
  <c r="T12" i="18"/>
  <c r="X12" i="18" s="1"/>
  <c r="Z12" i="18" s="1"/>
  <c r="S12" i="18"/>
  <c r="Q12" i="18"/>
  <c r="T11" i="18"/>
  <c r="X11" i="18" s="1"/>
  <c r="Z11" i="18" s="1"/>
  <c r="S11" i="18"/>
  <c r="Q11" i="18"/>
  <c r="T10" i="18"/>
  <c r="X10" i="18" s="1"/>
  <c r="Z10" i="18" s="1"/>
  <c r="S10" i="18"/>
  <c r="Q10" i="18"/>
  <c r="T9" i="18"/>
  <c r="X9" i="18" s="1"/>
  <c r="Z9" i="18" s="1"/>
  <c r="S9" i="18"/>
  <c r="Q9" i="18"/>
  <c r="T8" i="18"/>
  <c r="X8" i="18" s="1"/>
  <c r="Z8" i="18" s="1"/>
  <c r="S8" i="18"/>
  <c r="Q8" i="18"/>
  <c r="T7" i="18"/>
  <c r="X7" i="18" s="1"/>
  <c r="Z7" i="18" s="1"/>
  <c r="S7" i="18"/>
  <c r="Q7" i="18"/>
  <c r="T6" i="18"/>
  <c r="X6" i="18" s="1"/>
  <c r="Z6" i="18" s="1"/>
  <c r="S6" i="18"/>
  <c r="Q6" i="18"/>
  <c r="T5" i="18"/>
  <c r="X5" i="18" s="1"/>
  <c r="Z5" i="18" s="1"/>
  <c r="S5" i="18"/>
  <c r="Q5" i="18"/>
  <c r="T4" i="18"/>
  <c r="X4" i="18" s="1"/>
  <c r="Z4" i="18" s="1"/>
  <c r="S4" i="18"/>
  <c r="Q4" i="18"/>
  <c r="T3" i="18"/>
  <c r="X3" i="18" s="1"/>
  <c r="Z3" i="18" s="1"/>
  <c r="S3" i="18"/>
  <c r="Q3" i="18"/>
  <c r="T2" i="18"/>
  <c r="X2" i="18" s="1"/>
  <c r="Z2" i="18" s="1"/>
  <c r="S2" i="18"/>
  <c r="Q2" i="18"/>
  <c r="T200" i="17"/>
  <c r="X200" i="17" s="1"/>
  <c r="Z200" i="17" s="1"/>
  <c r="S200" i="17"/>
  <c r="Q200" i="17"/>
  <c r="T199" i="17"/>
  <c r="X199" i="17" s="1"/>
  <c r="Z199" i="17" s="1"/>
  <c r="S199" i="17"/>
  <c r="Q199" i="17"/>
  <c r="T198" i="17"/>
  <c r="X198" i="17" s="1"/>
  <c r="Z198" i="17" s="1"/>
  <c r="S198" i="17"/>
  <c r="Q198" i="17"/>
  <c r="T197" i="17"/>
  <c r="X197" i="17" s="1"/>
  <c r="Z197" i="17" s="1"/>
  <c r="S197" i="17"/>
  <c r="Q197" i="17"/>
  <c r="T196" i="17"/>
  <c r="X196" i="17" s="1"/>
  <c r="Z196" i="17" s="1"/>
  <c r="S196" i="17"/>
  <c r="Q196" i="17"/>
  <c r="T195" i="17"/>
  <c r="X195" i="17" s="1"/>
  <c r="Z195" i="17" s="1"/>
  <c r="S195" i="17"/>
  <c r="Q195" i="17"/>
  <c r="T194" i="17"/>
  <c r="X194" i="17" s="1"/>
  <c r="Z194" i="17" s="1"/>
  <c r="S194" i="17"/>
  <c r="Q194" i="17"/>
  <c r="T193" i="17"/>
  <c r="X193" i="17" s="1"/>
  <c r="Z193" i="17" s="1"/>
  <c r="S193" i="17"/>
  <c r="Q193" i="17"/>
  <c r="T192" i="17"/>
  <c r="X192" i="17" s="1"/>
  <c r="Z192" i="17" s="1"/>
  <c r="S192" i="17"/>
  <c r="Q192" i="17"/>
  <c r="T191" i="17"/>
  <c r="X191" i="17" s="1"/>
  <c r="Z191" i="17" s="1"/>
  <c r="S191" i="17"/>
  <c r="Q191" i="17"/>
  <c r="T190" i="17"/>
  <c r="X190" i="17" s="1"/>
  <c r="Z190" i="17" s="1"/>
  <c r="S190" i="17"/>
  <c r="Q190" i="17"/>
  <c r="T189" i="17"/>
  <c r="X189" i="17" s="1"/>
  <c r="Z189" i="17" s="1"/>
  <c r="S189" i="17"/>
  <c r="Q189" i="17"/>
  <c r="T188" i="17"/>
  <c r="X188" i="17" s="1"/>
  <c r="Z188" i="17" s="1"/>
  <c r="S188" i="17"/>
  <c r="Q188" i="17"/>
  <c r="T187" i="17"/>
  <c r="X187" i="17" s="1"/>
  <c r="Z187" i="17" s="1"/>
  <c r="S187" i="17"/>
  <c r="Q187" i="17"/>
  <c r="T186" i="17"/>
  <c r="X186" i="17" s="1"/>
  <c r="Z186" i="17" s="1"/>
  <c r="S186" i="17"/>
  <c r="Q186" i="17"/>
  <c r="T185" i="17"/>
  <c r="X185" i="17" s="1"/>
  <c r="Z185" i="17" s="1"/>
  <c r="S185" i="17"/>
  <c r="Q185" i="17"/>
  <c r="T184" i="17"/>
  <c r="X184" i="17" s="1"/>
  <c r="Z184" i="17" s="1"/>
  <c r="S184" i="17"/>
  <c r="Q184" i="17"/>
  <c r="T183" i="17"/>
  <c r="X183" i="17" s="1"/>
  <c r="Z183" i="17" s="1"/>
  <c r="S183" i="17"/>
  <c r="Q183" i="17"/>
  <c r="T182" i="17"/>
  <c r="X182" i="17" s="1"/>
  <c r="Z182" i="17" s="1"/>
  <c r="S182" i="17"/>
  <c r="Q182" i="17"/>
  <c r="T181" i="17"/>
  <c r="X181" i="17" s="1"/>
  <c r="Z181" i="17" s="1"/>
  <c r="S181" i="17"/>
  <c r="Q181" i="17"/>
  <c r="T180" i="17"/>
  <c r="X180" i="17" s="1"/>
  <c r="Z180" i="17" s="1"/>
  <c r="S180" i="17"/>
  <c r="Q180" i="17"/>
  <c r="T179" i="17"/>
  <c r="X179" i="17" s="1"/>
  <c r="Z179" i="17" s="1"/>
  <c r="S179" i="17"/>
  <c r="Q179" i="17"/>
  <c r="T178" i="17"/>
  <c r="X178" i="17" s="1"/>
  <c r="Z178" i="17" s="1"/>
  <c r="S178" i="17"/>
  <c r="Q178" i="17"/>
  <c r="T177" i="17"/>
  <c r="X177" i="17" s="1"/>
  <c r="Z177" i="17" s="1"/>
  <c r="S177" i="17"/>
  <c r="Q177" i="17"/>
  <c r="T176" i="17"/>
  <c r="X176" i="17" s="1"/>
  <c r="Z176" i="17" s="1"/>
  <c r="S176" i="17"/>
  <c r="Q176" i="17"/>
  <c r="T175" i="17"/>
  <c r="X175" i="17" s="1"/>
  <c r="Z175" i="17" s="1"/>
  <c r="S175" i="17"/>
  <c r="Q175" i="17"/>
  <c r="T174" i="17"/>
  <c r="X174" i="17" s="1"/>
  <c r="Z174" i="17" s="1"/>
  <c r="S174" i="17"/>
  <c r="Q174" i="17"/>
  <c r="T173" i="17"/>
  <c r="X173" i="17" s="1"/>
  <c r="Z173" i="17" s="1"/>
  <c r="S173" i="17"/>
  <c r="Q173" i="17"/>
  <c r="T172" i="17"/>
  <c r="X172" i="17" s="1"/>
  <c r="Z172" i="17" s="1"/>
  <c r="S172" i="17"/>
  <c r="Q172" i="17"/>
  <c r="T171" i="17"/>
  <c r="X171" i="17" s="1"/>
  <c r="Z171" i="17" s="1"/>
  <c r="S171" i="17"/>
  <c r="Q171" i="17"/>
  <c r="T170" i="17"/>
  <c r="X170" i="17" s="1"/>
  <c r="Z170" i="17" s="1"/>
  <c r="S170" i="17"/>
  <c r="Q170" i="17"/>
  <c r="T169" i="17"/>
  <c r="X169" i="17" s="1"/>
  <c r="Z169" i="17" s="1"/>
  <c r="S169" i="17"/>
  <c r="Q169" i="17"/>
  <c r="T168" i="17"/>
  <c r="X168" i="17" s="1"/>
  <c r="Z168" i="17" s="1"/>
  <c r="S168" i="17"/>
  <c r="Q168" i="17"/>
  <c r="T167" i="17"/>
  <c r="X167" i="17" s="1"/>
  <c r="Z167" i="17" s="1"/>
  <c r="S167" i="17"/>
  <c r="Q167" i="17"/>
  <c r="T166" i="17"/>
  <c r="X166" i="17" s="1"/>
  <c r="Z166" i="17" s="1"/>
  <c r="S166" i="17"/>
  <c r="Q166" i="17"/>
  <c r="T165" i="17"/>
  <c r="X165" i="17" s="1"/>
  <c r="Z165" i="17" s="1"/>
  <c r="S165" i="17"/>
  <c r="Q165" i="17"/>
  <c r="T164" i="17"/>
  <c r="X164" i="17" s="1"/>
  <c r="Z164" i="17" s="1"/>
  <c r="S164" i="17"/>
  <c r="Q164" i="17"/>
  <c r="T163" i="17"/>
  <c r="X163" i="17" s="1"/>
  <c r="Z163" i="17" s="1"/>
  <c r="S163" i="17"/>
  <c r="Q163" i="17"/>
  <c r="T162" i="17"/>
  <c r="X162" i="17" s="1"/>
  <c r="Z162" i="17" s="1"/>
  <c r="S162" i="17"/>
  <c r="Q162" i="17"/>
  <c r="T161" i="17"/>
  <c r="X161" i="17" s="1"/>
  <c r="Z161" i="17" s="1"/>
  <c r="S161" i="17"/>
  <c r="Q161" i="17"/>
  <c r="T160" i="17"/>
  <c r="X160" i="17" s="1"/>
  <c r="Z160" i="17" s="1"/>
  <c r="S160" i="17"/>
  <c r="Q160" i="17"/>
  <c r="T159" i="17"/>
  <c r="X159" i="17" s="1"/>
  <c r="Z159" i="17" s="1"/>
  <c r="S159" i="17"/>
  <c r="Q159" i="17"/>
  <c r="T158" i="17"/>
  <c r="X158" i="17" s="1"/>
  <c r="Z158" i="17" s="1"/>
  <c r="S158" i="17"/>
  <c r="Q158" i="17"/>
  <c r="T157" i="17"/>
  <c r="X157" i="17" s="1"/>
  <c r="Z157" i="17" s="1"/>
  <c r="S157" i="17"/>
  <c r="Q157" i="17"/>
  <c r="T156" i="17"/>
  <c r="X156" i="17" s="1"/>
  <c r="Z156" i="17" s="1"/>
  <c r="S156" i="17"/>
  <c r="Q156" i="17"/>
  <c r="T155" i="17"/>
  <c r="X155" i="17" s="1"/>
  <c r="Z155" i="17" s="1"/>
  <c r="S155" i="17"/>
  <c r="Q155" i="17"/>
  <c r="T154" i="17"/>
  <c r="X154" i="17" s="1"/>
  <c r="Z154" i="17" s="1"/>
  <c r="S154" i="17"/>
  <c r="Q154" i="17"/>
  <c r="T153" i="17"/>
  <c r="X153" i="17" s="1"/>
  <c r="Z153" i="17" s="1"/>
  <c r="S153" i="17"/>
  <c r="Q153" i="17"/>
  <c r="T152" i="17"/>
  <c r="X152" i="17" s="1"/>
  <c r="Z152" i="17" s="1"/>
  <c r="S152" i="17"/>
  <c r="Q152" i="17"/>
  <c r="T151" i="17"/>
  <c r="X151" i="17" s="1"/>
  <c r="Z151" i="17" s="1"/>
  <c r="S151" i="17"/>
  <c r="Q151" i="17"/>
  <c r="T150" i="17"/>
  <c r="X150" i="17" s="1"/>
  <c r="Z150" i="17" s="1"/>
  <c r="S150" i="17"/>
  <c r="Q150" i="17"/>
  <c r="T149" i="17"/>
  <c r="X149" i="17" s="1"/>
  <c r="Z149" i="17" s="1"/>
  <c r="S149" i="17"/>
  <c r="Q149" i="17"/>
  <c r="T148" i="17"/>
  <c r="X148" i="17" s="1"/>
  <c r="Z148" i="17" s="1"/>
  <c r="S148" i="17"/>
  <c r="Q148" i="17"/>
  <c r="T147" i="17"/>
  <c r="X147" i="17" s="1"/>
  <c r="Z147" i="17" s="1"/>
  <c r="S147" i="17"/>
  <c r="Q147" i="17"/>
  <c r="T146" i="17"/>
  <c r="X146" i="17" s="1"/>
  <c r="Z146" i="17" s="1"/>
  <c r="S146" i="17"/>
  <c r="Q146" i="17"/>
  <c r="T145" i="17"/>
  <c r="X145" i="17" s="1"/>
  <c r="Z145" i="17" s="1"/>
  <c r="S145" i="17"/>
  <c r="Q145" i="17"/>
  <c r="T144" i="17"/>
  <c r="X144" i="17" s="1"/>
  <c r="Z144" i="17" s="1"/>
  <c r="S144" i="17"/>
  <c r="Q144" i="17"/>
  <c r="T143" i="17"/>
  <c r="X143" i="17" s="1"/>
  <c r="Z143" i="17" s="1"/>
  <c r="S143" i="17"/>
  <c r="Q143" i="17"/>
  <c r="T142" i="17"/>
  <c r="X142" i="17" s="1"/>
  <c r="Z142" i="17" s="1"/>
  <c r="S142" i="17"/>
  <c r="Q142" i="17"/>
  <c r="T141" i="17"/>
  <c r="X141" i="17" s="1"/>
  <c r="Z141" i="17" s="1"/>
  <c r="S141" i="17"/>
  <c r="Q141" i="17"/>
  <c r="T140" i="17"/>
  <c r="X140" i="17" s="1"/>
  <c r="Z140" i="17" s="1"/>
  <c r="S140" i="17"/>
  <c r="Q140" i="17"/>
  <c r="T139" i="17"/>
  <c r="X139" i="17" s="1"/>
  <c r="Z139" i="17" s="1"/>
  <c r="S139" i="17"/>
  <c r="Q139" i="17"/>
  <c r="T138" i="17"/>
  <c r="X138" i="17" s="1"/>
  <c r="Z138" i="17" s="1"/>
  <c r="S138" i="17"/>
  <c r="Q138" i="17"/>
  <c r="T137" i="17"/>
  <c r="X137" i="17" s="1"/>
  <c r="Z137" i="17" s="1"/>
  <c r="S137" i="17"/>
  <c r="Q137" i="17"/>
  <c r="T136" i="17"/>
  <c r="X136" i="17" s="1"/>
  <c r="Z136" i="17" s="1"/>
  <c r="S136" i="17"/>
  <c r="Q136" i="17"/>
  <c r="T135" i="17"/>
  <c r="X135" i="17" s="1"/>
  <c r="Z135" i="17" s="1"/>
  <c r="S135" i="17"/>
  <c r="Q135" i="17"/>
  <c r="T134" i="17"/>
  <c r="X134" i="17" s="1"/>
  <c r="Z134" i="17" s="1"/>
  <c r="S134" i="17"/>
  <c r="Q134" i="17"/>
  <c r="T133" i="17"/>
  <c r="X133" i="17" s="1"/>
  <c r="Z133" i="17" s="1"/>
  <c r="S133" i="17"/>
  <c r="Q133" i="17"/>
  <c r="T132" i="17"/>
  <c r="X132" i="17" s="1"/>
  <c r="Z132" i="17" s="1"/>
  <c r="S132" i="17"/>
  <c r="Q132" i="17"/>
  <c r="T131" i="17"/>
  <c r="X131" i="17" s="1"/>
  <c r="Z131" i="17" s="1"/>
  <c r="S131" i="17"/>
  <c r="Q131" i="17"/>
  <c r="T130" i="17"/>
  <c r="X130" i="17" s="1"/>
  <c r="Z130" i="17" s="1"/>
  <c r="S130" i="17"/>
  <c r="Q130" i="17"/>
  <c r="T129" i="17"/>
  <c r="X129" i="17" s="1"/>
  <c r="Z129" i="17" s="1"/>
  <c r="S129" i="17"/>
  <c r="Q129" i="17"/>
  <c r="T128" i="17"/>
  <c r="X128" i="17" s="1"/>
  <c r="Z128" i="17" s="1"/>
  <c r="S128" i="17"/>
  <c r="Q128" i="17"/>
  <c r="T127" i="17"/>
  <c r="X127" i="17" s="1"/>
  <c r="Z127" i="17" s="1"/>
  <c r="S127" i="17"/>
  <c r="Q127" i="17"/>
  <c r="T126" i="17"/>
  <c r="X126" i="17" s="1"/>
  <c r="Z126" i="17" s="1"/>
  <c r="S126" i="17"/>
  <c r="Q126" i="17"/>
  <c r="T125" i="17"/>
  <c r="X125" i="17" s="1"/>
  <c r="Z125" i="17" s="1"/>
  <c r="S125" i="17"/>
  <c r="Q125" i="17"/>
  <c r="T124" i="17"/>
  <c r="X124" i="17" s="1"/>
  <c r="Z124" i="17" s="1"/>
  <c r="S124" i="17"/>
  <c r="Q124" i="17"/>
  <c r="T123" i="17"/>
  <c r="X123" i="17" s="1"/>
  <c r="Z123" i="17" s="1"/>
  <c r="S123" i="17"/>
  <c r="Q123" i="17"/>
  <c r="T122" i="17"/>
  <c r="X122" i="17" s="1"/>
  <c r="Z122" i="17" s="1"/>
  <c r="S122" i="17"/>
  <c r="Q122" i="17"/>
  <c r="T121" i="17"/>
  <c r="X121" i="17" s="1"/>
  <c r="Z121" i="17" s="1"/>
  <c r="S121" i="17"/>
  <c r="Q121" i="17"/>
  <c r="T120" i="17"/>
  <c r="X120" i="17" s="1"/>
  <c r="Z120" i="17" s="1"/>
  <c r="S120" i="17"/>
  <c r="Q120" i="17"/>
  <c r="T119" i="17"/>
  <c r="X119" i="17" s="1"/>
  <c r="Z119" i="17" s="1"/>
  <c r="S119" i="17"/>
  <c r="Q119" i="17"/>
  <c r="T118" i="17"/>
  <c r="X118" i="17" s="1"/>
  <c r="Z118" i="17" s="1"/>
  <c r="S118" i="17"/>
  <c r="Q118" i="17"/>
  <c r="T117" i="17"/>
  <c r="X117" i="17" s="1"/>
  <c r="Z117" i="17" s="1"/>
  <c r="S117" i="17"/>
  <c r="Q117" i="17"/>
  <c r="T116" i="17"/>
  <c r="X116" i="17" s="1"/>
  <c r="Z116" i="17" s="1"/>
  <c r="S116" i="17"/>
  <c r="Q116" i="17"/>
  <c r="T115" i="17"/>
  <c r="X115" i="17" s="1"/>
  <c r="Z115" i="17" s="1"/>
  <c r="S115" i="17"/>
  <c r="Q115" i="17"/>
  <c r="T114" i="17"/>
  <c r="X114" i="17" s="1"/>
  <c r="Z114" i="17" s="1"/>
  <c r="S114" i="17"/>
  <c r="Q114" i="17"/>
  <c r="T113" i="17"/>
  <c r="X113" i="17" s="1"/>
  <c r="Z113" i="17" s="1"/>
  <c r="S113" i="17"/>
  <c r="Q113" i="17"/>
  <c r="T112" i="17"/>
  <c r="X112" i="17" s="1"/>
  <c r="Z112" i="17" s="1"/>
  <c r="S112" i="17"/>
  <c r="Q112" i="17"/>
  <c r="T111" i="17"/>
  <c r="X111" i="17" s="1"/>
  <c r="Z111" i="17" s="1"/>
  <c r="S111" i="17"/>
  <c r="Q111" i="17"/>
  <c r="T110" i="17"/>
  <c r="X110" i="17" s="1"/>
  <c r="Z110" i="17" s="1"/>
  <c r="S110" i="17"/>
  <c r="Q110" i="17"/>
  <c r="T109" i="17"/>
  <c r="X109" i="17" s="1"/>
  <c r="Z109" i="17" s="1"/>
  <c r="S109" i="17"/>
  <c r="Q109" i="17"/>
  <c r="T108" i="17"/>
  <c r="X108" i="17" s="1"/>
  <c r="Z108" i="17" s="1"/>
  <c r="S108" i="17"/>
  <c r="Q108" i="17"/>
  <c r="T107" i="17"/>
  <c r="X107" i="17" s="1"/>
  <c r="Z107" i="17" s="1"/>
  <c r="S107" i="17"/>
  <c r="Q107" i="17"/>
  <c r="T106" i="17"/>
  <c r="X106" i="17" s="1"/>
  <c r="Z106" i="17" s="1"/>
  <c r="S106" i="17"/>
  <c r="Q106" i="17"/>
  <c r="T105" i="17"/>
  <c r="X105" i="17" s="1"/>
  <c r="Z105" i="17" s="1"/>
  <c r="S105" i="17"/>
  <c r="Q105" i="17"/>
  <c r="T104" i="17"/>
  <c r="X104" i="17" s="1"/>
  <c r="Z104" i="17" s="1"/>
  <c r="S104" i="17"/>
  <c r="Q104" i="17"/>
  <c r="T103" i="17"/>
  <c r="X103" i="17" s="1"/>
  <c r="Z103" i="17" s="1"/>
  <c r="S103" i="17"/>
  <c r="Q103" i="17"/>
  <c r="T102" i="17"/>
  <c r="X102" i="17" s="1"/>
  <c r="Z102" i="17" s="1"/>
  <c r="S102" i="17"/>
  <c r="Q102" i="17"/>
  <c r="T101" i="17"/>
  <c r="X101" i="17" s="1"/>
  <c r="Z101" i="17" s="1"/>
  <c r="S101" i="17"/>
  <c r="Q101" i="17"/>
  <c r="T100" i="17"/>
  <c r="X100" i="17" s="1"/>
  <c r="Z100" i="17" s="1"/>
  <c r="S100" i="17"/>
  <c r="Q100" i="17"/>
  <c r="T99" i="17"/>
  <c r="X99" i="17" s="1"/>
  <c r="Z99" i="17" s="1"/>
  <c r="S99" i="17"/>
  <c r="Q99" i="17"/>
  <c r="T98" i="17"/>
  <c r="X98" i="17" s="1"/>
  <c r="Z98" i="17" s="1"/>
  <c r="S98" i="17"/>
  <c r="Q98" i="17"/>
  <c r="T97" i="17"/>
  <c r="X97" i="17" s="1"/>
  <c r="Z97" i="17" s="1"/>
  <c r="S97" i="17"/>
  <c r="Q97" i="17"/>
  <c r="T96" i="17"/>
  <c r="X96" i="17" s="1"/>
  <c r="Z96" i="17" s="1"/>
  <c r="S96" i="17"/>
  <c r="Q96" i="17"/>
  <c r="T95" i="17"/>
  <c r="X95" i="17" s="1"/>
  <c r="Z95" i="17" s="1"/>
  <c r="S95" i="17"/>
  <c r="Q95" i="17"/>
  <c r="T94" i="17"/>
  <c r="X94" i="17" s="1"/>
  <c r="Z94" i="17" s="1"/>
  <c r="S94" i="17"/>
  <c r="Q94" i="17"/>
  <c r="T93" i="17"/>
  <c r="X93" i="17" s="1"/>
  <c r="Z93" i="17" s="1"/>
  <c r="S93" i="17"/>
  <c r="Q93" i="17"/>
  <c r="T92" i="17"/>
  <c r="X92" i="17" s="1"/>
  <c r="Z92" i="17" s="1"/>
  <c r="S92" i="17"/>
  <c r="Q92" i="17"/>
  <c r="T91" i="17"/>
  <c r="X91" i="17" s="1"/>
  <c r="Z91" i="17" s="1"/>
  <c r="S91" i="17"/>
  <c r="Q91" i="17"/>
  <c r="T90" i="17"/>
  <c r="X90" i="17" s="1"/>
  <c r="Z90" i="17" s="1"/>
  <c r="S90" i="17"/>
  <c r="Q90" i="17"/>
  <c r="T89" i="17"/>
  <c r="X89" i="17" s="1"/>
  <c r="Z89" i="17" s="1"/>
  <c r="S89" i="17"/>
  <c r="Q89" i="17"/>
  <c r="T88" i="17"/>
  <c r="X88" i="17" s="1"/>
  <c r="Z88" i="17" s="1"/>
  <c r="S88" i="17"/>
  <c r="Q88" i="17"/>
  <c r="T87" i="17"/>
  <c r="X87" i="17" s="1"/>
  <c r="Z87" i="17" s="1"/>
  <c r="S87" i="17"/>
  <c r="Q87" i="17"/>
  <c r="T86" i="17"/>
  <c r="X86" i="17" s="1"/>
  <c r="Z86" i="17" s="1"/>
  <c r="S86" i="17"/>
  <c r="Q86" i="17"/>
  <c r="T85" i="17"/>
  <c r="X85" i="17" s="1"/>
  <c r="Z85" i="17" s="1"/>
  <c r="S85" i="17"/>
  <c r="Q85" i="17"/>
  <c r="T84" i="17"/>
  <c r="X84" i="17" s="1"/>
  <c r="Z84" i="17" s="1"/>
  <c r="S84" i="17"/>
  <c r="Q84" i="17"/>
  <c r="T83" i="17"/>
  <c r="X83" i="17" s="1"/>
  <c r="Z83" i="17" s="1"/>
  <c r="S83" i="17"/>
  <c r="Q83" i="17"/>
  <c r="T82" i="17"/>
  <c r="X82" i="17" s="1"/>
  <c r="Z82" i="17" s="1"/>
  <c r="S82" i="17"/>
  <c r="Q82" i="17"/>
  <c r="T81" i="17"/>
  <c r="X81" i="17" s="1"/>
  <c r="Z81" i="17" s="1"/>
  <c r="S81" i="17"/>
  <c r="Q81" i="17"/>
  <c r="T80" i="17"/>
  <c r="X80" i="17" s="1"/>
  <c r="Z80" i="17" s="1"/>
  <c r="S80" i="17"/>
  <c r="Q80" i="17"/>
  <c r="T79" i="17"/>
  <c r="X79" i="17" s="1"/>
  <c r="Z79" i="17" s="1"/>
  <c r="S79" i="17"/>
  <c r="Q79" i="17"/>
  <c r="T78" i="17"/>
  <c r="X78" i="17" s="1"/>
  <c r="Z78" i="17" s="1"/>
  <c r="S78" i="17"/>
  <c r="Q78" i="17"/>
  <c r="T77" i="17"/>
  <c r="X77" i="17" s="1"/>
  <c r="Z77" i="17" s="1"/>
  <c r="S77" i="17"/>
  <c r="Q77" i="17"/>
  <c r="T76" i="17"/>
  <c r="X76" i="17" s="1"/>
  <c r="Z76" i="17" s="1"/>
  <c r="S76" i="17"/>
  <c r="Q76" i="17"/>
  <c r="T75" i="17"/>
  <c r="X75" i="17" s="1"/>
  <c r="Z75" i="17" s="1"/>
  <c r="S75" i="17"/>
  <c r="Q75" i="17"/>
  <c r="T74" i="17"/>
  <c r="X74" i="17" s="1"/>
  <c r="Z74" i="17" s="1"/>
  <c r="S74" i="17"/>
  <c r="Q74" i="17"/>
  <c r="T73" i="17"/>
  <c r="X73" i="17" s="1"/>
  <c r="Z73" i="17" s="1"/>
  <c r="S73" i="17"/>
  <c r="Q73" i="17"/>
  <c r="T72" i="17"/>
  <c r="X72" i="17" s="1"/>
  <c r="Z72" i="17" s="1"/>
  <c r="S72" i="17"/>
  <c r="Q72" i="17"/>
  <c r="T71" i="17"/>
  <c r="X71" i="17" s="1"/>
  <c r="Z71" i="17" s="1"/>
  <c r="S71" i="17"/>
  <c r="Q71" i="17"/>
  <c r="T70" i="17"/>
  <c r="X70" i="17" s="1"/>
  <c r="Z70" i="17" s="1"/>
  <c r="S70" i="17"/>
  <c r="Q70" i="17"/>
  <c r="T69" i="17"/>
  <c r="X69" i="17" s="1"/>
  <c r="Z69" i="17" s="1"/>
  <c r="S69" i="17"/>
  <c r="Q69" i="17"/>
  <c r="T68" i="17"/>
  <c r="X68" i="17" s="1"/>
  <c r="Z68" i="17" s="1"/>
  <c r="S68" i="17"/>
  <c r="Q68" i="17"/>
  <c r="T67" i="17"/>
  <c r="X67" i="17" s="1"/>
  <c r="Z67" i="17" s="1"/>
  <c r="S67" i="17"/>
  <c r="Q67" i="17"/>
  <c r="T66" i="17"/>
  <c r="X66" i="17" s="1"/>
  <c r="Z66" i="17" s="1"/>
  <c r="S66" i="17"/>
  <c r="Q66" i="17"/>
  <c r="T65" i="17"/>
  <c r="X65" i="17" s="1"/>
  <c r="Z65" i="17" s="1"/>
  <c r="S65" i="17"/>
  <c r="Q65" i="17"/>
  <c r="T64" i="17"/>
  <c r="X64" i="17" s="1"/>
  <c r="Z64" i="17" s="1"/>
  <c r="S64" i="17"/>
  <c r="Q64" i="17"/>
  <c r="T63" i="17"/>
  <c r="X63" i="17" s="1"/>
  <c r="Z63" i="17" s="1"/>
  <c r="S63" i="17"/>
  <c r="Q63" i="17"/>
  <c r="T62" i="17"/>
  <c r="X62" i="17" s="1"/>
  <c r="Z62" i="17" s="1"/>
  <c r="S62" i="17"/>
  <c r="Q62" i="17"/>
  <c r="T61" i="17"/>
  <c r="X61" i="17" s="1"/>
  <c r="Z61" i="17" s="1"/>
  <c r="S61" i="17"/>
  <c r="Q61" i="17"/>
  <c r="T60" i="17"/>
  <c r="X60" i="17" s="1"/>
  <c r="Z60" i="17" s="1"/>
  <c r="S60" i="17"/>
  <c r="Q60" i="17"/>
  <c r="T59" i="17"/>
  <c r="X59" i="17" s="1"/>
  <c r="Z59" i="17" s="1"/>
  <c r="S59" i="17"/>
  <c r="Q59" i="17"/>
  <c r="T58" i="17"/>
  <c r="X58" i="17" s="1"/>
  <c r="Z58" i="17" s="1"/>
  <c r="S58" i="17"/>
  <c r="Q58" i="17"/>
  <c r="T57" i="17"/>
  <c r="X57" i="17" s="1"/>
  <c r="Z57" i="17" s="1"/>
  <c r="S57" i="17"/>
  <c r="Q57" i="17"/>
  <c r="T56" i="17"/>
  <c r="X56" i="17" s="1"/>
  <c r="Z56" i="17" s="1"/>
  <c r="S56" i="17"/>
  <c r="Q56" i="17"/>
  <c r="T55" i="17"/>
  <c r="X55" i="17" s="1"/>
  <c r="Z55" i="17" s="1"/>
  <c r="S55" i="17"/>
  <c r="Q55" i="17"/>
  <c r="T54" i="17"/>
  <c r="X54" i="17" s="1"/>
  <c r="Z54" i="17" s="1"/>
  <c r="S54" i="17"/>
  <c r="Q54" i="17"/>
  <c r="T53" i="17"/>
  <c r="X53" i="17" s="1"/>
  <c r="Z53" i="17" s="1"/>
  <c r="S53" i="17"/>
  <c r="Q53" i="17"/>
  <c r="T52" i="17"/>
  <c r="X52" i="17" s="1"/>
  <c r="Z52" i="17" s="1"/>
  <c r="S52" i="17"/>
  <c r="Q52" i="17"/>
  <c r="T51" i="17"/>
  <c r="X51" i="17" s="1"/>
  <c r="Z51" i="17" s="1"/>
  <c r="S51" i="17"/>
  <c r="Q51" i="17"/>
  <c r="T50" i="17"/>
  <c r="X50" i="17" s="1"/>
  <c r="Z50" i="17" s="1"/>
  <c r="S50" i="17"/>
  <c r="Q50" i="17"/>
  <c r="T49" i="17"/>
  <c r="X49" i="17" s="1"/>
  <c r="Z49" i="17" s="1"/>
  <c r="S49" i="17"/>
  <c r="Q49" i="17"/>
  <c r="T48" i="17"/>
  <c r="X48" i="17" s="1"/>
  <c r="Z48" i="17" s="1"/>
  <c r="S48" i="17"/>
  <c r="Q48" i="17"/>
  <c r="T47" i="17"/>
  <c r="X47" i="17" s="1"/>
  <c r="Z47" i="17" s="1"/>
  <c r="S47" i="17"/>
  <c r="Q47" i="17"/>
  <c r="T46" i="17"/>
  <c r="X46" i="17" s="1"/>
  <c r="Z46" i="17" s="1"/>
  <c r="S46" i="17"/>
  <c r="Q46" i="17"/>
  <c r="T45" i="17"/>
  <c r="X45" i="17" s="1"/>
  <c r="Z45" i="17" s="1"/>
  <c r="S45" i="17"/>
  <c r="Q45" i="17"/>
  <c r="T44" i="17"/>
  <c r="X44" i="17" s="1"/>
  <c r="Z44" i="17" s="1"/>
  <c r="S44" i="17"/>
  <c r="Q44" i="17"/>
  <c r="T43" i="17"/>
  <c r="X43" i="17" s="1"/>
  <c r="Z43" i="17" s="1"/>
  <c r="S43" i="17"/>
  <c r="Q43" i="17"/>
  <c r="T42" i="17"/>
  <c r="X42" i="17" s="1"/>
  <c r="Z42" i="17" s="1"/>
  <c r="S42" i="17"/>
  <c r="Q42" i="17"/>
  <c r="T41" i="17"/>
  <c r="X41" i="17" s="1"/>
  <c r="Z41" i="17" s="1"/>
  <c r="S41" i="17"/>
  <c r="Q41" i="17"/>
  <c r="T40" i="17"/>
  <c r="X40" i="17" s="1"/>
  <c r="Z40" i="17" s="1"/>
  <c r="S40" i="17"/>
  <c r="Q40" i="17"/>
  <c r="T39" i="17"/>
  <c r="X39" i="17" s="1"/>
  <c r="Z39" i="17" s="1"/>
  <c r="S39" i="17"/>
  <c r="Q39" i="17"/>
  <c r="T38" i="17"/>
  <c r="X38" i="17" s="1"/>
  <c r="Z38" i="17" s="1"/>
  <c r="S38" i="17"/>
  <c r="Q38" i="17"/>
  <c r="T37" i="17"/>
  <c r="X37" i="17" s="1"/>
  <c r="Z37" i="17" s="1"/>
  <c r="S37" i="17"/>
  <c r="Q37" i="17"/>
  <c r="T36" i="17"/>
  <c r="X36" i="17" s="1"/>
  <c r="Z36" i="17" s="1"/>
  <c r="S36" i="17"/>
  <c r="Q36" i="17"/>
  <c r="T35" i="17"/>
  <c r="X35" i="17" s="1"/>
  <c r="Z35" i="17" s="1"/>
  <c r="S35" i="17"/>
  <c r="Q35" i="17"/>
  <c r="T34" i="17"/>
  <c r="X34" i="17" s="1"/>
  <c r="Z34" i="17" s="1"/>
  <c r="S34" i="17"/>
  <c r="Q34" i="17"/>
  <c r="T33" i="17"/>
  <c r="X33" i="17" s="1"/>
  <c r="Z33" i="17" s="1"/>
  <c r="S33" i="17"/>
  <c r="Q33" i="17"/>
  <c r="T32" i="17"/>
  <c r="X32" i="17" s="1"/>
  <c r="Z32" i="17" s="1"/>
  <c r="S32" i="17"/>
  <c r="Q32" i="17"/>
  <c r="T31" i="17"/>
  <c r="X31" i="17" s="1"/>
  <c r="Z31" i="17" s="1"/>
  <c r="S31" i="17"/>
  <c r="Q31" i="17"/>
  <c r="T30" i="17"/>
  <c r="X30" i="17" s="1"/>
  <c r="Z30" i="17" s="1"/>
  <c r="S30" i="17"/>
  <c r="Q30" i="17"/>
  <c r="T29" i="17"/>
  <c r="X29" i="17" s="1"/>
  <c r="Z29" i="17" s="1"/>
  <c r="S29" i="17"/>
  <c r="Q29" i="17"/>
  <c r="T28" i="17"/>
  <c r="X28" i="17" s="1"/>
  <c r="Z28" i="17" s="1"/>
  <c r="S28" i="17"/>
  <c r="Q28" i="17"/>
  <c r="T27" i="17"/>
  <c r="X27" i="17" s="1"/>
  <c r="Z27" i="17" s="1"/>
  <c r="S27" i="17"/>
  <c r="Q27" i="17"/>
  <c r="T26" i="17"/>
  <c r="X26" i="17" s="1"/>
  <c r="Z26" i="17" s="1"/>
  <c r="S26" i="17"/>
  <c r="Q26" i="17"/>
  <c r="T25" i="17"/>
  <c r="X25" i="17" s="1"/>
  <c r="Z25" i="17" s="1"/>
  <c r="S25" i="17"/>
  <c r="Q25" i="17"/>
  <c r="T24" i="17"/>
  <c r="X24" i="17" s="1"/>
  <c r="Z24" i="17" s="1"/>
  <c r="S24" i="17"/>
  <c r="Q24" i="17"/>
  <c r="T23" i="17"/>
  <c r="X23" i="17" s="1"/>
  <c r="Z23" i="17" s="1"/>
  <c r="S23" i="17"/>
  <c r="Q23" i="17"/>
  <c r="T22" i="17"/>
  <c r="X22" i="17" s="1"/>
  <c r="Z22" i="17" s="1"/>
  <c r="S22" i="17"/>
  <c r="Q22" i="17"/>
  <c r="T21" i="17"/>
  <c r="X21" i="17" s="1"/>
  <c r="Z21" i="17" s="1"/>
  <c r="S21" i="17"/>
  <c r="Q21" i="17"/>
  <c r="T20" i="17"/>
  <c r="X20" i="17" s="1"/>
  <c r="Z20" i="17" s="1"/>
  <c r="S20" i="17"/>
  <c r="Q20" i="17"/>
  <c r="T19" i="17"/>
  <c r="X19" i="17" s="1"/>
  <c r="Z19" i="17" s="1"/>
  <c r="S19" i="17"/>
  <c r="Q19" i="17"/>
  <c r="T18" i="17"/>
  <c r="X18" i="17" s="1"/>
  <c r="Z18" i="17" s="1"/>
  <c r="S18" i="17"/>
  <c r="Q18" i="17"/>
  <c r="T17" i="17"/>
  <c r="X17" i="17" s="1"/>
  <c r="Z17" i="17" s="1"/>
  <c r="S17" i="17"/>
  <c r="Q17" i="17"/>
  <c r="T16" i="17"/>
  <c r="X16" i="17" s="1"/>
  <c r="Z16" i="17" s="1"/>
  <c r="S16" i="17"/>
  <c r="Q16" i="17"/>
  <c r="T15" i="17"/>
  <c r="X15" i="17" s="1"/>
  <c r="Z15" i="17" s="1"/>
  <c r="S15" i="17"/>
  <c r="Q15" i="17"/>
  <c r="T14" i="17"/>
  <c r="X14" i="17" s="1"/>
  <c r="Z14" i="17" s="1"/>
  <c r="S14" i="17"/>
  <c r="Q14" i="17"/>
  <c r="T13" i="17"/>
  <c r="X13" i="17" s="1"/>
  <c r="Z13" i="17" s="1"/>
  <c r="S13" i="17"/>
  <c r="Q13" i="17"/>
  <c r="T12" i="17"/>
  <c r="X12" i="17" s="1"/>
  <c r="Z12" i="17" s="1"/>
  <c r="S12" i="17"/>
  <c r="Q12" i="17"/>
  <c r="T11" i="17"/>
  <c r="X11" i="17" s="1"/>
  <c r="Z11" i="17" s="1"/>
  <c r="S11" i="17"/>
  <c r="Q11" i="17"/>
  <c r="T10" i="17"/>
  <c r="X10" i="17" s="1"/>
  <c r="Z10" i="17" s="1"/>
  <c r="S10" i="17"/>
  <c r="Q10" i="17"/>
  <c r="T9" i="17"/>
  <c r="X9" i="17" s="1"/>
  <c r="Z9" i="17" s="1"/>
  <c r="S9" i="17"/>
  <c r="Q9" i="17"/>
  <c r="T8" i="17"/>
  <c r="X8" i="17" s="1"/>
  <c r="Z8" i="17" s="1"/>
  <c r="S8" i="17"/>
  <c r="Q8" i="17"/>
  <c r="T7" i="17"/>
  <c r="X7" i="17" s="1"/>
  <c r="Z7" i="17" s="1"/>
  <c r="S7" i="17"/>
  <c r="Q7" i="17"/>
  <c r="T6" i="17"/>
  <c r="X6" i="17" s="1"/>
  <c r="Z6" i="17" s="1"/>
  <c r="S6" i="17"/>
  <c r="Q6" i="17"/>
  <c r="T3" i="17"/>
  <c r="X3" i="17" s="1"/>
  <c r="Z3" i="17" s="1"/>
  <c r="S3" i="17"/>
  <c r="Q3" i="17"/>
  <c r="T2" i="17"/>
  <c r="X2" i="17" s="1"/>
  <c r="Z2" i="17" s="1"/>
  <c r="S2" i="17"/>
  <c r="Q2" i="17"/>
  <c r="T200" i="16"/>
  <c r="X200" i="16" s="1"/>
  <c r="Z200" i="16" s="1"/>
  <c r="S200" i="16"/>
  <c r="Q200" i="16"/>
  <c r="T199" i="16"/>
  <c r="X199" i="16" s="1"/>
  <c r="Z199" i="16" s="1"/>
  <c r="S199" i="16"/>
  <c r="Q199" i="16"/>
  <c r="T198" i="16"/>
  <c r="X198" i="16" s="1"/>
  <c r="Z198" i="16" s="1"/>
  <c r="S198" i="16"/>
  <c r="Q198" i="16"/>
  <c r="T197" i="16"/>
  <c r="X197" i="16" s="1"/>
  <c r="Z197" i="16" s="1"/>
  <c r="S197" i="16"/>
  <c r="Q197" i="16"/>
  <c r="T196" i="16"/>
  <c r="X196" i="16" s="1"/>
  <c r="Z196" i="16" s="1"/>
  <c r="S196" i="16"/>
  <c r="Q196" i="16"/>
  <c r="T195" i="16"/>
  <c r="S195" i="16"/>
  <c r="Q195" i="16"/>
  <c r="T194" i="16"/>
  <c r="X194" i="16" s="1"/>
  <c r="Z194" i="16" s="1"/>
  <c r="S194" i="16"/>
  <c r="Q194" i="16"/>
  <c r="T193" i="16"/>
  <c r="X193" i="16" s="1"/>
  <c r="Z193" i="16" s="1"/>
  <c r="S193" i="16"/>
  <c r="Q193" i="16"/>
  <c r="T192" i="16"/>
  <c r="X192" i="16" s="1"/>
  <c r="Z192" i="16" s="1"/>
  <c r="S192" i="16"/>
  <c r="Q192" i="16"/>
  <c r="T191" i="16"/>
  <c r="X191" i="16" s="1"/>
  <c r="Z191" i="16" s="1"/>
  <c r="S191" i="16"/>
  <c r="Q191" i="16"/>
  <c r="T190" i="16"/>
  <c r="X190" i="16" s="1"/>
  <c r="Z190" i="16" s="1"/>
  <c r="S190" i="16"/>
  <c r="Q190" i="16"/>
  <c r="T189" i="16"/>
  <c r="X189" i="16" s="1"/>
  <c r="Z189" i="16" s="1"/>
  <c r="S189" i="16"/>
  <c r="Q189" i="16"/>
  <c r="T188" i="16"/>
  <c r="X188" i="16" s="1"/>
  <c r="Z188" i="16" s="1"/>
  <c r="S188" i="16"/>
  <c r="Q188" i="16"/>
  <c r="T187" i="16"/>
  <c r="X187" i="16" s="1"/>
  <c r="Z187" i="16" s="1"/>
  <c r="S187" i="16"/>
  <c r="Q187" i="16"/>
  <c r="T186" i="16"/>
  <c r="X186" i="16" s="1"/>
  <c r="Z186" i="16" s="1"/>
  <c r="S186" i="16"/>
  <c r="Q186" i="16"/>
  <c r="T185" i="16"/>
  <c r="X185" i="16" s="1"/>
  <c r="Z185" i="16" s="1"/>
  <c r="S185" i="16"/>
  <c r="Q185" i="16"/>
  <c r="T184" i="16"/>
  <c r="X184" i="16" s="1"/>
  <c r="Z184" i="16" s="1"/>
  <c r="S184" i="16"/>
  <c r="Q184" i="16"/>
  <c r="T183" i="16"/>
  <c r="X183" i="16" s="1"/>
  <c r="Z183" i="16" s="1"/>
  <c r="S183" i="16"/>
  <c r="Q183" i="16"/>
  <c r="T182" i="16"/>
  <c r="X182" i="16" s="1"/>
  <c r="Z182" i="16" s="1"/>
  <c r="S182" i="16"/>
  <c r="Q182" i="16"/>
  <c r="T181" i="16"/>
  <c r="X181" i="16" s="1"/>
  <c r="Z181" i="16" s="1"/>
  <c r="S181" i="16"/>
  <c r="Q181" i="16"/>
  <c r="T180" i="16"/>
  <c r="X180" i="16" s="1"/>
  <c r="Z180" i="16" s="1"/>
  <c r="S180" i="16"/>
  <c r="Q180" i="16"/>
  <c r="T179" i="16"/>
  <c r="X179" i="16" s="1"/>
  <c r="Z179" i="16" s="1"/>
  <c r="S179" i="16"/>
  <c r="Q179" i="16"/>
  <c r="T178" i="16"/>
  <c r="X178" i="16" s="1"/>
  <c r="Z178" i="16" s="1"/>
  <c r="S178" i="16"/>
  <c r="Q178" i="16"/>
  <c r="T177" i="16"/>
  <c r="X177" i="16" s="1"/>
  <c r="Z177" i="16" s="1"/>
  <c r="S177" i="16"/>
  <c r="Q177" i="16"/>
  <c r="T176" i="16"/>
  <c r="X176" i="16" s="1"/>
  <c r="Z176" i="16" s="1"/>
  <c r="S176" i="16"/>
  <c r="Q176" i="16"/>
  <c r="T175" i="16"/>
  <c r="X175" i="16" s="1"/>
  <c r="Z175" i="16" s="1"/>
  <c r="S175" i="16"/>
  <c r="Q175" i="16"/>
  <c r="T174" i="16"/>
  <c r="X174" i="16" s="1"/>
  <c r="Z174" i="16" s="1"/>
  <c r="S174" i="16"/>
  <c r="Q174" i="16"/>
  <c r="T173" i="16"/>
  <c r="X173" i="16" s="1"/>
  <c r="Z173" i="16" s="1"/>
  <c r="S173" i="16"/>
  <c r="Q173" i="16"/>
  <c r="T172" i="16"/>
  <c r="X172" i="16" s="1"/>
  <c r="Z172" i="16" s="1"/>
  <c r="S172" i="16"/>
  <c r="Q172" i="16"/>
  <c r="T171" i="16"/>
  <c r="X171" i="16" s="1"/>
  <c r="Z171" i="16" s="1"/>
  <c r="S171" i="16"/>
  <c r="Q171" i="16"/>
  <c r="T170" i="16"/>
  <c r="X170" i="16" s="1"/>
  <c r="Z170" i="16" s="1"/>
  <c r="S170" i="16"/>
  <c r="Q170" i="16"/>
  <c r="T169" i="16"/>
  <c r="X169" i="16" s="1"/>
  <c r="Z169" i="16" s="1"/>
  <c r="S169" i="16"/>
  <c r="Q169" i="16"/>
  <c r="T168" i="16"/>
  <c r="X168" i="16" s="1"/>
  <c r="Z168" i="16" s="1"/>
  <c r="S168" i="16"/>
  <c r="Q168" i="16"/>
  <c r="T167" i="16"/>
  <c r="X167" i="16" s="1"/>
  <c r="Z167" i="16" s="1"/>
  <c r="S167" i="16"/>
  <c r="Q167" i="16"/>
  <c r="T166" i="16"/>
  <c r="X166" i="16" s="1"/>
  <c r="Z166" i="16" s="1"/>
  <c r="S166" i="16"/>
  <c r="Q166" i="16"/>
  <c r="T165" i="16"/>
  <c r="X165" i="16" s="1"/>
  <c r="Z165" i="16" s="1"/>
  <c r="S165" i="16"/>
  <c r="Q165" i="16"/>
  <c r="T164" i="16"/>
  <c r="X164" i="16" s="1"/>
  <c r="Z164" i="16" s="1"/>
  <c r="S164" i="16"/>
  <c r="Q164" i="16"/>
  <c r="T163" i="16"/>
  <c r="X163" i="16" s="1"/>
  <c r="Z163" i="16" s="1"/>
  <c r="S163" i="16"/>
  <c r="Q163" i="16"/>
  <c r="T162" i="16"/>
  <c r="X162" i="16" s="1"/>
  <c r="Z162" i="16" s="1"/>
  <c r="S162" i="16"/>
  <c r="Q162" i="16"/>
  <c r="T161" i="16"/>
  <c r="X161" i="16" s="1"/>
  <c r="Z161" i="16" s="1"/>
  <c r="S161" i="16"/>
  <c r="Q161" i="16"/>
  <c r="T160" i="16"/>
  <c r="X160" i="16" s="1"/>
  <c r="Z160" i="16" s="1"/>
  <c r="S160" i="16"/>
  <c r="Q160" i="16"/>
  <c r="T159" i="16"/>
  <c r="X159" i="16" s="1"/>
  <c r="Z159" i="16" s="1"/>
  <c r="S159" i="16"/>
  <c r="Q159" i="16"/>
  <c r="T158" i="16"/>
  <c r="X158" i="16" s="1"/>
  <c r="Z158" i="16" s="1"/>
  <c r="S158" i="16"/>
  <c r="Q158" i="16"/>
  <c r="T157" i="16"/>
  <c r="X157" i="16" s="1"/>
  <c r="Z157" i="16" s="1"/>
  <c r="S157" i="16"/>
  <c r="Q157" i="16"/>
  <c r="T156" i="16"/>
  <c r="X156" i="16" s="1"/>
  <c r="Z156" i="16" s="1"/>
  <c r="S156" i="16"/>
  <c r="Q156" i="16"/>
  <c r="T155" i="16"/>
  <c r="X155" i="16" s="1"/>
  <c r="Z155" i="16" s="1"/>
  <c r="S155" i="16"/>
  <c r="Q155" i="16"/>
  <c r="T154" i="16"/>
  <c r="X154" i="16" s="1"/>
  <c r="Z154" i="16" s="1"/>
  <c r="S154" i="16"/>
  <c r="Q154" i="16"/>
  <c r="T153" i="16"/>
  <c r="X153" i="16" s="1"/>
  <c r="Z153" i="16" s="1"/>
  <c r="S153" i="16"/>
  <c r="Q153" i="16"/>
  <c r="T152" i="16"/>
  <c r="X152" i="16" s="1"/>
  <c r="Z152" i="16" s="1"/>
  <c r="S152" i="16"/>
  <c r="Q152" i="16"/>
  <c r="T151" i="16"/>
  <c r="X151" i="16" s="1"/>
  <c r="Z151" i="16" s="1"/>
  <c r="S151" i="16"/>
  <c r="Q151" i="16"/>
  <c r="T150" i="16"/>
  <c r="X150" i="16" s="1"/>
  <c r="Z150" i="16" s="1"/>
  <c r="S150" i="16"/>
  <c r="Q150" i="16"/>
  <c r="T149" i="16"/>
  <c r="X149" i="16" s="1"/>
  <c r="Z149" i="16" s="1"/>
  <c r="S149" i="16"/>
  <c r="Q149" i="16"/>
  <c r="T148" i="16"/>
  <c r="X148" i="16" s="1"/>
  <c r="Z148" i="16" s="1"/>
  <c r="S148" i="16"/>
  <c r="Q148" i="16"/>
  <c r="T147" i="16"/>
  <c r="X147" i="16" s="1"/>
  <c r="Z147" i="16" s="1"/>
  <c r="S147" i="16"/>
  <c r="Q147" i="16"/>
  <c r="T146" i="16"/>
  <c r="X146" i="16" s="1"/>
  <c r="Z146" i="16" s="1"/>
  <c r="S146" i="16"/>
  <c r="Q146" i="16"/>
  <c r="T145" i="16"/>
  <c r="X145" i="16" s="1"/>
  <c r="Z145" i="16" s="1"/>
  <c r="S145" i="16"/>
  <c r="Q145" i="16"/>
  <c r="T144" i="16"/>
  <c r="X144" i="16" s="1"/>
  <c r="Z144" i="16" s="1"/>
  <c r="S144" i="16"/>
  <c r="Q144" i="16"/>
  <c r="T143" i="16"/>
  <c r="X143" i="16" s="1"/>
  <c r="Z143" i="16" s="1"/>
  <c r="S143" i="16"/>
  <c r="Q143" i="16"/>
  <c r="T142" i="16"/>
  <c r="X142" i="16" s="1"/>
  <c r="Z142" i="16" s="1"/>
  <c r="S142" i="16"/>
  <c r="Q142" i="16"/>
  <c r="T141" i="16"/>
  <c r="X141" i="16" s="1"/>
  <c r="Z141" i="16" s="1"/>
  <c r="S141" i="16"/>
  <c r="Q141" i="16"/>
  <c r="T140" i="16"/>
  <c r="X140" i="16" s="1"/>
  <c r="Z140" i="16" s="1"/>
  <c r="S140" i="16"/>
  <c r="Q140" i="16"/>
  <c r="T139" i="16"/>
  <c r="X139" i="16" s="1"/>
  <c r="Z139" i="16" s="1"/>
  <c r="S139" i="16"/>
  <c r="Q139" i="16"/>
  <c r="T138" i="16"/>
  <c r="X138" i="16" s="1"/>
  <c r="Z138" i="16" s="1"/>
  <c r="S138" i="16"/>
  <c r="Q138" i="16"/>
  <c r="T137" i="16"/>
  <c r="X137" i="16" s="1"/>
  <c r="Z137" i="16" s="1"/>
  <c r="S137" i="16"/>
  <c r="Q137" i="16"/>
  <c r="T136" i="16"/>
  <c r="X136" i="16" s="1"/>
  <c r="Z136" i="16" s="1"/>
  <c r="S136" i="16"/>
  <c r="Q136" i="16"/>
  <c r="T135" i="16"/>
  <c r="X135" i="16" s="1"/>
  <c r="Z135" i="16" s="1"/>
  <c r="S135" i="16"/>
  <c r="Q135" i="16"/>
  <c r="T134" i="16"/>
  <c r="X134" i="16" s="1"/>
  <c r="Z134" i="16" s="1"/>
  <c r="S134" i="16"/>
  <c r="Q134" i="16"/>
  <c r="T133" i="16"/>
  <c r="X133" i="16" s="1"/>
  <c r="Z133" i="16" s="1"/>
  <c r="S133" i="16"/>
  <c r="Q133" i="16"/>
  <c r="T132" i="16"/>
  <c r="X132" i="16" s="1"/>
  <c r="Z132" i="16" s="1"/>
  <c r="S132" i="16"/>
  <c r="Q132" i="16"/>
  <c r="T131" i="16"/>
  <c r="X131" i="16" s="1"/>
  <c r="Z131" i="16" s="1"/>
  <c r="S131" i="16"/>
  <c r="Q131" i="16"/>
  <c r="T130" i="16"/>
  <c r="X130" i="16" s="1"/>
  <c r="Z130" i="16" s="1"/>
  <c r="S130" i="16"/>
  <c r="Q130" i="16"/>
  <c r="T129" i="16"/>
  <c r="X129" i="16" s="1"/>
  <c r="Z129" i="16" s="1"/>
  <c r="S129" i="16"/>
  <c r="Q129" i="16"/>
  <c r="T128" i="16"/>
  <c r="X128" i="16" s="1"/>
  <c r="Z128" i="16" s="1"/>
  <c r="S128" i="16"/>
  <c r="Q128" i="16"/>
  <c r="T127" i="16"/>
  <c r="X127" i="16" s="1"/>
  <c r="Z127" i="16" s="1"/>
  <c r="S127" i="16"/>
  <c r="Q127" i="16"/>
  <c r="T126" i="16"/>
  <c r="X126" i="16" s="1"/>
  <c r="Z126" i="16" s="1"/>
  <c r="S126" i="16"/>
  <c r="Q126" i="16"/>
  <c r="T125" i="16"/>
  <c r="X125" i="16" s="1"/>
  <c r="Z125" i="16" s="1"/>
  <c r="S125" i="16"/>
  <c r="Q125" i="16"/>
  <c r="T124" i="16"/>
  <c r="X124" i="16" s="1"/>
  <c r="Z124" i="16" s="1"/>
  <c r="S124" i="16"/>
  <c r="Q124" i="16"/>
  <c r="T123" i="16"/>
  <c r="X123" i="16" s="1"/>
  <c r="Z123" i="16" s="1"/>
  <c r="S123" i="16"/>
  <c r="Q123" i="16"/>
  <c r="T122" i="16"/>
  <c r="X122" i="16" s="1"/>
  <c r="Z122" i="16" s="1"/>
  <c r="S122" i="16"/>
  <c r="Q122" i="16"/>
  <c r="T121" i="16"/>
  <c r="X121" i="16" s="1"/>
  <c r="Z121" i="16" s="1"/>
  <c r="S121" i="16"/>
  <c r="Q121" i="16"/>
  <c r="T120" i="16"/>
  <c r="X120" i="16" s="1"/>
  <c r="Z120" i="16" s="1"/>
  <c r="S120" i="16"/>
  <c r="Q120" i="16"/>
  <c r="T119" i="16"/>
  <c r="X119" i="16" s="1"/>
  <c r="Z119" i="16" s="1"/>
  <c r="S119" i="16"/>
  <c r="Q119" i="16"/>
  <c r="T118" i="16"/>
  <c r="X118" i="16" s="1"/>
  <c r="Z118" i="16" s="1"/>
  <c r="S118" i="16"/>
  <c r="Q118" i="16"/>
  <c r="T117" i="16"/>
  <c r="X117" i="16" s="1"/>
  <c r="Z117" i="16" s="1"/>
  <c r="S117" i="16"/>
  <c r="Q117" i="16"/>
  <c r="T116" i="16"/>
  <c r="X116" i="16" s="1"/>
  <c r="Z116" i="16" s="1"/>
  <c r="S116" i="16"/>
  <c r="Q116" i="16"/>
  <c r="T115" i="16"/>
  <c r="X115" i="16" s="1"/>
  <c r="Z115" i="16" s="1"/>
  <c r="S115" i="16"/>
  <c r="Q115" i="16"/>
  <c r="T114" i="16"/>
  <c r="X114" i="16" s="1"/>
  <c r="Z114" i="16" s="1"/>
  <c r="S114" i="16"/>
  <c r="Q114" i="16"/>
  <c r="T113" i="16"/>
  <c r="X113" i="16" s="1"/>
  <c r="Z113" i="16" s="1"/>
  <c r="S113" i="16"/>
  <c r="Q113" i="16"/>
  <c r="T112" i="16"/>
  <c r="X112" i="16" s="1"/>
  <c r="Z112" i="16" s="1"/>
  <c r="S112" i="16"/>
  <c r="Q112" i="16"/>
  <c r="T111" i="16"/>
  <c r="X111" i="16" s="1"/>
  <c r="Z111" i="16" s="1"/>
  <c r="S111" i="16"/>
  <c r="Q111" i="16"/>
  <c r="T110" i="16"/>
  <c r="X110" i="16" s="1"/>
  <c r="Z110" i="16" s="1"/>
  <c r="S110" i="16"/>
  <c r="Q110" i="16"/>
  <c r="T109" i="16"/>
  <c r="X109" i="16" s="1"/>
  <c r="Z109" i="16" s="1"/>
  <c r="S109" i="16"/>
  <c r="Q109" i="16"/>
  <c r="T108" i="16"/>
  <c r="X108" i="16" s="1"/>
  <c r="Z108" i="16" s="1"/>
  <c r="S108" i="16"/>
  <c r="Q108" i="16"/>
  <c r="T107" i="16"/>
  <c r="X107" i="16" s="1"/>
  <c r="Z107" i="16" s="1"/>
  <c r="S107" i="16"/>
  <c r="Q107" i="16"/>
  <c r="T106" i="16"/>
  <c r="X106" i="16" s="1"/>
  <c r="Z106" i="16" s="1"/>
  <c r="S106" i="16"/>
  <c r="Q106" i="16"/>
  <c r="T105" i="16"/>
  <c r="X105" i="16" s="1"/>
  <c r="Z105" i="16" s="1"/>
  <c r="S105" i="16"/>
  <c r="Q105" i="16"/>
  <c r="T104" i="16"/>
  <c r="X104" i="16" s="1"/>
  <c r="Z104" i="16" s="1"/>
  <c r="S104" i="16"/>
  <c r="Q104" i="16"/>
  <c r="T103" i="16"/>
  <c r="X103" i="16" s="1"/>
  <c r="Z103" i="16" s="1"/>
  <c r="S103" i="16"/>
  <c r="Q103" i="16"/>
  <c r="T102" i="16"/>
  <c r="X102" i="16" s="1"/>
  <c r="Z102" i="16" s="1"/>
  <c r="S102" i="16"/>
  <c r="Q102" i="16"/>
  <c r="T101" i="16"/>
  <c r="X101" i="16" s="1"/>
  <c r="Z101" i="16" s="1"/>
  <c r="S101" i="16"/>
  <c r="Q101" i="16"/>
  <c r="T100" i="16"/>
  <c r="X100" i="16" s="1"/>
  <c r="Z100" i="16" s="1"/>
  <c r="S100" i="16"/>
  <c r="Q100" i="16"/>
  <c r="T99" i="16"/>
  <c r="X99" i="16" s="1"/>
  <c r="Z99" i="16" s="1"/>
  <c r="S99" i="16"/>
  <c r="Q99" i="16"/>
  <c r="T98" i="16"/>
  <c r="X98" i="16" s="1"/>
  <c r="Z98" i="16" s="1"/>
  <c r="S98" i="16"/>
  <c r="Q98" i="16"/>
  <c r="T97" i="16"/>
  <c r="X97" i="16" s="1"/>
  <c r="Z97" i="16" s="1"/>
  <c r="S97" i="16"/>
  <c r="Q97" i="16"/>
  <c r="T96" i="16"/>
  <c r="X96" i="16" s="1"/>
  <c r="Z96" i="16" s="1"/>
  <c r="S96" i="16"/>
  <c r="Q96" i="16"/>
  <c r="T95" i="16"/>
  <c r="X95" i="16" s="1"/>
  <c r="Z95" i="16" s="1"/>
  <c r="S95" i="16"/>
  <c r="Q95" i="16"/>
  <c r="T94" i="16"/>
  <c r="X94" i="16" s="1"/>
  <c r="Z94" i="16" s="1"/>
  <c r="S94" i="16"/>
  <c r="Q94" i="16"/>
  <c r="T93" i="16"/>
  <c r="X93" i="16" s="1"/>
  <c r="Z93" i="16" s="1"/>
  <c r="S93" i="16"/>
  <c r="Q93" i="16"/>
  <c r="T92" i="16"/>
  <c r="X92" i="16" s="1"/>
  <c r="Z92" i="16" s="1"/>
  <c r="S92" i="16"/>
  <c r="Q92" i="16"/>
  <c r="T91" i="16"/>
  <c r="X91" i="16" s="1"/>
  <c r="Z91" i="16" s="1"/>
  <c r="S91" i="16"/>
  <c r="Q91" i="16"/>
  <c r="T90" i="16"/>
  <c r="X90" i="16" s="1"/>
  <c r="Z90" i="16" s="1"/>
  <c r="S90" i="16"/>
  <c r="Q90" i="16"/>
  <c r="T89" i="16"/>
  <c r="X89" i="16" s="1"/>
  <c r="Z89" i="16" s="1"/>
  <c r="S89" i="16"/>
  <c r="Q89" i="16"/>
  <c r="T88" i="16"/>
  <c r="X88" i="16" s="1"/>
  <c r="Z88" i="16" s="1"/>
  <c r="S88" i="16"/>
  <c r="Q88" i="16"/>
  <c r="T87" i="16"/>
  <c r="X87" i="16" s="1"/>
  <c r="Z87" i="16" s="1"/>
  <c r="S87" i="16"/>
  <c r="Q87" i="16"/>
  <c r="T86" i="16"/>
  <c r="X86" i="16" s="1"/>
  <c r="Z86" i="16" s="1"/>
  <c r="S86" i="16"/>
  <c r="Q86" i="16"/>
  <c r="T85" i="16"/>
  <c r="X85" i="16" s="1"/>
  <c r="Z85" i="16" s="1"/>
  <c r="S85" i="16"/>
  <c r="Q85" i="16"/>
  <c r="T84" i="16"/>
  <c r="X84" i="16" s="1"/>
  <c r="Z84" i="16" s="1"/>
  <c r="S84" i="16"/>
  <c r="Q84" i="16"/>
  <c r="T83" i="16"/>
  <c r="X83" i="16" s="1"/>
  <c r="Z83" i="16" s="1"/>
  <c r="S83" i="16"/>
  <c r="Q83" i="16"/>
  <c r="T82" i="16"/>
  <c r="X82" i="16" s="1"/>
  <c r="Z82" i="16" s="1"/>
  <c r="S82" i="16"/>
  <c r="Q82" i="16"/>
  <c r="T81" i="16"/>
  <c r="X81" i="16" s="1"/>
  <c r="Z81" i="16" s="1"/>
  <c r="S81" i="16"/>
  <c r="Q81" i="16"/>
  <c r="T80" i="16"/>
  <c r="X80" i="16" s="1"/>
  <c r="Z80" i="16" s="1"/>
  <c r="S80" i="16"/>
  <c r="Q80" i="16"/>
  <c r="T79" i="16"/>
  <c r="X79" i="16" s="1"/>
  <c r="Z79" i="16" s="1"/>
  <c r="S79" i="16"/>
  <c r="Q79" i="16"/>
  <c r="T78" i="16"/>
  <c r="X78" i="16" s="1"/>
  <c r="Z78" i="16" s="1"/>
  <c r="S78" i="16"/>
  <c r="Q78" i="16"/>
  <c r="T77" i="16"/>
  <c r="X77" i="16" s="1"/>
  <c r="Z77" i="16" s="1"/>
  <c r="S77" i="16"/>
  <c r="Q77" i="16"/>
  <c r="T76" i="16"/>
  <c r="X76" i="16" s="1"/>
  <c r="Z76" i="16" s="1"/>
  <c r="S76" i="16"/>
  <c r="Q76" i="16"/>
  <c r="T75" i="16"/>
  <c r="X75" i="16" s="1"/>
  <c r="Z75" i="16" s="1"/>
  <c r="S75" i="16"/>
  <c r="Q75" i="16"/>
  <c r="T74" i="16"/>
  <c r="X74" i="16" s="1"/>
  <c r="Z74" i="16" s="1"/>
  <c r="S74" i="16"/>
  <c r="Q74" i="16"/>
  <c r="T73" i="16"/>
  <c r="X73" i="16" s="1"/>
  <c r="Z73" i="16" s="1"/>
  <c r="S73" i="16"/>
  <c r="Q73" i="16"/>
  <c r="T72" i="16"/>
  <c r="X72" i="16" s="1"/>
  <c r="Z72" i="16" s="1"/>
  <c r="S72" i="16"/>
  <c r="Q72" i="16"/>
  <c r="T71" i="16"/>
  <c r="X71" i="16" s="1"/>
  <c r="Z71" i="16" s="1"/>
  <c r="S71" i="16"/>
  <c r="Q71" i="16"/>
  <c r="T70" i="16"/>
  <c r="X70" i="16" s="1"/>
  <c r="Z70" i="16" s="1"/>
  <c r="S70" i="16"/>
  <c r="Q70" i="16"/>
  <c r="T69" i="16"/>
  <c r="X69" i="16" s="1"/>
  <c r="Z69" i="16" s="1"/>
  <c r="S69" i="16"/>
  <c r="Q69" i="16"/>
  <c r="T68" i="16"/>
  <c r="X68" i="16" s="1"/>
  <c r="Z68" i="16" s="1"/>
  <c r="S68" i="16"/>
  <c r="Q68" i="16"/>
  <c r="T67" i="16"/>
  <c r="X67" i="16" s="1"/>
  <c r="Z67" i="16" s="1"/>
  <c r="S67" i="16"/>
  <c r="Q67" i="16"/>
  <c r="T66" i="16"/>
  <c r="X66" i="16" s="1"/>
  <c r="Z66" i="16" s="1"/>
  <c r="S66" i="16"/>
  <c r="Q66" i="16"/>
  <c r="T65" i="16"/>
  <c r="X65" i="16" s="1"/>
  <c r="Z65" i="16" s="1"/>
  <c r="S65" i="16"/>
  <c r="Q65" i="16"/>
  <c r="T64" i="16"/>
  <c r="X64" i="16" s="1"/>
  <c r="Z64" i="16" s="1"/>
  <c r="S64" i="16"/>
  <c r="Q64" i="16"/>
  <c r="T63" i="16"/>
  <c r="X63" i="16" s="1"/>
  <c r="Z63" i="16" s="1"/>
  <c r="S63" i="16"/>
  <c r="Q63" i="16"/>
  <c r="T62" i="16"/>
  <c r="X62" i="16" s="1"/>
  <c r="Z62" i="16" s="1"/>
  <c r="S62" i="16"/>
  <c r="Q62" i="16"/>
  <c r="T61" i="16"/>
  <c r="X61" i="16" s="1"/>
  <c r="Z61" i="16" s="1"/>
  <c r="S61" i="16"/>
  <c r="Q61" i="16"/>
  <c r="T60" i="16"/>
  <c r="X60" i="16" s="1"/>
  <c r="Z60" i="16" s="1"/>
  <c r="S60" i="16"/>
  <c r="Q60" i="16"/>
  <c r="T59" i="16"/>
  <c r="X59" i="16" s="1"/>
  <c r="Z59" i="16" s="1"/>
  <c r="S59" i="16"/>
  <c r="Q59" i="16"/>
  <c r="T58" i="16"/>
  <c r="X58" i="16" s="1"/>
  <c r="Z58" i="16" s="1"/>
  <c r="S58" i="16"/>
  <c r="Q58" i="16"/>
  <c r="T57" i="16"/>
  <c r="X57" i="16" s="1"/>
  <c r="Z57" i="16" s="1"/>
  <c r="S57" i="16"/>
  <c r="Q57" i="16"/>
  <c r="T56" i="16"/>
  <c r="X56" i="16" s="1"/>
  <c r="Z56" i="16" s="1"/>
  <c r="S56" i="16"/>
  <c r="Q56" i="16"/>
  <c r="T55" i="16"/>
  <c r="X55" i="16" s="1"/>
  <c r="Z55" i="16" s="1"/>
  <c r="S55" i="16"/>
  <c r="Q55" i="16"/>
  <c r="T54" i="16"/>
  <c r="X54" i="16" s="1"/>
  <c r="Z54" i="16" s="1"/>
  <c r="S54" i="16"/>
  <c r="Q54" i="16"/>
  <c r="T53" i="16"/>
  <c r="X53" i="16" s="1"/>
  <c r="Z53" i="16" s="1"/>
  <c r="S53" i="16"/>
  <c r="Q53" i="16"/>
  <c r="T52" i="16"/>
  <c r="X52" i="16" s="1"/>
  <c r="Z52" i="16" s="1"/>
  <c r="S52" i="16"/>
  <c r="Q52" i="16"/>
  <c r="T51" i="16"/>
  <c r="X51" i="16" s="1"/>
  <c r="Z51" i="16" s="1"/>
  <c r="S51" i="16"/>
  <c r="Q51" i="16"/>
  <c r="T50" i="16"/>
  <c r="X50" i="16" s="1"/>
  <c r="Z50" i="16" s="1"/>
  <c r="S50" i="16"/>
  <c r="Q50" i="16"/>
  <c r="T49" i="16"/>
  <c r="X49" i="16" s="1"/>
  <c r="Z49" i="16" s="1"/>
  <c r="S49" i="16"/>
  <c r="Q49" i="16"/>
  <c r="T48" i="16"/>
  <c r="X48" i="16" s="1"/>
  <c r="Z48" i="16" s="1"/>
  <c r="S48" i="16"/>
  <c r="Q48" i="16"/>
  <c r="T47" i="16"/>
  <c r="X47" i="16" s="1"/>
  <c r="Z47" i="16" s="1"/>
  <c r="S47" i="16"/>
  <c r="Q47" i="16"/>
  <c r="T46" i="16"/>
  <c r="X46" i="16" s="1"/>
  <c r="Z46" i="16" s="1"/>
  <c r="S46" i="16"/>
  <c r="Q46" i="16"/>
  <c r="T45" i="16"/>
  <c r="X45" i="16" s="1"/>
  <c r="Z45" i="16" s="1"/>
  <c r="S45" i="16"/>
  <c r="Q45" i="16"/>
  <c r="T44" i="16"/>
  <c r="X44" i="16" s="1"/>
  <c r="Z44" i="16" s="1"/>
  <c r="S44" i="16"/>
  <c r="Q44" i="16"/>
  <c r="T43" i="16"/>
  <c r="X43" i="16" s="1"/>
  <c r="Z43" i="16" s="1"/>
  <c r="S43" i="16"/>
  <c r="Q43" i="16"/>
  <c r="T42" i="16"/>
  <c r="X42" i="16" s="1"/>
  <c r="Z42" i="16" s="1"/>
  <c r="S42" i="16"/>
  <c r="Q42" i="16"/>
  <c r="T41" i="16"/>
  <c r="X41" i="16" s="1"/>
  <c r="Z41" i="16" s="1"/>
  <c r="S41" i="16"/>
  <c r="Q41" i="16"/>
  <c r="T40" i="16"/>
  <c r="X40" i="16" s="1"/>
  <c r="Z40" i="16" s="1"/>
  <c r="S40" i="16"/>
  <c r="Q40" i="16"/>
  <c r="T39" i="16"/>
  <c r="X39" i="16" s="1"/>
  <c r="Z39" i="16" s="1"/>
  <c r="S39" i="16"/>
  <c r="Q39" i="16"/>
  <c r="T38" i="16"/>
  <c r="X38" i="16" s="1"/>
  <c r="Z38" i="16" s="1"/>
  <c r="S38" i="16"/>
  <c r="Q38" i="16"/>
  <c r="T37" i="16"/>
  <c r="X37" i="16" s="1"/>
  <c r="Z37" i="16" s="1"/>
  <c r="S37" i="16"/>
  <c r="Q37" i="16"/>
  <c r="T36" i="16"/>
  <c r="X36" i="16" s="1"/>
  <c r="Z36" i="16" s="1"/>
  <c r="S36" i="16"/>
  <c r="Q36" i="16"/>
  <c r="T35" i="16"/>
  <c r="X35" i="16" s="1"/>
  <c r="Z35" i="16" s="1"/>
  <c r="S35" i="16"/>
  <c r="Q35" i="16"/>
  <c r="T34" i="16"/>
  <c r="X34" i="16" s="1"/>
  <c r="Z34" i="16" s="1"/>
  <c r="S34" i="16"/>
  <c r="Q34" i="16"/>
  <c r="T33" i="16"/>
  <c r="X33" i="16" s="1"/>
  <c r="Z33" i="16" s="1"/>
  <c r="S33" i="16"/>
  <c r="Q33" i="16"/>
  <c r="T32" i="16"/>
  <c r="X32" i="16" s="1"/>
  <c r="Z32" i="16" s="1"/>
  <c r="S32" i="16"/>
  <c r="Q32" i="16"/>
  <c r="T31" i="16"/>
  <c r="X31" i="16" s="1"/>
  <c r="Z31" i="16" s="1"/>
  <c r="S31" i="16"/>
  <c r="Q31" i="16"/>
  <c r="T30" i="16"/>
  <c r="X30" i="16" s="1"/>
  <c r="Z30" i="16" s="1"/>
  <c r="S30" i="16"/>
  <c r="Q30" i="16"/>
  <c r="T29" i="16"/>
  <c r="X29" i="16" s="1"/>
  <c r="Z29" i="16" s="1"/>
  <c r="S29" i="16"/>
  <c r="Q29" i="16"/>
  <c r="T28" i="16"/>
  <c r="X28" i="16" s="1"/>
  <c r="Z28" i="16" s="1"/>
  <c r="S28" i="16"/>
  <c r="Q28" i="16"/>
  <c r="T27" i="16"/>
  <c r="X27" i="16" s="1"/>
  <c r="Z27" i="16" s="1"/>
  <c r="S27" i="16"/>
  <c r="Q27" i="16"/>
  <c r="T26" i="16"/>
  <c r="X26" i="16" s="1"/>
  <c r="Z26" i="16" s="1"/>
  <c r="S26" i="16"/>
  <c r="Q26" i="16"/>
  <c r="T25" i="16"/>
  <c r="X25" i="16" s="1"/>
  <c r="Z25" i="16" s="1"/>
  <c r="S25" i="16"/>
  <c r="Q25" i="16"/>
  <c r="T24" i="16"/>
  <c r="X24" i="16" s="1"/>
  <c r="Z24" i="16" s="1"/>
  <c r="S24" i="16"/>
  <c r="Q24" i="16"/>
  <c r="T23" i="16"/>
  <c r="X23" i="16" s="1"/>
  <c r="Z23" i="16" s="1"/>
  <c r="S23" i="16"/>
  <c r="Q23" i="16"/>
  <c r="T22" i="16"/>
  <c r="X22" i="16" s="1"/>
  <c r="Z22" i="16" s="1"/>
  <c r="S22" i="16"/>
  <c r="Q22" i="16"/>
  <c r="T21" i="16"/>
  <c r="X21" i="16" s="1"/>
  <c r="Z21" i="16" s="1"/>
  <c r="S21" i="16"/>
  <c r="Q21" i="16"/>
  <c r="T20" i="16"/>
  <c r="X20" i="16" s="1"/>
  <c r="Z20" i="16" s="1"/>
  <c r="S20" i="16"/>
  <c r="Q20" i="16"/>
  <c r="T19" i="16"/>
  <c r="X19" i="16" s="1"/>
  <c r="Z19" i="16" s="1"/>
  <c r="S19" i="16"/>
  <c r="Q19" i="16"/>
  <c r="T18" i="16"/>
  <c r="X18" i="16" s="1"/>
  <c r="Z18" i="16" s="1"/>
  <c r="S18" i="16"/>
  <c r="Q18" i="16"/>
  <c r="T17" i="16"/>
  <c r="X17" i="16" s="1"/>
  <c r="Z17" i="16" s="1"/>
  <c r="S17" i="16"/>
  <c r="Q17" i="16"/>
  <c r="T16" i="16"/>
  <c r="X16" i="16" s="1"/>
  <c r="Z16" i="16" s="1"/>
  <c r="S16" i="16"/>
  <c r="Q16" i="16"/>
  <c r="T15" i="16"/>
  <c r="X15" i="16" s="1"/>
  <c r="Z15" i="16" s="1"/>
  <c r="S15" i="16"/>
  <c r="Q15" i="16"/>
  <c r="T14" i="16"/>
  <c r="X14" i="16" s="1"/>
  <c r="Z14" i="16" s="1"/>
  <c r="S14" i="16"/>
  <c r="Q14" i="16"/>
  <c r="T13" i="16"/>
  <c r="X13" i="16" s="1"/>
  <c r="Z13" i="16" s="1"/>
  <c r="S13" i="16"/>
  <c r="Q13" i="16"/>
  <c r="T12" i="16"/>
  <c r="X12" i="16" s="1"/>
  <c r="Z12" i="16" s="1"/>
  <c r="S12" i="16"/>
  <c r="Q12" i="16"/>
  <c r="T11" i="16"/>
  <c r="X11" i="16" s="1"/>
  <c r="Z11" i="16" s="1"/>
  <c r="S11" i="16"/>
  <c r="Q11" i="16"/>
  <c r="T10" i="16"/>
  <c r="X10" i="16" s="1"/>
  <c r="Z10" i="16" s="1"/>
  <c r="S10" i="16"/>
  <c r="Q10" i="16"/>
  <c r="T9" i="16"/>
  <c r="X9" i="16" s="1"/>
  <c r="Z9" i="16" s="1"/>
  <c r="S9" i="16"/>
  <c r="Q9" i="16"/>
  <c r="T8" i="16"/>
  <c r="X8" i="16" s="1"/>
  <c r="Z8" i="16" s="1"/>
  <c r="S8" i="16"/>
  <c r="Q8" i="16"/>
  <c r="T7" i="16"/>
  <c r="X7" i="16" s="1"/>
  <c r="Z7" i="16" s="1"/>
  <c r="S7" i="16"/>
  <c r="Q7" i="16"/>
  <c r="T6" i="16"/>
  <c r="X6" i="16" s="1"/>
  <c r="Z6" i="16" s="1"/>
  <c r="S6" i="16"/>
  <c r="Q6" i="16"/>
  <c r="T5" i="16"/>
  <c r="X5" i="16" s="1"/>
  <c r="Z5" i="16" s="1"/>
  <c r="S5" i="16"/>
  <c r="Q5" i="16"/>
  <c r="T4" i="16"/>
  <c r="X4" i="16" s="1"/>
  <c r="Z4" i="16" s="1"/>
  <c r="S4" i="16"/>
  <c r="Q4" i="16"/>
  <c r="T3" i="16"/>
  <c r="X3" i="16" s="1"/>
  <c r="Z3" i="16" s="1"/>
  <c r="S3" i="16"/>
  <c r="Q3" i="16"/>
  <c r="T2" i="16"/>
  <c r="X2" i="16" s="1"/>
  <c r="Z2" i="16" s="1"/>
  <c r="S2" i="16"/>
  <c r="Q2" i="16"/>
  <c r="T200" i="15"/>
  <c r="X200" i="15" s="1"/>
  <c r="Z200" i="15" s="1"/>
  <c r="S200" i="15"/>
  <c r="Q200" i="15"/>
  <c r="T199" i="15"/>
  <c r="X199" i="15" s="1"/>
  <c r="Z199" i="15" s="1"/>
  <c r="S199" i="15"/>
  <c r="Q199" i="15"/>
  <c r="T198" i="15"/>
  <c r="X198" i="15" s="1"/>
  <c r="Z198" i="15" s="1"/>
  <c r="S198" i="15"/>
  <c r="Q198" i="15"/>
  <c r="T197" i="15"/>
  <c r="X197" i="15" s="1"/>
  <c r="Z197" i="15" s="1"/>
  <c r="S197" i="15"/>
  <c r="Q197" i="15"/>
  <c r="T196" i="15"/>
  <c r="X196" i="15" s="1"/>
  <c r="Z196" i="15" s="1"/>
  <c r="S196" i="15"/>
  <c r="Q196" i="15"/>
  <c r="T195" i="15"/>
  <c r="X195" i="15" s="1"/>
  <c r="Z195" i="15" s="1"/>
  <c r="S195" i="15"/>
  <c r="Q195" i="15"/>
  <c r="T194" i="15"/>
  <c r="X194" i="15" s="1"/>
  <c r="Z194" i="15" s="1"/>
  <c r="S194" i="15"/>
  <c r="Q194" i="15"/>
  <c r="T193" i="15"/>
  <c r="X193" i="15" s="1"/>
  <c r="Z193" i="15" s="1"/>
  <c r="S193" i="15"/>
  <c r="Q193" i="15"/>
  <c r="T192" i="15"/>
  <c r="X192" i="15" s="1"/>
  <c r="Z192" i="15" s="1"/>
  <c r="S192" i="15"/>
  <c r="Q192" i="15"/>
  <c r="T191" i="15"/>
  <c r="X191" i="15" s="1"/>
  <c r="Z191" i="15" s="1"/>
  <c r="S191" i="15"/>
  <c r="Q191" i="15"/>
  <c r="T190" i="15"/>
  <c r="X190" i="15" s="1"/>
  <c r="Z190" i="15" s="1"/>
  <c r="S190" i="15"/>
  <c r="Q190" i="15"/>
  <c r="T189" i="15"/>
  <c r="X189" i="15" s="1"/>
  <c r="Z189" i="15" s="1"/>
  <c r="S189" i="15"/>
  <c r="Q189" i="15"/>
  <c r="T188" i="15"/>
  <c r="X188" i="15" s="1"/>
  <c r="Z188" i="15" s="1"/>
  <c r="S188" i="15"/>
  <c r="Q188" i="15"/>
  <c r="T187" i="15"/>
  <c r="X187" i="15" s="1"/>
  <c r="Z187" i="15" s="1"/>
  <c r="S187" i="15"/>
  <c r="Q187" i="15"/>
  <c r="T186" i="15"/>
  <c r="X186" i="15" s="1"/>
  <c r="Z186" i="15" s="1"/>
  <c r="S186" i="15"/>
  <c r="Q186" i="15"/>
  <c r="T185" i="15"/>
  <c r="X185" i="15" s="1"/>
  <c r="Z185" i="15" s="1"/>
  <c r="S185" i="15"/>
  <c r="Q185" i="15"/>
  <c r="T184" i="15"/>
  <c r="X184" i="15" s="1"/>
  <c r="Z184" i="15" s="1"/>
  <c r="S184" i="15"/>
  <c r="Q184" i="15"/>
  <c r="T183" i="15"/>
  <c r="X183" i="15" s="1"/>
  <c r="Z183" i="15" s="1"/>
  <c r="S183" i="15"/>
  <c r="Q183" i="15"/>
  <c r="T182" i="15"/>
  <c r="X182" i="15" s="1"/>
  <c r="Z182" i="15" s="1"/>
  <c r="S182" i="15"/>
  <c r="Q182" i="15"/>
  <c r="T181" i="15"/>
  <c r="X181" i="15" s="1"/>
  <c r="Z181" i="15" s="1"/>
  <c r="S181" i="15"/>
  <c r="Q181" i="15"/>
  <c r="T180" i="15"/>
  <c r="X180" i="15" s="1"/>
  <c r="Z180" i="15" s="1"/>
  <c r="S180" i="15"/>
  <c r="Q180" i="15"/>
  <c r="T179" i="15"/>
  <c r="X179" i="15" s="1"/>
  <c r="Z179" i="15" s="1"/>
  <c r="S179" i="15"/>
  <c r="Q179" i="15"/>
  <c r="T178" i="15"/>
  <c r="X178" i="15" s="1"/>
  <c r="Z178" i="15" s="1"/>
  <c r="S178" i="15"/>
  <c r="Q178" i="15"/>
  <c r="T177" i="15"/>
  <c r="X177" i="15" s="1"/>
  <c r="Z177" i="15" s="1"/>
  <c r="S177" i="15"/>
  <c r="Q177" i="15"/>
  <c r="T176" i="15"/>
  <c r="X176" i="15" s="1"/>
  <c r="Z176" i="15" s="1"/>
  <c r="S176" i="15"/>
  <c r="Q176" i="15"/>
  <c r="T175" i="15"/>
  <c r="X175" i="15" s="1"/>
  <c r="Z175" i="15" s="1"/>
  <c r="S175" i="15"/>
  <c r="Q175" i="15"/>
  <c r="T174" i="15"/>
  <c r="X174" i="15" s="1"/>
  <c r="Z174" i="15" s="1"/>
  <c r="S174" i="15"/>
  <c r="Q174" i="15"/>
  <c r="T173" i="15"/>
  <c r="X173" i="15" s="1"/>
  <c r="Z173" i="15" s="1"/>
  <c r="S173" i="15"/>
  <c r="Q173" i="15"/>
  <c r="T172" i="15"/>
  <c r="X172" i="15" s="1"/>
  <c r="Z172" i="15" s="1"/>
  <c r="S172" i="15"/>
  <c r="Q172" i="15"/>
  <c r="T171" i="15"/>
  <c r="X171" i="15" s="1"/>
  <c r="Z171" i="15" s="1"/>
  <c r="S171" i="15"/>
  <c r="Q171" i="15"/>
  <c r="T170" i="15"/>
  <c r="X170" i="15" s="1"/>
  <c r="Z170" i="15" s="1"/>
  <c r="S170" i="15"/>
  <c r="Q170" i="15"/>
  <c r="T169" i="15"/>
  <c r="X169" i="15" s="1"/>
  <c r="Z169" i="15" s="1"/>
  <c r="S169" i="15"/>
  <c r="Q169" i="15"/>
  <c r="T168" i="15"/>
  <c r="X168" i="15" s="1"/>
  <c r="Z168" i="15" s="1"/>
  <c r="S168" i="15"/>
  <c r="Q168" i="15"/>
  <c r="T167" i="15"/>
  <c r="X167" i="15" s="1"/>
  <c r="Z167" i="15" s="1"/>
  <c r="S167" i="15"/>
  <c r="Q167" i="15"/>
  <c r="T166" i="15"/>
  <c r="X166" i="15" s="1"/>
  <c r="Z166" i="15" s="1"/>
  <c r="S166" i="15"/>
  <c r="Q166" i="15"/>
  <c r="T165" i="15"/>
  <c r="X165" i="15" s="1"/>
  <c r="Z165" i="15" s="1"/>
  <c r="S165" i="15"/>
  <c r="Q165" i="15"/>
  <c r="T164" i="15"/>
  <c r="X164" i="15" s="1"/>
  <c r="Z164" i="15" s="1"/>
  <c r="S164" i="15"/>
  <c r="Q164" i="15"/>
  <c r="T163" i="15"/>
  <c r="X163" i="15" s="1"/>
  <c r="Z163" i="15" s="1"/>
  <c r="S163" i="15"/>
  <c r="Q163" i="15"/>
  <c r="T162" i="15"/>
  <c r="X162" i="15" s="1"/>
  <c r="Z162" i="15" s="1"/>
  <c r="S162" i="15"/>
  <c r="Q162" i="15"/>
  <c r="T161" i="15"/>
  <c r="X161" i="15" s="1"/>
  <c r="Z161" i="15" s="1"/>
  <c r="S161" i="15"/>
  <c r="Q161" i="15"/>
  <c r="T160" i="15"/>
  <c r="X160" i="15" s="1"/>
  <c r="Z160" i="15" s="1"/>
  <c r="S160" i="15"/>
  <c r="Q160" i="15"/>
  <c r="T159" i="15"/>
  <c r="X159" i="15" s="1"/>
  <c r="Z159" i="15" s="1"/>
  <c r="S159" i="15"/>
  <c r="Q159" i="15"/>
  <c r="T158" i="15"/>
  <c r="X158" i="15" s="1"/>
  <c r="Z158" i="15" s="1"/>
  <c r="S158" i="15"/>
  <c r="Q158" i="15"/>
  <c r="T157" i="15"/>
  <c r="X157" i="15" s="1"/>
  <c r="Z157" i="15" s="1"/>
  <c r="S157" i="15"/>
  <c r="Q157" i="15"/>
  <c r="T156" i="15"/>
  <c r="X156" i="15" s="1"/>
  <c r="Z156" i="15" s="1"/>
  <c r="S156" i="15"/>
  <c r="Q156" i="15"/>
  <c r="T155" i="15"/>
  <c r="X155" i="15" s="1"/>
  <c r="Z155" i="15" s="1"/>
  <c r="S155" i="15"/>
  <c r="Q155" i="15"/>
  <c r="T154" i="15"/>
  <c r="X154" i="15" s="1"/>
  <c r="Z154" i="15" s="1"/>
  <c r="S154" i="15"/>
  <c r="Q154" i="15"/>
  <c r="T153" i="15"/>
  <c r="X153" i="15" s="1"/>
  <c r="Z153" i="15" s="1"/>
  <c r="S153" i="15"/>
  <c r="Q153" i="15"/>
  <c r="T152" i="15"/>
  <c r="X152" i="15" s="1"/>
  <c r="Z152" i="15" s="1"/>
  <c r="S152" i="15"/>
  <c r="Q152" i="15"/>
  <c r="T151" i="15"/>
  <c r="X151" i="15" s="1"/>
  <c r="Z151" i="15" s="1"/>
  <c r="S151" i="15"/>
  <c r="Q151" i="15"/>
  <c r="T150" i="15"/>
  <c r="X150" i="15" s="1"/>
  <c r="Z150" i="15" s="1"/>
  <c r="S150" i="15"/>
  <c r="Q150" i="15"/>
  <c r="T149" i="15"/>
  <c r="X149" i="15" s="1"/>
  <c r="Z149" i="15" s="1"/>
  <c r="S149" i="15"/>
  <c r="Q149" i="15"/>
  <c r="T148" i="15"/>
  <c r="X148" i="15" s="1"/>
  <c r="Z148" i="15" s="1"/>
  <c r="S148" i="15"/>
  <c r="Q148" i="15"/>
  <c r="T147" i="15"/>
  <c r="X147" i="15" s="1"/>
  <c r="Z147" i="15" s="1"/>
  <c r="S147" i="15"/>
  <c r="Q147" i="15"/>
  <c r="T146" i="15"/>
  <c r="X146" i="15" s="1"/>
  <c r="Z146" i="15" s="1"/>
  <c r="S146" i="15"/>
  <c r="Q146" i="15"/>
  <c r="T145" i="15"/>
  <c r="X145" i="15" s="1"/>
  <c r="Z145" i="15" s="1"/>
  <c r="S145" i="15"/>
  <c r="Q145" i="15"/>
  <c r="T144" i="15"/>
  <c r="X144" i="15" s="1"/>
  <c r="Z144" i="15" s="1"/>
  <c r="S144" i="15"/>
  <c r="Q144" i="15"/>
  <c r="T143" i="15"/>
  <c r="X143" i="15" s="1"/>
  <c r="Z143" i="15" s="1"/>
  <c r="S143" i="15"/>
  <c r="Q143" i="15"/>
  <c r="T142" i="15"/>
  <c r="X142" i="15" s="1"/>
  <c r="Z142" i="15" s="1"/>
  <c r="S142" i="15"/>
  <c r="Q142" i="15"/>
  <c r="T141" i="15"/>
  <c r="X141" i="15" s="1"/>
  <c r="Z141" i="15" s="1"/>
  <c r="S141" i="15"/>
  <c r="Q141" i="15"/>
  <c r="T140" i="15"/>
  <c r="X140" i="15" s="1"/>
  <c r="Z140" i="15" s="1"/>
  <c r="S140" i="15"/>
  <c r="Q140" i="15"/>
  <c r="T139" i="15"/>
  <c r="X139" i="15" s="1"/>
  <c r="Z139" i="15" s="1"/>
  <c r="S139" i="15"/>
  <c r="Q139" i="15"/>
  <c r="T138" i="15"/>
  <c r="X138" i="15" s="1"/>
  <c r="Z138" i="15" s="1"/>
  <c r="S138" i="15"/>
  <c r="Q138" i="15"/>
  <c r="T137" i="15"/>
  <c r="X137" i="15" s="1"/>
  <c r="Z137" i="15" s="1"/>
  <c r="S137" i="15"/>
  <c r="Q137" i="15"/>
  <c r="T136" i="15"/>
  <c r="X136" i="15" s="1"/>
  <c r="Z136" i="15" s="1"/>
  <c r="S136" i="15"/>
  <c r="Q136" i="15"/>
  <c r="T135" i="15"/>
  <c r="X135" i="15" s="1"/>
  <c r="Z135" i="15" s="1"/>
  <c r="S135" i="15"/>
  <c r="Q135" i="15"/>
  <c r="T134" i="15"/>
  <c r="X134" i="15" s="1"/>
  <c r="Z134" i="15" s="1"/>
  <c r="S134" i="15"/>
  <c r="Q134" i="15"/>
  <c r="T133" i="15"/>
  <c r="X133" i="15" s="1"/>
  <c r="Z133" i="15" s="1"/>
  <c r="S133" i="15"/>
  <c r="Q133" i="15"/>
  <c r="T132" i="15"/>
  <c r="X132" i="15" s="1"/>
  <c r="Z132" i="15" s="1"/>
  <c r="S132" i="15"/>
  <c r="Q132" i="15"/>
  <c r="T131" i="15"/>
  <c r="X131" i="15" s="1"/>
  <c r="Z131" i="15" s="1"/>
  <c r="S131" i="15"/>
  <c r="Q131" i="15"/>
  <c r="T130" i="15"/>
  <c r="X130" i="15" s="1"/>
  <c r="Z130" i="15" s="1"/>
  <c r="S130" i="15"/>
  <c r="Q130" i="15"/>
  <c r="T129" i="15"/>
  <c r="X129" i="15" s="1"/>
  <c r="Z129" i="15" s="1"/>
  <c r="S129" i="15"/>
  <c r="Q129" i="15"/>
  <c r="T128" i="15"/>
  <c r="X128" i="15" s="1"/>
  <c r="Z128" i="15" s="1"/>
  <c r="S128" i="15"/>
  <c r="Q128" i="15"/>
  <c r="T127" i="15"/>
  <c r="X127" i="15" s="1"/>
  <c r="Z127" i="15" s="1"/>
  <c r="S127" i="15"/>
  <c r="Q127" i="15"/>
  <c r="T126" i="15"/>
  <c r="X126" i="15" s="1"/>
  <c r="Z126" i="15" s="1"/>
  <c r="S126" i="15"/>
  <c r="Q126" i="15"/>
  <c r="T125" i="15"/>
  <c r="X125" i="15" s="1"/>
  <c r="Z125" i="15" s="1"/>
  <c r="S125" i="15"/>
  <c r="Q125" i="15"/>
  <c r="T124" i="15"/>
  <c r="X124" i="15" s="1"/>
  <c r="Z124" i="15" s="1"/>
  <c r="S124" i="15"/>
  <c r="Q124" i="15"/>
  <c r="T123" i="15"/>
  <c r="X123" i="15" s="1"/>
  <c r="Z123" i="15" s="1"/>
  <c r="S123" i="15"/>
  <c r="Q123" i="15"/>
  <c r="T122" i="15"/>
  <c r="X122" i="15" s="1"/>
  <c r="Z122" i="15" s="1"/>
  <c r="S122" i="15"/>
  <c r="Q122" i="15"/>
  <c r="T121" i="15"/>
  <c r="X121" i="15" s="1"/>
  <c r="Z121" i="15" s="1"/>
  <c r="S121" i="15"/>
  <c r="Q121" i="15"/>
  <c r="T120" i="15"/>
  <c r="X120" i="15" s="1"/>
  <c r="Z120" i="15" s="1"/>
  <c r="S120" i="15"/>
  <c r="Q120" i="15"/>
  <c r="T119" i="15"/>
  <c r="X119" i="15" s="1"/>
  <c r="Z119" i="15" s="1"/>
  <c r="S119" i="15"/>
  <c r="Q119" i="15"/>
  <c r="T118" i="15"/>
  <c r="S118" i="15"/>
  <c r="Q118" i="15"/>
  <c r="T117" i="15"/>
  <c r="X117" i="15" s="1"/>
  <c r="Z117" i="15" s="1"/>
  <c r="S117" i="15"/>
  <c r="Q117" i="15"/>
  <c r="T116" i="15"/>
  <c r="X116" i="15" s="1"/>
  <c r="Z116" i="15" s="1"/>
  <c r="S116" i="15"/>
  <c r="Q116" i="15"/>
  <c r="T115" i="15"/>
  <c r="X115" i="15" s="1"/>
  <c r="Z115" i="15" s="1"/>
  <c r="S115" i="15"/>
  <c r="Q115" i="15"/>
  <c r="T114" i="15"/>
  <c r="X114" i="15" s="1"/>
  <c r="Z114" i="15" s="1"/>
  <c r="S114" i="15"/>
  <c r="Q114" i="15"/>
  <c r="T113" i="15"/>
  <c r="X113" i="15" s="1"/>
  <c r="Z113" i="15" s="1"/>
  <c r="S113" i="15"/>
  <c r="Q113" i="15"/>
  <c r="T112" i="15"/>
  <c r="X112" i="15" s="1"/>
  <c r="Z112" i="15" s="1"/>
  <c r="S112" i="15"/>
  <c r="Q112" i="15"/>
  <c r="T111" i="15"/>
  <c r="X111" i="15" s="1"/>
  <c r="Z111" i="15" s="1"/>
  <c r="S111" i="15"/>
  <c r="Q111" i="15"/>
  <c r="T110" i="15"/>
  <c r="X110" i="15" s="1"/>
  <c r="Z110" i="15" s="1"/>
  <c r="S110" i="15"/>
  <c r="Q110" i="15"/>
  <c r="T109" i="15"/>
  <c r="X109" i="15" s="1"/>
  <c r="Z109" i="15" s="1"/>
  <c r="S109" i="15"/>
  <c r="Q109" i="15"/>
  <c r="T108" i="15"/>
  <c r="X108" i="15" s="1"/>
  <c r="Z108" i="15" s="1"/>
  <c r="S108" i="15"/>
  <c r="Q108" i="15"/>
  <c r="T107" i="15"/>
  <c r="X107" i="15" s="1"/>
  <c r="Z107" i="15" s="1"/>
  <c r="S107" i="15"/>
  <c r="Q107" i="15"/>
  <c r="T106" i="15"/>
  <c r="X106" i="15" s="1"/>
  <c r="Z106" i="15" s="1"/>
  <c r="S106" i="15"/>
  <c r="Q106" i="15"/>
  <c r="T105" i="15"/>
  <c r="X105" i="15" s="1"/>
  <c r="Z105" i="15" s="1"/>
  <c r="S105" i="15"/>
  <c r="Q105" i="15"/>
  <c r="T104" i="15"/>
  <c r="X104" i="15" s="1"/>
  <c r="Z104" i="15" s="1"/>
  <c r="S104" i="15"/>
  <c r="Q104" i="15"/>
  <c r="T103" i="15"/>
  <c r="X103" i="15" s="1"/>
  <c r="Z103" i="15" s="1"/>
  <c r="S103" i="15"/>
  <c r="Q103" i="15"/>
  <c r="T102" i="15"/>
  <c r="X102" i="15" s="1"/>
  <c r="Z102" i="15" s="1"/>
  <c r="S102" i="15"/>
  <c r="Q102" i="15"/>
  <c r="T101" i="15"/>
  <c r="X101" i="15" s="1"/>
  <c r="Z101" i="15" s="1"/>
  <c r="S101" i="15"/>
  <c r="Q101" i="15"/>
  <c r="T100" i="15"/>
  <c r="X100" i="15" s="1"/>
  <c r="Z100" i="15" s="1"/>
  <c r="S100" i="15"/>
  <c r="Q100" i="15"/>
  <c r="T99" i="15"/>
  <c r="X99" i="15" s="1"/>
  <c r="Z99" i="15" s="1"/>
  <c r="S99" i="15"/>
  <c r="Q99" i="15"/>
  <c r="T98" i="15"/>
  <c r="X98" i="15" s="1"/>
  <c r="Z98" i="15" s="1"/>
  <c r="S98" i="15"/>
  <c r="Q98" i="15"/>
  <c r="T97" i="15"/>
  <c r="X97" i="15" s="1"/>
  <c r="Z97" i="15" s="1"/>
  <c r="S97" i="15"/>
  <c r="Q97" i="15"/>
  <c r="T96" i="15"/>
  <c r="X96" i="15" s="1"/>
  <c r="Z96" i="15" s="1"/>
  <c r="S96" i="15"/>
  <c r="Q96" i="15"/>
  <c r="T95" i="15"/>
  <c r="X95" i="15" s="1"/>
  <c r="Z95" i="15" s="1"/>
  <c r="S95" i="15"/>
  <c r="Q95" i="15"/>
  <c r="T94" i="15"/>
  <c r="X94" i="15" s="1"/>
  <c r="Z94" i="15" s="1"/>
  <c r="S94" i="15"/>
  <c r="Q94" i="15"/>
  <c r="T93" i="15"/>
  <c r="X93" i="15" s="1"/>
  <c r="Z93" i="15" s="1"/>
  <c r="S93" i="15"/>
  <c r="Q93" i="15"/>
  <c r="T92" i="15"/>
  <c r="X92" i="15" s="1"/>
  <c r="Z92" i="15" s="1"/>
  <c r="S92" i="15"/>
  <c r="Q92" i="15"/>
  <c r="T91" i="15"/>
  <c r="X91" i="15" s="1"/>
  <c r="Z91" i="15" s="1"/>
  <c r="S91" i="15"/>
  <c r="Q91" i="15"/>
  <c r="T90" i="15"/>
  <c r="X90" i="15" s="1"/>
  <c r="Z90" i="15" s="1"/>
  <c r="S90" i="15"/>
  <c r="Q90" i="15"/>
  <c r="T89" i="15"/>
  <c r="X89" i="15" s="1"/>
  <c r="Z89" i="15" s="1"/>
  <c r="S89" i="15"/>
  <c r="Q89" i="15"/>
  <c r="T88" i="15"/>
  <c r="X88" i="15" s="1"/>
  <c r="Z88" i="15" s="1"/>
  <c r="S88" i="15"/>
  <c r="Q88" i="15"/>
  <c r="T87" i="15"/>
  <c r="X87" i="15" s="1"/>
  <c r="Z87" i="15" s="1"/>
  <c r="S87" i="15"/>
  <c r="Q87" i="15"/>
  <c r="T86" i="15"/>
  <c r="X86" i="15" s="1"/>
  <c r="Z86" i="15" s="1"/>
  <c r="S86" i="15"/>
  <c r="Q86" i="15"/>
  <c r="T85" i="15"/>
  <c r="X85" i="15" s="1"/>
  <c r="Z85" i="15" s="1"/>
  <c r="S85" i="15"/>
  <c r="Q85" i="15"/>
  <c r="T84" i="15"/>
  <c r="X84" i="15" s="1"/>
  <c r="Z84" i="15" s="1"/>
  <c r="S84" i="15"/>
  <c r="Q84" i="15"/>
  <c r="T83" i="15"/>
  <c r="X83" i="15" s="1"/>
  <c r="Z83" i="15" s="1"/>
  <c r="S83" i="15"/>
  <c r="Q83" i="15"/>
  <c r="T82" i="15"/>
  <c r="X82" i="15" s="1"/>
  <c r="Z82" i="15" s="1"/>
  <c r="S82" i="15"/>
  <c r="Q82" i="15"/>
  <c r="T81" i="15"/>
  <c r="X81" i="15" s="1"/>
  <c r="Z81" i="15" s="1"/>
  <c r="S81" i="15"/>
  <c r="Q81" i="15"/>
  <c r="T80" i="15"/>
  <c r="X80" i="15" s="1"/>
  <c r="Z80" i="15" s="1"/>
  <c r="S80" i="15"/>
  <c r="Q80" i="15"/>
  <c r="T79" i="15"/>
  <c r="X79" i="15" s="1"/>
  <c r="Z79" i="15" s="1"/>
  <c r="S79" i="15"/>
  <c r="Q79" i="15"/>
  <c r="T78" i="15"/>
  <c r="X78" i="15" s="1"/>
  <c r="Z78" i="15" s="1"/>
  <c r="S78" i="15"/>
  <c r="Q78" i="15"/>
  <c r="T77" i="15"/>
  <c r="X77" i="15" s="1"/>
  <c r="Z77" i="15" s="1"/>
  <c r="S77" i="15"/>
  <c r="Q77" i="15"/>
  <c r="T76" i="15"/>
  <c r="X76" i="15" s="1"/>
  <c r="Z76" i="15" s="1"/>
  <c r="S76" i="15"/>
  <c r="Q76" i="15"/>
  <c r="T75" i="15"/>
  <c r="X75" i="15" s="1"/>
  <c r="Z75" i="15" s="1"/>
  <c r="S75" i="15"/>
  <c r="Q75" i="15"/>
  <c r="T74" i="15"/>
  <c r="X74" i="15" s="1"/>
  <c r="Z74" i="15" s="1"/>
  <c r="S74" i="15"/>
  <c r="Q74" i="15"/>
  <c r="T73" i="15"/>
  <c r="X73" i="15" s="1"/>
  <c r="Z73" i="15" s="1"/>
  <c r="S73" i="15"/>
  <c r="Q73" i="15"/>
  <c r="T72" i="15"/>
  <c r="X72" i="15" s="1"/>
  <c r="Z72" i="15" s="1"/>
  <c r="S72" i="15"/>
  <c r="Q72" i="15"/>
  <c r="T71" i="15"/>
  <c r="X71" i="15" s="1"/>
  <c r="Z71" i="15" s="1"/>
  <c r="S71" i="15"/>
  <c r="Q71" i="15"/>
  <c r="T70" i="15"/>
  <c r="X70" i="15" s="1"/>
  <c r="Z70" i="15" s="1"/>
  <c r="S70" i="15"/>
  <c r="Q70" i="15"/>
  <c r="T69" i="15"/>
  <c r="X69" i="15" s="1"/>
  <c r="Z69" i="15" s="1"/>
  <c r="S69" i="15"/>
  <c r="Q69" i="15"/>
  <c r="T68" i="15"/>
  <c r="X68" i="15" s="1"/>
  <c r="Z68" i="15" s="1"/>
  <c r="S68" i="15"/>
  <c r="Q68" i="15"/>
  <c r="T67" i="15"/>
  <c r="X67" i="15" s="1"/>
  <c r="Z67" i="15" s="1"/>
  <c r="S67" i="15"/>
  <c r="Q67" i="15"/>
  <c r="T66" i="15"/>
  <c r="X66" i="15" s="1"/>
  <c r="Z66" i="15" s="1"/>
  <c r="S66" i="15"/>
  <c r="Q66" i="15"/>
  <c r="T65" i="15"/>
  <c r="X65" i="15" s="1"/>
  <c r="Z65" i="15" s="1"/>
  <c r="S65" i="15"/>
  <c r="Q65" i="15"/>
  <c r="T64" i="15"/>
  <c r="X64" i="15" s="1"/>
  <c r="Z64" i="15" s="1"/>
  <c r="S64" i="15"/>
  <c r="Q64" i="15"/>
  <c r="T63" i="15"/>
  <c r="X63" i="15" s="1"/>
  <c r="Z63" i="15" s="1"/>
  <c r="S63" i="15"/>
  <c r="Q63" i="15"/>
  <c r="T62" i="15"/>
  <c r="X62" i="15" s="1"/>
  <c r="Z62" i="15" s="1"/>
  <c r="S62" i="15"/>
  <c r="Q62" i="15"/>
  <c r="T61" i="15"/>
  <c r="X61" i="15" s="1"/>
  <c r="Z61" i="15" s="1"/>
  <c r="S61" i="15"/>
  <c r="Q61" i="15"/>
  <c r="T60" i="15"/>
  <c r="X60" i="15" s="1"/>
  <c r="Z60" i="15" s="1"/>
  <c r="S60" i="15"/>
  <c r="Q60" i="15"/>
  <c r="T59" i="15"/>
  <c r="X59" i="15" s="1"/>
  <c r="Z59" i="15" s="1"/>
  <c r="S59" i="15"/>
  <c r="Q59" i="15"/>
  <c r="T58" i="15"/>
  <c r="X58" i="15" s="1"/>
  <c r="Z58" i="15" s="1"/>
  <c r="S58" i="15"/>
  <c r="Q58" i="15"/>
  <c r="T57" i="15"/>
  <c r="X57" i="15" s="1"/>
  <c r="Z57" i="15" s="1"/>
  <c r="S57" i="15"/>
  <c r="Q57" i="15"/>
  <c r="T56" i="15"/>
  <c r="X56" i="15" s="1"/>
  <c r="Z56" i="15" s="1"/>
  <c r="S56" i="15"/>
  <c r="Q56" i="15"/>
  <c r="T55" i="15"/>
  <c r="X55" i="15" s="1"/>
  <c r="Z55" i="15" s="1"/>
  <c r="S55" i="15"/>
  <c r="Q55" i="15"/>
  <c r="T54" i="15"/>
  <c r="X54" i="15" s="1"/>
  <c r="Z54" i="15" s="1"/>
  <c r="S54" i="15"/>
  <c r="Q54" i="15"/>
  <c r="T53" i="15"/>
  <c r="X53" i="15" s="1"/>
  <c r="Z53" i="15" s="1"/>
  <c r="S53" i="15"/>
  <c r="Q53" i="15"/>
  <c r="T52" i="15"/>
  <c r="X52" i="15" s="1"/>
  <c r="Z52" i="15" s="1"/>
  <c r="S52" i="15"/>
  <c r="Q52" i="15"/>
  <c r="T51" i="15"/>
  <c r="X51" i="15" s="1"/>
  <c r="Z51" i="15" s="1"/>
  <c r="S51" i="15"/>
  <c r="Q51" i="15"/>
  <c r="T50" i="15"/>
  <c r="X50" i="15" s="1"/>
  <c r="Z50" i="15" s="1"/>
  <c r="S50" i="15"/>
  <c r="Q50" i="15"/>
  <c r="T49" i="15"/>
  <c r="X49" i="15" s="1"/>
  <c r="Z49" i="15" s="1"/>
  <c r="S49" i="15"/>
  <c r="Q49" i="15"/>
  <c r="T48" i="15"/>
  <c r="X48" i="15" s="1"/>
  <c r="Z48" i="15" s="1"/>
  <c r="S48" i="15"/>
  <c r="Q48" i="15"/>
  <c r="T47" i="15"/>
  <c r="X47" i="15" s="1"/>
  <c r="Z47" i="15" s="1"/>
  <c r="S47" i="15"/>
  <c r="Q47" i="15"/>
  <c r="T46" i="15"/>
  <c r="X46" i="15" s="1"/>
  <c r="Z46" i="15" s="1"/>
  <c r="S46" i="15"/>
  <c r="Q46" i="15"/>
  <c r="T45" i="15"/>
  <c r="X45" i="15" s="1"/>
  <c r="Z45" i="15" s="1"/>
  <c r="S45" i="15"/>
  <c r="Q45" i="15"/>
  <c r="T44" i="15"/>
  <c r="X44" i="15" s="1"/>
  <c r="Z44" i="15" s="1"/>
  <c r="S44" i="15"/>
  <c r="Q44" i="15"/>
  <c r="T43" i="15"/>
  <c r="X43" i="15" s="1"/>
  <c r="Z43" i="15" s="1"/>
  <c r="S43" i="15"/>
  <c r="Q43" i="15"/>
  <c r="T42" i="15"/>
  <c r="X42" i="15" s="1"/>
  <c r="Z42" i="15" s="1"/>
  <c r="S42" i="15"/>
  <c r="Q42" i="15"/>
  <c r="T41" i="15"/>
  <c r="X41" i="15" s="1"/>
  <c r="Z41" i="15" s="1"/>
  <c r="S41" i="15"/>
  <c r="Q41" i="15"/>
  <c r="T40" i="15"/>
  <c r="X40" i="15" s="1"/>
  <c r="Z40" i="15" s="1"/>
  <c r="S40" i="15"/>
  <c r="Q40" i="15"/>
  <c r="T39" i="15"/>
  <c r="X39" i="15" s="1"/>
  <c r="Z39" i="15" s="1"/>
  <c r="S39" i="15"/>
  <c r="Q39" i="15"/>
  <c r="T38" i="15"/>
  <c r="X38" i="15" s="1"/>
  <c r="Z38" i="15" s="1"/>
  <c r="S38" i="15"/>
  <c r="Q38" i="15"/>
  <c r="T37" i="15"/>
  <c r="X37" i="15" s="1"/>
  <c r="Z37" i="15" s="1"/>
  <c r="S37" i="15"/>
  <c r="Q37" i="15"/>
  <c r="T36" i="15"/>
  <c r="X36" i="15" s="1"/>
  <c r="Z36" i="15" s="1"/>
  <c r="S36" i="15"/>
  <c r="Q36" i="15"/>
  <c r="T35" i="15"/>
  <c r="X35" i="15" s="1"/>
  <c r="Z35" i="15" s="1"/>
  <c r="S35" i="15"/>
  <c r="Q35" i="15"/>
  <c r="T34" i="15"/>
  <c r="X34" i="15" s="1"/>
  <c r="Z34" i="15" s="1"/>
  <c r="S34" i="15"/>
  <c r="Q34" i="15"/>
  <c r="T33" i="15"/>
  <c r="X33" i="15" s="1"/>
  <c r="Z33" i="15" s="1"/>
  <c r="S33" i="15"/>
  <c r="Q33" i="15"/>
  <c r="T32" i="15"/>
  <c r="X32" i="15" s="1"/>
  <c r="Z32" i="15" s="1"/>
  <c r="S32" i="15"/>
  <c r="Q32" i="15"/>
  <c r="T31" i="15"/>
  <c r="X31" i="15" s="1"/>
  <c r="Z31" i="15" s="1"/>
  <c r="S31" i="15"/>
  <c r="Q31" i="15"/>
  <c r="T30" i="15"/>
  <c r="X30" i="15" s="1"/>
  <c r="Z30" i="15" s="1"/>
  <c r="S30" i="15"/>
  <c r="Q30" i="15"/>
  <c r="T29" i="15"/>
  <c r="X29" i="15" s="1"/>
  <c r="Z29" i="15" s="1"/>
  <c r="S29" i="15"/>
  <c r="Q29" i="15"/>
  <c r="T28" i="15"/>
  <c r="X28" i="15" s="1"/>
  <c r="Z28" i="15" s="1"/>
  <c r="S28" i="15"/>
  <c r="Q28" i="15"/>
  <c r="T27" i="15"/>
  <c r="X27" i="15" s="1"/>
  <c r="Z27" i="15" s="1"/>
  <c r="S27" i="15"/>
  <c r="Q27" i="15"/>
  <c r="T26" i="15"/>
  <c r="X26" i="15" s="1"/>
  <c r="Z26" i="15" s="1"/>
  <c r="S26" i="15"/>
  <c r="Q26" i="15"/>
  <c r="T25" i="15"/>
  <c r="X25" i="15" s="1"/>
  <c r="Z25" i="15" s="1"/>
  <c r="S25" i="15"/>
  <c r="Q25" i="15"/>
  <c r="T24" i="15"/>
  <c r="X24" i="15" s="1"/>
  <c r="Z24" i="15" s="1"/>
  <c r="S24" i="15"/>
  <c r="Q24" i="15"/>
  <c r="T23" i="15"/>
  <c r="X23" i="15" s="1"/>
  <c r="Z23" i="15" s="1"/>
  <c r="S23" i="15"/>
  <c r="Q23" i="15"/>
  <c r="T22" i="15"/>
  <c r="X22" i="15" s="1"/>
  <c r="Z22" i="15" s="1"/>
  <c r="S22" i="15"/>
  <c r="Q22" i="15"/>
  <c r="T21" i="15"/>
  <c r="X21" i="15" s="1"/>
  <c r="Z21" i="15" s="1"/>
  <c r="S21" i="15"/>
  <c r="Q21" i="15"/>
  <c r="T20" i="15"/>
  <c r="X20" i="15" s="1"/>
  <c r="Z20" i="15" s="1"/>
  <c r="S20" i="15"/>
  <c r="Q20" i="15"/>
  <c r="T19" i="15"/>
  <c r="X19" i="15" s="1"/>
  <c r="Z19" i="15" s="1"/>
  <c r="S19" i="15"/>
  <c r="Q19" i="15"/>
  <c r="T18" i="15"/>
  <c r="X18" i="15" s="1"/>
  <c r="Z18" i="15" s="1"/>
  <c r="S18" i="15"/>
  <c r="Q18" i="15"/>
  <c r="T17" i="15"/>
  <c r="X17" i="15" s="1"/>
  <c r="Z17" i="15" s="1"/>
  <c r="S17" i="15"/>
  <c r="Q17" i="15"/>
  <c r="T16" i="15"/>
  <c r="X16" i="15" s="1"/>
  <c r="Z16" i="15" s="1"/>
  <c r="S16" i="15"/>
  <c r="Q16" i="15"/>
  <c r="T15" i="15"/>
  <c r="X15" i="15" s="1"/>
  <c r="Z15" i="15" s="1"/>
  <c r="S15" i="15"/>
  <c r="Q15" i="15"/>
  <c r="T14" i="15"/>
  <c r="S14" i="15"/>
  <c r="Q14" i="15"/>
  <c r="T13" i="15"/>
  <c r="X13" i="15" s="1"/>
  <c r="Z13" i="15" s="1"/>
  <c r="S13" i="15"/>
  <c r="Q13" i="15"/>
  <c r="T12" i="15"/>
  <c r="X12" i="15" s="1"/>
  <c r="Z12" i="15" s="1"/>
  <c r="S12" i="15"/>
  <c r="Q12" i="15"/>
  <c r="T11" i="15"/>
  <c r="X11" i="15" s="1"/>
  <c r="Z11" i="15" s="1"/>
  <c r="S11" i="15"/>
  <c r="Q11" i="15"/>
  <c r="T10" i="15"/>
  <c r="X10" i="15" s="1"/>
  <c r="Z10" i="15" s="1"/>
  <c r="S10" i="15"/>
  <c r="Q10" i="15"/>
  <c r="T9" i="15"/>
  <c r="X9" i="15" s="1"/>
  <c r="Z9" i="15" s="1"/>
  <c r="S9" i="15"/>
  <c r="Q9" i="15"/>
  <c r="T8" i="15"/>
  <c r="X8" i="15" s="1"/>
  <c r="Z8" i="15" s="1"/>
  <c r="S8" i="15"/>
  <c r="Q8" i="15"/>
  <c r="T7" i="15"/>
  <c r="X7" i="15" s="1"/>
  <c r="Z7" i="15" s="1"/>
  <c r="S7" i="15"/>
  <c r="Q7" i="15"/>
  <c r="T6" i="15"/>
  <c r="X6" i="15" s="1"/>
  <c r="Z6" i="15" s="1"/>
  <c r="S6" i="15"/>
  <c r="Q6" i="15"/>
  <c r="T5" i="15"/>
  <c r="X5" i="15" s="1"/>
  <c r="Z5" i="15" s="1"/>
  <c r="S5" i="15"/>
  <c r="Q5" i="15"/>
  <c r="T4" i="15"/>
  <c r="X4" i="15" s="1"/>
  <c r="Z4" i="15" s="1"/>
  <c r="S4" i="15"/>
  <c r="Q4" i="15"/>
  <c r="T3" i="15"/>
  <c r="X3" i="15" s="1"/>
  <c r="Z3" i="15" s="1"/>
  <c r="S3" i="15"/>
  <c r="Q3" i="15"/>
  <c r="T2" i="15"/>
  <c r="X2" i="15" s="1"/>
  <c r="Z2" i="15" s="1"/>
  <c r="S2" i="15"/>
  <c r="Q2" i="15"/>
  <c r="T200" i="14"/>
  <c r="X200" i="14" s="1"/>
  <c r="Z200" i="14" s="1"/>
  <c r="S200" i="14"/>
  <c r="Q200" i="14"/>
  <c r="T199" i="14"/>
  <c r="X199" i="14" s="1"/>
  <c r="Z199" i="14" s="1"/>
  <c r="S199" i="14"/>
  <c r="Q199" i="14"/>
  <c r="T198" i="14"/>
  <c r="X198" i="14" s="1"/>
  <c r="Z198" i="14" s="1"/>
  <c r="S198" i="14"/>
  <c r="Q198" i="14"/>
  <c r="T197" i="14"/>
  <c r="X197" i="14" s="1"/>
  <c r="Z197" i="14" s="1"/>
  <c r="S197" i="14"/>
  <c r="Q197" i="14"/>
  <c r="T196" i="14"/>
  <c r="X196" i="14" s="1"/>
  <c r="Z196" i="14" s="1"/>
  <c r="S196" i="14"/>
  <c r="Q196" i="14"/>
  <c r="T195" i="14"/>
  <c r="X195" i="14" s="1"/>
  <c r="Z195" i="14" s="1"/>
  <c r="S195" i="14"/>
  <c r="Q195" i="14"/>
  <c r="T194" i="14"/>
  <c r="X194" i="14" s="1"/>
  <c r="Z194" i="14" s="1"/>
  <c r="S194" i="14"/>
  <c r="Q194" i="14"/>
  <c r="T193" i="14"/>
  <c r="X193" i="14" s="1"/>
  <c r="Z193" i="14" s="1"/>
  <c r="S193" i="14"/>
  <c r="Q193" i="14"/>
  <c r="T192" i="14"/>
  <c r="X192" i="14" s="1"/>
  <c r="Z192" i="14" s="1"/>
  <c r="S192" i="14"/>
  <c r="Q192" i="14"/>
  <c r="T191" i="14"/>
  <c r="X191" i="14" s="1"/>
  <c r="Z191" i="14" s="1"/>
  <c r="S191" i="14"/>
  <c r="Q191" i="14"/>
  <c r="T190" i="14"/>
  <c r="X190" i="14" s="1"/>
  <c r="Z190" i="14" s="1"/>
  <c r="S190" i="14"/>
  <c r="Q190" i="14"/>
  <c r="T189" i="14"/>
  <c r="X189" i="14" s="1"/>
  <c r="Z189" i="14" s="1"/>
  <c r="S189" i="14"/>
  <c r="Q189" i="14"/>
  <c r="T188" i="14"/>
  <c r="X188" i="14" s="1"/>
  <c r="Z188" i="14" s="1"/>
  <c r="S188" i="14"/>
  <c r="Q188" i="14"/>
  <c r="T187" i="14"/>
  <c r="X187" i="14" s="1"/>
  <c r="Z187" i="14" s="1"/>
  <c r="S187" i="14"/>
  <c r="Q187" i="14"/>
  <c r="T186" i="14"/>
  <c r="X186" i="14" s="1"/>
  <c r="Z186" i="14" s="1"/>
  <c r="S186" i="14"/>
  <c r="Q186" i="14"/>
  <c r="T185" i="14"/>
  <c r="X185" i="14" s="1"/>
  <c r="Z185" i="14" s="1"/>
  <c r="S185" i="14"/>
  <c r="Q185" i="14"/>
  <c r="T184" i="14"/>
  <c r="X184" i="14" s="1"/>
  <c r="Z184" i="14" s="1"/>
  <c r="S184" i="14"/>
  <c r="Q184" i="14"/>
  <c r="T183" i="14"/>
  <c r="X183" i="14" s="1"/>
  <c r="Z183" i="14" s="1"/>
  <c r="S183" i="14"/>
  <c r="Q183" i="14"/>
  <c r="T182" i="14"/>
  <c r="X182" i="14" s="1"/>
  <c r="Z182" i="14" s="1"/>
  <c r="S182" i="14"/>
  <c r="Q182" i="14"/>
  <c r="T181" i="14"/>
  <c r="X181" i="14" s="1"/>
  <c r="Z181" i="14" s="1"/>
  <c r="S181" i="14"/>
  <c r="Q181" i="14"/>
  <c r="T180" i="14"/>
  <c r="X180" i="14" s="1"/>
  <c r="Z180" i="14" s="1"/>
  <c r="S180" i="14"/>
  <c r="Q180" i="14"/>
  <c r="T179" i="14"/>
  <c r="X179" i="14" s="1"/>
  <c r="Z179" i="14" s="1"/>
  <c r="S179" i="14"/>
  <c r="Q179" i="14"/>
  <c r="T178" i="14"/>
  <c r="X178" i="14" s="1"/>
  <c r="Z178" i="14" s="1"/>
  <c r="S178" i="14"/>
  <c r="Q178" i="14"/>
  <c r="T177" i="14"/>
  <c r="X177" i="14" s="1"/>
  <c r="Z177" i="14" s="1"/>
  <c r="S177" i="14"/>
  <c r="Q177" i="14"/>
  <c r="T176" i="14"/>
  <c r="X176" i="14" s="1"/>
  <c r="Z176" i="14" s="1"/>
  <c r="S176" i="14"/>
  <c r="Q176" i="14"/>
  <c r="T175" i="14"/>
  <c r="X175" i="14" s="1"/>
  <c r="Z175" i="14" s="1"/>
  <c r="S175" i="14"/>
  <c r="Q175" i="14"/>
  <c r="T174" i="14"/>
  <c r="X174" i="14" s="1"/>
  <c r="Z174" i="14" s="1"/>
  <c r="S174" i="14"/>
  <c r="Q174" i="14"/>
  <c r="T173" i="14"/>
  <c r="X173" i="14" s="1"/>
  <c r="Z173" i="14" s="1"/>
  <c r="S173" i="14"/>
  <c r="Q173" i="14"/>
  <c r="T172" i="14"/>
  <c r="X172" i="14" s="1"/>
  <c r="Z172" i="14" s="1"/>
  <c r="S172" i="14"/>
  <c r="Q172" i="14"/>
  <c r="T171" i="14"/>
  <c r="X171" i="14" s="1"/>
  <c r="Z171" i="14" s="1"/>
  <c r="S171" i="14"/>
  <c r="Q171" i="14"/>
  <c r="T170" i="14"/>
  <c r="X170" i="14" s="1"/>
  <c r="Z170" i="14" s="1"/>
  <c r="S170" i="14"/>
  <c r="Q170" i="14"/>
  <c r="T169" i="14"/>
  <c r="X169" i="14" s="1"/>
  <c r="Z169" i="14" s="1"/>
  <c r="S169" i="14"/>
  <c r="Q169" i="14"/>
  <c r="T168" i="14"/>
  <c r="X168" i="14" s="1"/>
  <c r="Z168" i="14" s="1"/>
  <c r="S168" i="14"/>
  <c r="Q168" i="14"/>
  <c r="T167" i="14"/>
  <c r="X167" i="14" s="1"/>
  <c r="Z167" i="14" s="1"/>
  <c r="S167" i="14"/>
  <c r="Q167" i="14"/>
  <c r="T166" i="14"/>
  <c r="X166" i="14" s="1"/>
  <c r="Z166" i="14" s="1"/>
  <c r="S166" i="14"/>
  <c r="Q166" i="14"/>
  <c r="T165" i="14"/>
  <c r="X165" i="14" s="1"/>
  <c r="Z165" i="14" s="1"/>
  <c r="S165" i="14"/>
  <c r="Q165" i="14"/>
  <c r="T164" i="14"/>
  <c r="X164" i="14" s="1"/>
  <c r="Z164" i="14" s="1"/>
  <c r="S164" i="14"/>
  <c r="Q164" i="14"/>
  <c r="T163" i="14"/>
  <c r="X163" i="14" s="1"/>
  <c r="Z163" i="14" s="1"/>
  <c r="S163" i="14"/>
  <c r="Q163" i="14"/>
  <c r="T162" i="14"/>
  <c r="X162" i="14" s="1"/>
  <c r="Z162" i="14" s="1"/>
  <c r="S162" i="14"/>
  <c r="Q162" i="14"/>
  <c r="T161" i="14"/>
  <c r="X161" i="14" s="1"/>
  <c r="Z161" i="14" s="1"/>
  <c r="S161" i="14"/>
  <c r="Q161" i="14"/>
  <c r="T160" i="14"/>
  <c r="X160" i="14" s="1"/>
  <c r="Z160" i="14" s="1"/>
  <c r="S160" i="14"/>
  <c r="Q160" i="14"/>
  <c r="T159" i="14"/>
  <c r="X159" i="14" s="1"/>
  <c r="Z159" i="14" s="1"/>
  <c r="S159" i="14"/>
  <c r="Q159" i="14"/>
  <c r="T158" i="14"/>
  <c r="X158" i="14" s="1"/>
  <c r="Z158" i="14" s="1"/>
  <c r="S158" i="14"/>
  <c r="Q158" i="14"/>
  <c r="T157" i="14"/>
  <c r="X157" i="14" s="1"/>
  <c r="Z157" i="14" s="1"/>
  <c r="S157" i="14"/>
  <c r="Q157" i="14"/>
  <c r="T156" i="14"/>
  <c r="X156" i="14" s="1"/>
  <c r="Z156" i="14" s="1"/>
  <c r="S156" i="14"/>
  <c r="Q156" i="14"/>
  <c r="T155" i="14"/>
  <c r="X155" i="14" s="1"/>
  <c r="Z155" i="14" s="1"/>
  <c r="S155" i="14"/>
  <c r="Q155" i="14"/>
  <c r="T154" i="14"/>
  <c r="X154" i="14" s="1"/>
  <c r="Z154" i="14" s="1"/>
  <c r="S154" i="14"/>
  <c r="Q154" i="14"/>
  <c r="T153" i="14"/>
  <c r="X153" i="14" s="1"/>
  <c r="Z153" i="14" s="1"/>
  <c r="S153" i="14"/>
  <c r="Q153" i="14"/>
  <c r="T152" i="14"/>
  <c r="X152" i="14" s="1"/>
  <c r="Z152" i="14" s="1"/>
  <c r="S152" i="14"/>
  <c r="Q152" i="14"/>
  <c r="T151" i="14"/>
  <c r="X151" i="14" s="1"/>
  <c r="Z151" i="14" s="1"/>
  <c r="S151" i="14"/>
  <c r="Q151" i="14"/>
  <c r="T150" i="14"/>
  <c r="X150" i="14" s="1"/>
  <c r="Z150" i="14" s="1"/>
  <c r="S150" i="14"/>
  <c r="Q150" i="14"/>
  <c r="T149" i="14"/>
  <c r="X149" i="14" s="1"/>
  <c r="Z149" i="14" s="1"/>
  <c r="S149" i="14"/>
  <c r="Q149" i="14"/>
  <c r="T148" i="14"/>
  <c r="X148" i="14" s="1"/>
  <c r="Z148" i="14" s="1"/>
  <c r="S148" i="14"/>
  <c r="Q148" i="14"/>
  <c r="T147" i="14"/>
  <c r="X147" i="14" s="1"/>
  <c r="Z147" i="14" s="1"/>
  <c r="S147" i="14"/>
  <c r="Q147" i="14"/>
  <c r="T146" i="14"/>
  <c r="X146" i="14" s="1"/>
  <c r="Z146" i="14" s="1"/>
  <c r="S146" i="14"/>
  <c r="Q146" i="14"/>
  <c r="T145" i="14"/>
  <c r="X145" i="14" s="1"/>
  <c r="Z145" i="14" s="1"/>
  <c r="S145" i="14"/>
  <c r="Q145" i="14"/>
  <c r="T144" i="14"/>
  <c r="X144" i="14" s="1"/>
  <c r="Z144" i="14" s="1"/>
  <c r="S144" i="14"/>
  <c r="Q144" i="14"/>
  <c r="T143" i="14"/>
  <c r="X143" i="14" s="1"/>
  <c r="Z143" i="14" s="1"/>
  <c r="S143" i="14"/>
  <c r="Q143" i="14"/>
  <c r="T142" i="14"/>
  <c r="X142" i="14" s="1"/>
  <c r="Z142" i="14" s="1"/>
  <c r="S142" i="14"/>
  <c r="Q142" i="14"/>
  <c r="T141" i="14"/>
  <c r="X141" i="14" s="1"/>
  <c r="Z141" i="14" s="1"/>
  <c r="S141" i="14"/>
  <c r="Q141" i="14"/>
  <c r="T140" i="14"/>
  <c r="X140" i="14" s="1"/>
  <c r="Z140" i="14" s="1"/>
  <c r="S140" i="14"/>
  <c r="Q140" i="14"/>
  <c r="T139" i="14"/>
  <c r="X139" i="14" s="1"/>
  <c r="Z139" i="14" s="1"/>
  <c r="S139" i="14"/>
  <c r="Q139" i="14"/>
  <c r="T138" i="14"/>
  <c r="X138" i="14" s="1"/>
  <c r="Z138" i="14" s="1"/>
  <c r="S138" i="14"/>
  <c r="Q138" i="14"/>
  <c r="T137" i="14"/>
  <c r="X137" i="14" s="1"/>
  <c r="Z137" i="14" s="1"/>
  <c r="S137" i="14"/>
  <c r="Q137" i="14"/>
  <c r="T136" i="14"/>
  <c r="X136" i="14" s="1"/>
  <c r="Z136" i="14" s="1"/>
  <c r="S136" i="14"/>
  <c r="Q136" i="14"/>
  <c r="T135" i="14"/>
  <c r="X135" i="14" s="1"/>
  <c r="Z135" i="14" s="1"/>
  <c r="S135" i="14"/>
  <c r="Q135" i="14"/>
  <c r="T134" i="14"/>
  <c r="X134" i="14" s="1"/>
  <c r="Z134" i="14" s="1"/>
  <c r="S134" i="14"/>
  <c r="Q134" i="14"/>
  <c r="T133" i="14"/>
  <c r="X133" i="14" s="1"/>
  <c r="Z133" i="14" s="1"/>
  <c r="S133" i="14"/>
  <c r="Q133" i="14"/>
  <c r="T132" i="14"/>
  <c r="X132" i="14" s="1"/>
  <c r="Z132" i="14" s="1"/>
  <c r="S132" i="14"/>
  <c r="Q132" i="14"/>
  <c r="T131" i="14"/>
  <c r="X131" i="14" s="1"/>
  <c r="Z131" i="14" s="1"/>
  <c r="S131" i="14"/>
  <c r="Q131" i="14"/>
  <c r="T130" i="14"/>
  <c r="X130" i="14" s="1"/>
  <c r="Z130" i="14" s="1"/>
  <c r="S130" i="14"/>
  <c r="Q130" i="14"/>
  <c r="T129" i="14"/>
  <c r="X129" i="14" s="1"/>
  <c r="Z129" i="14" s="1"/>
  <c r="S129" i="14"/>
  <c r="Q129" i="14"/>
  <c r="T128" i="14"/>
  <c r="X128" i="14" s="1"/>
  <c r="Z128" i="14" s="1"/>
  <c r="S128" i="14"/>
  <c r="Q128" i="14"/>
  <c r="T127" i="14"/>
  <c r="X127" i="14" s="1"/>
  <c r="Z127" i="14" s="1"/>
  <c r="S127" i="14"/>
  <c r="Q127" i="14"/>
  <c r="T126" i="14"/>
  <c r="X126" i="14" s="1"/>
  <c r="Z126" i="14" s="1"/>
  <c r="S126" i="14"/>
  <c r="Q126" i="14"/>
  <c r="T125" i="14"/>
  <c r="X125" i="14" s="1"/>
  <c r="Z125" i="14" s="1"/>
  <c r="S125" i="14"/>
  <c r="Q125" i="14"/>
  <c r="T124" i="14"/>
  <c r="X124" i="14" s="1"/>
  <c r="Z124" i="14" s="1"/>
  <c r="S124" i="14"/>
  <c r="Q124" i="14"/>
  <c r="T123" i="14"/>
  <c r="X123" i="14" s="1"/>
  <c r="Z123" i="14" s="1"/>
  <c r="S123" i="14"/>
  <c r="Q123" i="14"/>
  <c r="T122" i="14"/>
  <c r="X122" i="14" s="1"/>
  <c r="Z122" i="14" s="1"/>
  <c r="S122" i="14"/>
  <c r="Q122" i="14"/>
  <c r="T121" i="14"/>
  <c r="X121" i="14" s="1"/>
  <c r="Z121" i="14" s="1"/>
  <c r="S121" i="14"/>
  <c r="Q121" i="14"/>
  <c r="T120" i="14"/>
  <c r="X120" i="14" s="1"/>
  <c r="Z120" i="14" s="1"/>
  <c r="S120" i="14"/>
  <c r="Q120" i="14"/>
  <c r="T119" i="14"/>
  <c r="X119" i="14" s="1"/>
  <c r="Z119" i="14" s="1"/>
  <c r="S119" i="14"/>
  <c r="Q119" i="14"/>
  <c r="T118" i="14"/>
  <c r="X118" i="14" s="1"/>
  <c r="Z118" i="14" s="1"/>
  <c r="S118" i="14"/>
  <c r="Q118" i="14"/>
  <c r="T117" i="14"/>
  <c r="X117" i="14" s="1"/>
  <c r="Z117" i="14" s="1"/>
  <c r="S117" i="14"/>
  <c r="Q117" i="14"/>
  <c r="T116" i="14"/>
  <c r="X116" i="14" s="1"/>
  <c r="Z116" i="14" s="1"/>
  <c r="S116" i="14"/>
  <c r="Q116" i="14"/>
  <c r="T115" i="14"/>
  <c r="X115" i="14" s="1"/>
  <c r="Z115" i="14" s="1"/>
  <c r="S115" i="14"/>
  <c r="Q115" i="14"/>
  <c r="T114" i="14"/>
  <c r="X114" i="14" s="1"/>
  <c r="Z114" i="14" s="1"/>
  <c r="S114" i="14"/>
  <c r="Q114" i="14"/>
  <c r="T113" i="14"/>
  <c r="X113" i="14" s="1"/>
  <c r="Z113" i="14" s="1"/>
  <c r="S113" i="14"/>
  <c r="Q113" i="14"/>
  <c r="T112" i="14"/>
  <c r="X112" i="14" s="1"/>
  <c r="Z112" i="14" s="1"/>
  <c r="S112" i="14"/>
  <c r="Q112" i="14"/>
  <c r="T111" i="14"/>
  <c r="X111" i="14" s="1"/>
  <c r="Z111" i="14" s="1"/>
  <c r="S111" i="14"/>
  <c r="Q111" i="14"/>
  <c r="T110" i="14"/>
  <c r="X110" i="14" s="1"/>
  <c r="Z110" i="14" s="1"/>
  <c r="S110" i="14"/>
  <c r="Q110" i="14"/>
  <c r="T109" i="14"/>
  <c r="X109" i="14" s="1"/>
  <c r="Z109" i="14" s="1"/>
  <c r="S109" i="14"/>
  <c r="Q109" i="14"/>
  <c r="T108" i="14"/>
  <c r="X108" i="14" s="1"/>
  <c r="Z108" i="14" s="1"/>
  <c r="S108" i="14"/>
  <c r="Q108" i="14"/>
  <c r="T107" i="14"/>
  <c r="X107" i="14" s="1"/>
  <c r="Z107" i="14" s="1"/>
  <c r="S107" i="14"/>
  <c r="Q107" i="14"/>
  <c r="T106" i="14"/>
  <c r="X106" i="14" s="1"/>
  <c r="Z106" i="14" s="1"/>
  <c r="S106" i="14"/>
  <c r="Q106" i="14"/>
  <c r="T105" i="14"/>
  <c r="X105" i="14" s="1"/>
  <c r="Z105" i="14" s="1"/>
  <c r="S105" i="14"/>
  <c r="Q105" i="14"/>
  <c r="T104" i="14"/>
  <c r="X104" i="14" s="1"/>
  <c r="Z104" i="14" s="1"/>
  <c r="S104" i="14"/>
  <c r="Q104" i="14"/>
  <c r="T103" i="14"/>
  <c r="X103" i="14" s="1"/>
  <c r="Z103" i="14" s="1"/>
  <c r="S103" i="14"/>
  <c r="Q103" i="14"/>
  <c r="T102" i="14"/>
  <c r="X102" i="14" s="1"/>
  <c r="Z102" i="14" s="1"/>
  <c r="S102" i="14"/>
  <c r="Q102" i="14"/>
  <c r="T101" i="14"/>
  <c r="X101" i="14" s="1"/>
  <c r="Z101" i="14" s="1"/>
  <c r="S101" i="14"/>
  <c r="Q101" i="14"/>
  <c r="T100" i="14"/>
  <c r="X100" i="14" s="1"/>
  <c r="Z100" i="14" s="1"/>
  <c r="S100" i="14"/>
  <c r="Q100" i="14"/>
  <c r="T99" i="14"/>
  <c r="X99" i="14" s="1"/>
  <c r="Z99" i="14" s="1"/>
  <c r="S99" i="14"/>
  <c r="Q99" i="14"/>
  <c r="T98" i="14"/>
  <c r="X98" i="14" s="1"/>
  <c r="Z98" i="14" s="1"/>
  <c r="S98" i="14"/>
  <c r="Q98" i="14"/>
  <c r="T97" i="14"/>
  <c r="X97" i="14" s="1"/>
  <c r="Z97" i="14" s="1"/>
  <c r="S97" i="14"/>
  <c r="Q97" i="14"/>
  <c r="T96" i="14"/>
  <c r="X96" i="14" s="1"/>
  <c r="Z96" i="14" s="1"/>
  <c r="S96" i="14"/>
  <c r="Q96" i="14"/>
  <c r="T95" i="14"/>
  <c r="X95" i="14" s="1"/>
  <c r="Z95" i="14" s="1"/>
  <c r="S95" i="14"/>
  <c r="Q95" i="14"/>
  <c r="T94" i="14"/>
  <c r="X94" i="14" s="1"/>
  <c r="Z94" i="14" s="1"/>
  <c r="S94" i="14"/>
  <c r="Q94" i="14"/>
  <c r="T93" i="14"/>
  <c r="X93" i="14" s="1"/>
  <c r="Z93" i="14" s="1"/>
  <c r="S93" i="14"/>
  <c r="Q93" i="14"/>
  <c r="T92" i="14"/>
  <c r="X92" i="14" s="1"/>
  <c r="Z92" i="14" s="1"/>
  <c r="S92" i="14"/>
  <c r="Q92" i="14"/>
  <c r="T91" i="14"/>
  <c r="X91" i="14" s="1"/>
  <c r="Z91" i="14" s="1"/>
  <c r="S91" i="14"/>
  <c r="Q91" i="14"/>
  <c r="T90" i="14"/>
  <c r="X90" i="14" s="1"/>
  <c r="Z90" i="14" s="1"/>
  <c r="S90" i="14"/>
  <c r="Q90" i="14"/>
  <c r="T89" i="14"/>
  <c r="X89" i="14" s="1"/>
  <c r="Z89" i="14" s="1"/>
  <c r="S89" i="14"/>
  <c r="Q89" i="14"/>
  <c r="T88" i="14"/>
  <c r="X88" i="14" s="1"/>
  <c r="Z88" i="14" s="1"/>
  <c r="S88" i="14"/>
  <c r="Q88" i="14"/>
  <c r="T87" i="14"/>
  <c r="X87" i="14" s="1"/>
  <c r="Z87" i="14" s="1"/>
  <c r="S87" i="14"/>
  <c r="Q87" i="14"/>
  <c r="T86" i="14"/>
  <c r="X86" i="14" s="1"/>
  <c r="Z86" i="14" s="1"/>
  <c r="S86" i="14"/>
  <c r="Q86" i="14"/>
  <c r="T85" i="14"/>
  <c r="X85" i="14" s="1"/>
  <c r="Z85" i="14" s="1"/>
  <c r="S85" i="14"/>
  <c r="Q85" i="14"/>
  <c r="T84" i="14"/>
  <c r="X84" i="14" s="1"/>
  <c r="Z84" i="14" s="1"/>
  <c r="S84" i="14"/>
  <c r="Q84" i="14"/>
  <c r="T83" i="14"/>
  <c r="X83" i="14" s="1"/>
  <c r="Z83" i="14" s="1"/>
  <c r="S83" i="14"/>
  <c r="Q83" i="14"/>
  <c r="T82" i="14"/>
  <c r="X82" i="14" s="1"/>
  <c r="Z82" i="14" s="1"/>
  <c r="S82" i="14"/>
  <c r="Q82" i="14"/>
  <c r="T81" i="14"/>
  <c r="X81" i="14" s="1"/>
  <c r="Z81" i="14" s="1"/>
  <c r="S81" i="14"/>
  <c r="Q81" i="14"/>
  <c r="T80" i="14"/>
  <c r="X80" i="14" s="1"/>
  <c r="Z80" i="14" s="1"/>
  <c r="S80" i="14"/>
  <c r="Q80" i="14"/>
  <c r="T79" i="14"/>
  <c r="X79" i="14" s="1"/>
  <c r="Z79" i="14" s="1"/>
  <c r="S79" i="14"/>
  <c r="Q79" i="14"/>
  <c r="T78" i="14"/>
  <c r="X78" i="14" s="1"/>
  <c r="Z78" i="14" s="1"/>
  <c r="S78" i="14"/>
  <c r="Q78" i="14"/>
  <c r="T77" i="14"/>
  <c r="X77" i="14" s="1"/>
  <c r="Z77" i="14" s="1"/>
  <c r="S77" i="14"/>
  <c r="Q77" i="14"/>
  <c r="T76" i="14"/>
  <c r="X76" i="14" s="1"/>
  <c r="Z76" i="14" s="1"/>
  <c r="S76" i="14"/>
  <c r="Q76" i="14"/>
  <c r="T75" i="14"/>
  <c r="X75" i="14" s="1"/>
  <c r="Z75" i="14" s="1"/>
  <c r="S75" i="14"/>
  <c r="Q75" i="14"/>
  <c r="T74" i="14"/>
  <c r="X74" i="14" s="1"/>
  <c r="Z74" i="14" s="1"/>
  <c r="S74" i="14"/>
  <c r="Q74" i="14"/>
  <c r="T73" i="14"/>
  <c r="X73" i="14" s="1"/>
  <c r="Z73" i="14" s="1"/>
  <c r="S73" i="14"/>
  <c r="Q73" i="14"/>
  <c r="T72" i="14"/>
  <c r="X72" i="14" s="1"/>
  <c r="Z72" i="14" s="1"/>
  <c r="S72" i="14"/>
  <c r="Q72" i="14"/>
  <c r="T71" i="14"/>
  <c r="X71" i="14" s="1"/>
  <c r="Z71" i="14" s="1"/>
  <c r="S71" i="14"/>
  <c r="Q71" i="14"/>
  <c r="T70" i="14"/>
  <c r="X70" i="14" s="1"/>
  <c r="Z70" i="14" s="1"/>
  <c r="S70" i="14"/>
  <c r="Q70" i="14"/>
  <c r="T69" i="14"/>
  <c r="X69" i="14" s="1"/>
  <c r="Z69" i="14" s="1"/>
  <c r="S69" i="14"/>
  <c r="Q69" i="14"/>
  <c r="T68" i="14"/>
  <c r="X68" i="14" s="1"/>
  <c r="Z68" i="14" s="1"/>
  <c r="S68" i="14"/>
  <c r="Q68" i="14"/>
  <c r="T67" i="14"/>
  <c r="X67" i="14" s="1"/>
  <c r="Z67" i="14" s="1"/>
  <c r="S67" i="14"/>
  <c r="Q67" i="14"/>
  <c r="T66" i="14"/>
  <c r="X66" i="14" s="1"/>
  <c r="Z66" i="14" s="1"/>
  <c r="S66" i="14"/>
  <c r="Q66" i="14"/>
  <c r="T65" i="14"/>
  <c r="X65" i="14" s="1"/>
  <c r="Z65" i="14" s="1"/>
  <c r="S65" i="14"/>
  <c r="Q65" i="14"/>
  <c r="T64" i="14"/>
  <c r="X64" i="14" s="1"/>
  <c r="Z64" i="14" s="1"/>
  <c r="S64" i="14"/>
  <c r="Q64" i="14"/>
  <c r="T63" i="14"/>
  <c r="X63" i="14" s="1"/>
  <c r="Z63" i="14" s="1"/>
  <c r="S63" i="14"/>
  <c r="Q63" i="14"/>
  <c r="T62" i="14"/>
  <c r="X62" i="14" s="1"/>
  <c r="Z62" i="14" s="1"/>
  <c r="S62" i="14"/>
  <c r="Q62" i="14"/>
  <c r="T61" i="14"/>
  <c r="X61" i="14" s="1"/>
  <c r="Z61" i="14" s="1"/>
  <c r="S61" i="14"/>
  <c r="Q61" i="14"/>
  <c r="T60" i="14"/>
  <c r="X60" i="14" s="1"/>
  <c r="Z60" i="14" s="1"/>
  <c r="S60" i="14"/>
  <c r="Q60" i="14"/>
  <c r="T59" i="14"/>
  <c r="X59" i="14" s="1"/>
  <c r="Z59" i="14" s="1"/>
  <c r="S59" i="14"/>
  <c r="Q59" i="14"/>
  <c r="T58" i="14"/>
  <c r="X58" i="14" s="1"/>
  <c r="Z58" i="14" s="1"/>
  <c r="S58" i="14"/>
  <c r="Q58" i="14"/>
  <c r="T57" i="14"/>
  <c r="X57" i="14" s="1"/>
  <c r="Z57" i="14" s="1"/>
  <c r="S57" i="14"/>
  <c r="Q57" i="14"/>
  <c r="T56" i="14"/>
  <c r="X56" i="14" s="1"/>
  <c r="Z56" i="14" s="1"/>
  <c r="S56" i="14"/>
  <c r="Q56" i="14"/>
  <c r="T55" i="14"/>
  <c r="X55" i="14" s="1"/>
  <c r="Z55" i="14" s="1"/>
  <c r="S55" i="14"/>
  <c r="Q55" i="14"/>
  <c r="T54" i="14"/>
  <c r="X54" i="14" s="1"/>
  <c r="Z54" i="14" s="1"/>
  <c r="S54" i="14"/>
  <c r="Q54" i="14"/>
  <c r="T53" i="14"/>
  <c r="X53" i="14" s="1"/>
  <c r="Z53" i="14" s="1"/>
  <c r="S53" i="14"/>
  <c r="Q53" i="14"/>
  <c r="T52" i="14"/>
  <c r="X52" i="14" s="1"/>
  <c r="Z52" i="14" s="1"/>
  <c r="S52" i="14"/>
  <c r="Q52" i="14"/>
  <c r="T51" i="14"/>
  <c r="X51" i="14" s="1"/>
  <c r="Z51" i="14" s="1"/>
  <c r="S51" i="14"/>
  <c r="Q51" i="14"/>
  <c r="T50" i="14"/>
  <c r="X50" i="14" s="1"/>
  <c r="Z50" i="14" s="1"/>
  <c r="S50" i="14"/>
  <c r="Q50" i="14"/>
  <c r="T49" i="14"/>
  <c r="X49" i="14" s="1"/>
  <c r="Z49" i="14" s="1"/>
  <c r="S49" i="14"/>
  <c r="Q49" i="14"/>
  <c r="T48" i="14"/>
  <c r="X48" i="14" s="1"/>
  <c r="Z48" i="14" s="1"/>
  <c r="S48" i="14"/>
  <c r="Q48" i="14"/>
  <c r="T47" i="14"/>
  <c r="X47" i="14" s="1"/>
  <c r="Z47" i="14" s="1"/>
  <c r="S47" i="14"/>
  <c r="Q47" i="14"/>
  <c r="T46" i="14"/>
  <c r="X46" i="14" s="1"/>
  <c r="Z46" i="14" s="1"/>
  <c r="S46" i="14"/>
  <c r="Q46" i="14"/>
  <c r="T45" i="14"/>
  <c r="X45" i="14" s="1"/>
  <c r="Z45" i="14" s="1"/>
  <c r="S45" i="14"/>
  <c r="Q45" i="14"/>
  <c r="T44" i="14"/>
  <c r="X44" i="14" s="1"/>
  <c r="Z44" i="14" s="1"/>
  <c r="S44" i="14"/>
  <c r="Q44" i="14"/>
  <c r="T43" i="14"/>
  <c r="X43" i="14" s="1"/>
  <c r="Z43" i="14" s="1"/>
  <c r="S43" i="14"/>
  <c r="Q43" i="14"/>
  <c r="T42" i="14"/>
  <c r="X42" i="14" s="1"/>
  <c r="Z42" i="14" s="1"/>
  <c r="S42" i="14"/>
  <c r="Q42" i="14"/>
  <c r="T41" i="14"/>
  <c r="X41" i="14" s="1"/>
  <c r="Z41" i="14" s="1"/>
  <c r="S41" i="14"/>
  <c r="Q41" i="14"/>
  <c r="T40" i="14"/>
  <c r="X40" i="14" s="1"/>
  <c r="Z40" i="14" s="1"/>
  <c r="S40" i="14"/>
  <c r="Q40" i="14"/>
  <c r="T39" i="14"/>
  <c r="X39" i="14" s="1"/>
  <c r="Z39" i="14" s="1"/>
  <c r="S39" i="14"/>
  <c r="Q39" i="14"/>
  <c r="T38" i="14"/>
  <c r="X38" i="14" s="1"/>
  <c r="Z38" i="14" s="1"/>
  <c r="S38" i="14"/>
  <c r="Q38" i="14"/>
  <c r="T37" i="14"/>
  <c r="X37" i="14" s="1"/>
  <c r="Z37" i="14" s="1"/>
  <c r="S37" i="14"/>
  <c r="Q37" i="14"/>
  <c r="T36" i="14"/>
  <c r="X36" i="14" s="1"/>
  <c r="Z36" i="14" s="1"/>
  <c r="S36" i="14"/>
  <c r="Q36" i="14"/>
  <c r="T35" i="14"/>
  <c r="X35" i="14" s="1"/>
  <c r="Z35" i="14" s="1"/>
  <c r="S35" i="14"/>
  <c r="Q35" i="14"/>
  <c r="T34" i="14"/>
  <c r="X34" i="14" s="1"/>
  <c r="Z34" i="14" s="1"/>
  <c r="S34" i="14"/>
  <c r="Q34" i="14"/>
  <c r="T33" i="14"/>
  <c r="X33" i="14" s="1"/>
  <c r="Z33" i="14" s="1"/>
  <c r="S33" i="14"/>
  <c r="Q33" i="14"/>
  <c r="T32" i="14"/>
  <c r="X32" i="14" s="1"/>
  <c r="Z32" i="14" s="1"/>
  <c r="S32" i="14"/>
  <c r="Q32" i="14"/>
  <c r="T31" i="14"/>
  <c r="X31" i="14" s="1"/>
  <c r="Z31" i="14" s="1"/>
  <c r="S31" i="14"/>
  <c r="Q31" i="14"/>
  <c r="T30" i="14"/>
  <c r="X30" i="14" s="1"/>
  <c r="Z30" i="14" s="1"/>
  <c r="S30" i="14"/>
  <c r="Q30" i="14"/>
  <c r="T29" i="14"/>
  <c r="X29" i="14" s="1"/>
  <c r="Z29" i="14" s="1"/>
  <c r="S29" i="14"/>
  <c r="Q29" i="14"/>
  <c r="T28" i="14"/>
  <c r="X28" i="14" s="1"/>
  <c r="Z28" i="14" s="1"/>
  <c r="S28" i="14"/>
  <c r="Q28" i="14"/>
  <c r="T27" i="14"/>
  <c r="X27" i="14" s="1"/>
  <c r="Z27" i="14" s="1"/>
  <c r="S27" i="14"/>
  <c r="Q27" i="14"/>
  <c r="T26" i="14"/>
  <c r="X26" i="14" s="1"/>
  <c r="Z26" i="14" s="1"/>
  <c r="S26" i="14"/>
  <c r="Q26" i="14"/>
  <c r="T25" i="14"/>
  <c r="X25" i="14" s="1"/>
  <c r="Z25" i="14" s="1"/>
  <c r="S25" i="14"/>
  <c r="Q25" i="14"/>
  <c r="T24" i="14"/>
  <c r="X24" i="14" s="1"/>
  <c r="Z24" i="14" s="1"/>
  <c r="S24" i="14"/>
  <c r="Q24" i="14"/>
  <c r="T23" i="14"/>
  <c r="X23" i="14" s="1"/>
  <c r="Z23" i="14" s="1"/>
  <c r="S23" i="14"/>
  <c r="Q23" i="14"/>
  <c r="T22" i="14"/>
  <c r="X22" i="14" s="1"/>
  <c r="Z22" i="14" s="1"/>
  <c r="S22" i="14"/>
  <c r="Q22" i="14"/>
  <c r="T21" i="14"/>
  <c r="X21" i="14" s="1"/>
  <c r="Z21" i="14" s="1"/>
  <c r="S21" i="14"/>
  <c r="Q21" i="14"/>
  <c r="T20" i="14"/>
  <c r="X20" i="14" s="1"/>
  <c r="Z20" i="14" s="1"/>
  <c r="S20" i="14"/>
  <c r="Q20" i="14"/>
  <c r="T19" i="14"/>
  <c r="X19" i="14" s="1"/>
  <c r="Z19" i="14" s="1"/>
  <c r="S19" i="14"/>
  <c r="Q19" i="14"/>
  <c r="T18" i="14"/>
  <c r="X18" i="14" s="1"/>
  <c r="Z18" i="14" s="1"/>
  <c r="S18" i="14"/>
  <c r="Q18" i="14"/>
  <c r="T17" i="14"/>
  <c r="X17" i="14" s="1"/>
  <c r="Z17" i="14" s="1"/>
  <c r="S17" i="14"/>
  <c r="Q17" i="14"/>
  <c r="T16" i="14"/>
  <c r="X16" i="14" s="1"/>
  <c r="Z16" i="14" s="1"/>
  <c r="S16" i="14"/>
  <c r="Q16" i="14"/>
  <c r="T15" i="14"/>
  <c r="X15" i="14" s="1"/>
  <c r="Z15" i="14" s="1"/>
  <c r="S15" i="14"/>
  <c r="Q15" i="14"/>
  <c r="T14" i="14"/>
  <c r="X14" i="14" s="1"/>
  <c r="Z14" i="14" s="1"/>
  <c r="S14" i="14"/>
  <c r="Q14" i="14"/>
  <c r="T13" i="14"/>
  <c r="X13" i="14" s="1"/>
  <c r="Z13" i="14" s="1"/>
  <c r="S13" i="14"/>
  <c r="Q13" i="14"/>
  <c r="T12" i="14"/>
  <c r="X12" i="14" s="1"/>
  <c r="Z12" i="14" s="1"/>
  <c r="S12" i="14"/>
  <c r="Q12" i="14"/>
  <c r="T11" i="14"/>
  <c r="X11" i="14" s="1"/>
  <c r="Z11" i="14" s="1"/>
  <c r="S11" i="14"/>
  <c r="Q11" i="14"/>
  <c r="T10" i="14"/>
  <c r="X10" i="14" s="1"/>
  <c r="Z10" i="14" s="1"/>
  <c r="S10" i="14"/>
  <c r="Q10" i="14"/>
  <c r="T9" i="14"/>
  <c r="X9" i="14" s="1"/>
  <c r="Z9" i="14" s="1"/>
  <c r="S9" i="14"/>
  <c r="Q9" i="14"/>
  <c r="T8" i="14"/>
  <c r="X8" i="14" s="1"/>
  <c r="Z8" i="14" s="1"/>
  <c r="S8" i="14"/>
  <c r="Q8" i="14"/>
  <c r="T7" i="14"/>
  <c r="X7" i="14" s="1"/>
  <c r="Z7" i="14" s="1"/>
  <c r="S7" i="14"/>
  <c r="Q7" i="14"/>
  <c r="T6" i="14"/>
  <c r="X6" i="14" s="1"/>
  <c r="Z6" i="14" s="1"/>
  <c r="S6" i="14"/>
  <c r="Q6" i="14"/>
  <c r="T5" i="14"/>
  <c r="X5" i="14" s="1"/>
  <c r="Z5" i="14" s="1"/>
  <c r="S5" i="14"/>
  <c r="Q5" i="14"/>
  <c r="T4" i="14"/>
  <c r="X4" i="14" s="1"/>
  <c r="Z4" i="14" s="1"/>
  <c r="S4" i="14"/>
  <c r="Q4" i="14"/>
  <c r="T3" i="14"/>
  <c r="X3" i="14" s="1"/>
  <c r="Z3" i="14" s="1"/>
  <c r="S3" i="14"/>
  <c r="Q3" i="14"/>
  <c r="T2" i="14"/>
  <c r="X2" i="14" s="1"/>
  <c r="Z2" i="14" s="1"/>
  <c r="S2" i="14"/>
  <c r="Q2" i="14"/>
  <c r="T200" i="13"/>
  <c r="X200" i="13" s="1"/>
  <c r="Z200" i="13" s="1"/>
  <c r="S200" i="13"/>
  <c r="Q200" i="13"/>
  <c r="T199" i="13"/>
  <c r="X199" i="13" s="1"/>
  <c r="Z199" i="13" s="1"/>
  <c r="S199" i="13"/>
  <c r="Q199" i="13"/>
  <c r="T198" i="13"/>
  <c r="X198" i="13" s="1"/>
  <c r="Z198" i="13" s="1"/>
  <c r="S198" i="13"/>
  <c r="Q198" i="13"/>
  <c r="T197" i="13"/>
  <c r="X197" i="13" s="1"/>
  <c r="Z197" i="13" s="1"/>
  <c r="S197" i="13"/>
  <c r="Q197" i="13"/>
  <c r="T196" i="13"/>
  <c r="X196" i="13" s="1"/>
  <c r="Z196" i="13" s="1"/>
  <c r="S196" i="13"/>
  <c r="Q196" i="13"/>
  <c r="T195" i="13"/>
  <c r="X195" i="13" s="1"/>
  <c r="Z195" i="13" s="1"/>
  <c r="S195" i="13"/>
  <c r="Q195" i="13"/>
  <c r="T194" i="13"/>
  <c r="X194" i="13" s="1"/>
  <c r="Z194" i="13" s="1"/>
  <c r="S194" i="13"/>
  <c r="Q194" i="13"/>
  <c r="T193" i="13"/>
  <c r="X193" i="13" s="1"/>
  <c r="Z193" i="13" s="1"/>
  <c r="S193" i="13"/>
  <c r="Q193" i="13"/>
  <c r="T192" i="13"/>
  <c r="X192" i="13" s="1"/>
  <c r="Z192" i="13" s="1"/>
  <c r="S192" i="13"/>
  <c r="Q192" i="13"/>
  <c r="T191" i="13"/>
  <c r="X191" i="13" s="1"/>
  <c r="Z191" i="13" s="1"/>
  <c r="S191" i="13"/>
  <c r="Q191" i="13"/>
  <c r="T190" i="13"/>
  <c r="X190" i="13" s="1"/>
  <c r="Z190" i="13" s="1"/>
  <c r="S190" i="13"/>
  <c r="Q190" i="13"/>
  <c r="T189" i="13"/>
  <c r="X189" i="13" s="1"/>
  <c r="Z189" i="13" s="1"/>
  <c r="S189" i="13"/>
  <c r="Q189" i="13"/>
  <c r="T188" i="13"/>
  <c r="X188" i="13" s="1"/>
  <c r="Z188" i="13" s="1"/>
  <c r="S188" i="13"/>
  <c r="Q188" i="13"/>
  <c r="T187" i="13"/>
  <c r="X187" i="13" s="1"/>
  <c r="Z187" i="13" s="1"/>
  <c r="S187" i="13"/>
  <c r="Q187" i="13"/>
  <c r="T186" i="13"/>
  <c r="X186" i="13" s="1"/>
  <c r="Z186" i="13" s="1"/>
  <c r="S186" i="13"/>
  <c r="Q186" i="13"/>
  <c r="T185" i="13"/>
  <c r="X185" i="13" s="1"/>
  <c r="Z185" i="13" s="1"/>
  <c r="S185" i="13"/>
  <c r="Q185" i="13"/>
  <c r="T184" i="13"/>
  <c r="X184" i="13" s="1"/>
  <c r="Z184" i="13" s="1"/>
  <c r="S184" i="13"/>
  <c r="Q184" i="13"/>
  <c r="T183" i="13"/>
  <c r="X183" i="13" s="1"/>
  <c r="Z183" i="13" s="1"/>
  <c r="S183" i="13"/>
  <c r="Q183" i="13"/>
  <c r="T182" i="13"/>
  <c r="X182" i="13" s="1"/>
  <c r="Z182" i="13" s="1"/>
  <c r="S182" i="13"/>
  <c r="Q182" i="13"/>
  <c r="T181" i="13"/>
  <c r="X181" i="13" s="1"/>
  <c r="Z181" i="13" s="1"/>
  <c r="S181" i="13"/>
  <c r="Q181" i="13"/>
  <c r="T180" i="13"/>
  <c r="X180" i="13" s="1"/>
  <c r="Z180" i="13" s="1"/>
  <c r="S180" i="13"/>
  <c r="Q180" i="13"/>
  <c r="T179" i="13"/>
  <c r="X179" i="13" s="1"/>
  <c r="Z179" i="13" s="1"/>
  <c r="S179" i="13"/>
  <c r="Q179" i="13"/>
  <c r="T178" i="13"/>
  <c r="X178" i="13" s="1"/>
  <c r="Z178" i="13" s="1"/>
  <c r="S178" i="13"/>
  <c r="Q178" i="13"/>
  <c r="T177" i="13"/>
  <c r="X177" i="13" s="1"/>
  <c r="Z177" i="13" s="1"/>
  <c r="S177" i="13"/>
  <c r="Q177" i="13"/>
  <c r="T176" i="13"/>
  <c r="X176" i="13" s="1"/>
  <c r="Z176" i="13" s="1"/>
  <c r="S176" i="13"/>
  <c r="Q176" i="13"/>
  <c r="T175" i="13"/>
  <c r="X175" i="13" s="1"/>
  <c r="Z175" i="13" s="1"/>
  <c r="S175" i="13"/>
  <c r="Q175" i="13"/>
  <c r="T174" i="13"/>
  <c r="X174" i="13" s="1"/>
  <c r="Z174" i="13" s="1"/>
  <c r="S174" i="13"/>
  <c r="Q174" i="13"/>
  <c r="T173" i="13"/>
  <c r="X173" i="13" s="1"/>
  <c r="Z173" i="13" s="1"/>
  <c r="S173" i="13"/>
  <c r="Q173" i="13"/>
  <c r="T172" i="13"/>
  <c r="X172" i="13" s="1"/>
  <c r="Z172" i="13" s="1"/>
  <c r="S172" i="13"/>
  <c r="Q172" i="13"/>
  <c r="T171" i="13"/>
  <c r="X171" i="13" s="1"/>
  <c r="Z171" i="13" s="1"/>
  <c r="S171" i="13"/>
  <c r="Q171" i="13"/>
  <c r="T170" i="13"/>
  <c r="X170" i="13" s="1"/>
  <c r="Z170" i="13" s="1"/>
  <c r="S170" i="13"/>
  <c r="Q170" i="13"/>
  <c r="T169" i="13"/>
  <c r="X169" i="13" s="1"/>
  <c r="Z169" i="13" s="1"/>
  <c r="S169" i="13"/>
  <c r="Q169" i="13"/>
  <c r="T168" i="13"/>
  <c r="X168" i="13" s="1"/>
  <c r="Z168" i="13" s="1"/>
  <c r="S168" i="13"/>
  <c r="Q168" i="13"/>
  <c r="T167" i="13"/>
  <c r="X167" i="13" s="1"/>
  <c r="Z167" i="13" s="1"/>
  <c r="S167" i="13"/>
  <c r="Q167" i="13"/>
  <c r="T166" i="13"/>
  <c r="X166" i="13" s="1"/>
  <c r="Z166" i="13" s="1"/>
  <c r="S166" i="13"/>
  <c r="Q166" i="13"/>
  <c r="T165" i="13"/>
  <c r="X165" i="13" s="1"/>
  <c r="Z165" i="13" s="1"/>
  <c r="S165" i="13"/>
  <c r="Q165" i="13"/>
  <c r="T164" i="13"/>
  <c r="X164" i="13" s="1"/>
  <c r="Z164" i="13" s="1"/>
  <c r="S164" i="13"/>
  <c r="Q164" i="13"/>
  <c r="T163" i="13"/>
  <c r="X163" i="13" s="1"/>
  <c r="Z163" i="13" s="1"/>
  <c r="S163" i="13"/>
  <c r="Q163" i="13"/>
  <c r="T162" i="13"/>
  <c r="X162" i="13" s="1"/>
  <c r="Z162" i="13" s="1"/>
  <c r="S162" i="13"/>
  <c r="Q162" i="13"/>
  <c r="T161" i="13"/>
  <c r="X161" i="13" s="1"/>
  <c r="Z161" i="13" s="1"/>
  <c r="S161" i="13"/>
  <c r="Q161" i="13"/>
  <c r="T160" i="13"/>
  <c r="X160" i="13" s="1"/>
  <c r="Z160" i="13" s="1"/>
  <c r="S160" i="13"/>
  <c r="Q160" i="13"/>
  <c r="T159" i="13"/>
  <c r="X159" i="13" s="1"/>
  <c r="Z159" i="13" s="1"/>
  <c r="S159" i="13"/>
  <c r="Q159" i="13"/>
  <c r="T158" i="13"/>
  <c r="X158" i="13" s="1"/>
  <c r="Z158" i="13" s="1"/>
  <c r="S158" i="13"/>
  <c r="Q158" i="13"/>
  <c r="T157" i="13"/>
  <c r="X157" i="13" s="1"/>
  <c r="Z157" i="13" s="1"/>
  <c r="S157" i="13"/>
  <c r="Q157" i="13"/>
  <c r="T156" i="13"/>
  <c r="X156" i="13" s="1"/>
  <c r="Z156" i="13" s="1"/>
  <c r="S156" i="13"/>
  <c r="Q156" i="13"/>
  <c r="T155" i="13"/>
  <c r="X155" i="13" s="1"/>
  <c r="Z155" i="13" s="1"/>
  <c r="S155" i="13"/>
  <c r="Q155" i="13"/>
  <c r="T154" i="13"/>
  <c r="X154" i="13" s="1"/>
  <c r="Z154" i="13" s="1"/>
  <c r="S154" i="13"/>
  <c r="Q154" i="13"/>
  <c r="T153" i="13"/>
  <c r="X153" i="13" s="1"/>
  <c r="Z153" i="13" s="1"/>
  <c r="S153" i="13"/>
  <c r="Q153" i="13"/>
  <c r="T152" i="13"/>
  <c r="X152" i="13" s="1"/>
  <c r="Z152" i="13" s="1"/>
  <c r="S152" i="13"/>
  <c r="Q152" i="13"/>
  <c r="T151" i="13"/>
  <c r="X151" i="13" s="1"/>
  <c r="Z151" i="13" s="1"/>
  <c r="S151" i="13"/>
  <c r="Q151" i="13"/>
  <c r="T150" i="13"/>
  <c r="X150" i="13" s="1"/>
  <c r="Z150" i="13" s="1"/>
  <c r="S150" i="13"/>
  <c r="Q150" i="13"/>
  <c r="T149" i="13"/>
  <c r="X149" i="13" s="1"/>
  <c r="Z149" i="13" s="1"/>
  <c r="S149" i="13"/>
  <c r="Q149" i="13"/>
  <c r="T148" i="13"/>
  <c r="X148" i="13" s="1"/>
  <c r="Z148" i="13" s="1"/>
  <c r="S148" i="13"/>
  <c r="Q148" i="13"/>
  <c r="T147" i="13"/>
  <c r="X147" i="13" s="1"/>
  <c r="Z147" i="13" s="1"/>
  <c r="S147" i="13"/>
  <c r="Q147" i="13"/>
  <c r="T146" i="13"/>
  <c r="X146" i="13" s="1"/>
  <c r="Z146" i="13" s="1"/>
  <c r="S146" i="13"/>
  <c r="Q146" i="13"/>
  <c r="T145" i="13"/>
  <c r="X145" i="13" s="1"/>
  <c r="Z145" i="13" s="1"/>
  <c r="S145" i="13"/>
  <c r="Q145" i="13"/>
  <c r="T144" i="13"/>
  <c r="X144" i="13" s="1"/>
  <c r="Z144" i="13" s="1"/>
  <c r="S144" i="13"/>
  <c r="Q144" i="13"/>
  <c r="T143" i="13"/>
  <c r="X143" i="13" s="1"/>
  <c r="Z143" i="13" s="1"/>
  <c r="S143" i="13"/>
  <c r="Q143" i="13"/>
  <c r="T142" i="13"/>
  <c r="X142" i="13" s="1"/>
  <c r="Z142" i="13" s="1"/>
  <c r="S142" i="13"/>
  <c r="Q142" i="13"/>
  <c r="T141" i="13"/>
  <c r="X141" i="13" s="1"/>
  <c r="Z141" i="13" s="1"/>
  <c r="S141" i="13"/>
  <c r="Q141" i="13"/>
  <c r="T140" i="13"/>
  <c r="X140" i="13" s="1"/>
  <c r="Z140" i="13" s="1"/>
  <c r="S140" i="13"/>
  <c r="Q140" i="13"/>
  <c r="T139" i="13"/>
  <c r="X139" i="13" s="1"/>
  <c r="Z139" i="13" s="1"/>
  <c r="S139" i="13"/>
  <c r="Q139" i="13"/>
  <c r="T138" i="13"/>
  <c r="X138" i="13" s="1"/>
  <c r="Z138" i="13" s="1"/>
  <c r="S138" i="13"/>
  <c r="Q138" i="13"/>
  <c r="T137" i="13"/>
  <c r="X137" i="13" s="1"/>
  <c r="Z137" i="13" s="1"/>
  <c r="S137" i="13"/>
  <c r="Q137" i="13"/>
  <c r="T136" i="13"/>
  <c r="X136" i="13" s="1"/>
  <c r="Z136" i="13" s="1"/>
  <c r="S136" i="13"/>
  <c r="Q136" i="13"/>
  <c r="T135" i="13"/>
  <c r="X135" i="13" s="1"/>
  <c r="Z135" i="13" s="1"/>
  <c r="S135" i="13"/>
  <c r="Q135" i="13"/>
  <c r="T134" i="13"/>
  <c r="X134" i="13" s="1"/>
  <c r="Z134" i="13" s="1"/>
  <c r="S134" i="13"/>
  <c r="Q134" i="13"/>
  <c r="T133" i="13"/>
  <c r="X133" i="13" s="1"/>
  <c r="Z133" i="13" s="1"/>
  <c r="S133" i="13"/>
  <c r="Q133" i="13"/>
  <c r="T132" i="13"/>
  <c r="X132" i="13" s="1"/>
  <c r="Z132" i="13" s="1"/>
  <c r="S132" i="13"/>
  <c r="Q132" i="13"/>
  <c r="T131" i="13"/>
  <c r="X131" i="13" s="1"/>
  <c r="Z131" i="13" s="1"/>
  <c r="S131" i="13"/>
  <c r="Q131" i="13"/>
  <c r="T130" i="13"/>
  <c r="X130" i="13" s="1"/>
  <c r="Z130" i="13" s="1"/>
  <c r="S130" i="13"/>
  <c r="Q130" i="13"/>
  <c r="T129" i="13"/>
  <c r="X129" i="13" s="1"/>
  <c r="Z129" i="13" s="1"/>
  <c r="S129" i="13"/>
  <c r="Q129" i="13"/>
  <c r="T128" i="13"/>
  <c r="X128" i="13" s="1"/>
  <c r="Z128" i="13" s="1"/>
  <c r="S128" i="13"/>
  <c r="Q128" i="13"/>
  <c r="T127" i="13"/>
  <c r="X127" i="13" s="1"/>
  <c r="Z127" i="13" s="1"/>
  <c r="S127" i="13"/>
  <c r="Q127" i="13"/>
  <c r="T126" i="13"/>
  <c r="X126" i="13" s="1"/>
  <c r="Z126" i="13" s="1"/>
  <c r="S126" i="13"/>
  <c r="Q126" i="13"/>
  <c r="T125" i="13"/>
  <c r="X125" i="13" s="1"/>
  <c r="Z125" i="13" s="1"/>
  <c r="S125" i="13"/>
  <c r="Q125" i="13"/>
  <c r="T124" i="13"/>
  <c r="X124" i="13" s="1"/>
  <c r="Z124" i="13" s="1"/>
  <c r="S124" i="13"/>
  <c r="Q124" i="13"/>
  <c r="T123" i="13"/>
  <c r="X123" i="13" s="1"/>
  <c r="Z123" i="13" s="1"/>
  <c r="S123" i="13"/>
  <c r="Q123" i="13"/>
  <c r="T122" i="13"/>
  <c r="X122" i="13" s="1"/>
  <c r="Z122" i="13" s="1"/>
  <c r="S122" i="13"/>
  <c r="Q122" i="13"/>
  <c r="T121" i="13"/>
  <c r="X121" i="13" s="1"/>
  <c r="Z121" i="13" s="1"/>
  <c r="S121" i="13"/>
  <c r="Q121" i="13"/>
  <c r="T120" i="13"/>
  <c r="X120" i="13" s="1"/>
  <c r="Z120" i="13" s="1"/>
  <c r="S120" i="13"/>
  <c r="Q120" i="13"/>
  <c r="T119" i="13"/>
  <c r="X119" i="13" s="1"/>
  <c r="Z119" i="13" s="1"/>
  <c r="S119" i="13"/>
  <c r="Q119" i="13"/>
  <c r="T118" i="13"/>
  <c r="X118" i="13" s="1"/>
  <c r="Z118" i="13" s="1"/>
  <c r="S118" i="13"/>
  <c r="Q118" i="13"/>
  <c r="T117" i="13"/>
  <c r="X117" i="13" s="1"/>
  <c r="Z117" i="13" s="1"/>
  <c r="S117" i="13"/>
  <c r="Q117" i="13"/>
  <c r="T116" i="13"/>
  <c r="X116" i="13" s="1"/>
  <c r="Z116" i="13" s="1"/>
  <c r="S116" i="13"/>
  <c r="Q116" i="13"/>
  <c r="T115" i="13"/>
  <c r="X115" i="13" s="1"/>
  <c r="Z115" i="13" s="1"/>
  <c r="S115" i="13"/>
  <c r="Q115" i="13"/>
  <c r="T114" i="13"/>
  <c r="X114" i="13" s="1"/>
  <c r="Z114" i="13" s="1"/>
  <c r="S114" i="13"/>
  <c r="Q114" i="13"/>
  <c r="T113" i="13"/>
  <c r="X113" i="13" s="1"/>
  <c r="Z113" i="13" s="1"/>
  <c r="S113" i="13"/>
  <c r="Q113" i="13"/>
  <c r="T112" i="13"/>
  <c r="X112" i="13" s="1"/>
  <c r="Z112" i="13" s="1"/>
  <c r="S112" i="13"/>
  <c r="Q112" i="13"/>
  <c r="T111" i="13"/>
  <c r="X111" i="13" s="1"/>
  <c r="Z111" i="13" s="1"/>
  <c r="S111" i="13"/>
  <c r="Q111" i="13"/>
  <c r="T110" i="13"/>
  <c r="X110" i="13" s="1"/>
  <c r="Z110" i="13" s="1"/>
  <c r="S110" i="13"/>
  <c r="Q110" i="13"/>
  <c r="T109" i="13"/>
  <c r="X109" i="13" s="1"/>
  <c r="Z109" i="13" s="1"/>
  <c r="S109" i="13"/>
  <c r="Q109" i="13"/>
  <c r="T108" i="13"/>
  <c r="X108" i="13" s="1"/>
  <c r="Z108" i="13" s="1"/>
  <c r="S108" i="13"/>
  <c r="Q108" i="13"/>
  <c r="T107" i="13"/>
  <c r="X107" i="13" s="1"/>
  <c r="Z107" i="13" s="1"/>
  <c r="S107" i="13"/>
  <c r="Q107" i="13"/>
  <c r="T106" i="13"/>
  <c r="X106" i="13" s="1"/>
  <c r="Z106" i="13" s="1"/>
  <c r="S106" i="13"/>
  <c r="Q106" i="13"/>
  <c r="T105" i="13"/>
  <c r="X105" i="13" s="1"/>
  <c r="Z105" i="13" s="1"/>
  <c r="S105" i="13"/>
  <c r="Q105" i="13"/>
  <c r="T104" i="13"/>
  <c r="X104" i="13" s="1"/>
  <c r="Z104" i="13" s="1"/>
  <c r="S104" i="13"/>
  <c r="Q104" i="13"/>
  <c r="T103" i="13"/>
  <c r="X103" i="13" s="1"/>
  <c r="Z103" i="13" s="1"/>
  <c r="S103" i="13"/>
  <c r="Q103" i="13"/>
  <c r="T102" i="13"/>
  <c r="X102" i="13" s="1"/>
  <c r="Z102" i="13" s="1"/>
  <c r="S102" i="13"/>
  <c r="Q102" i="13"/>
  <c r="T101" i="13"/>
  <c r="X101" i="13" s="1"/>
  <c r="Z101" i="13" s="1"/>
  <c r="S101" i="13"/>
  <c r="Q101" i="13"/>
  <c r="T100" i="13"/>
  <c r="X100" i="13" s="1"/>
  <c r="Z100" i="13" s="1"/>
  <c r="S100" i="13"/>
  <c r="Q100" i="13"/>
  <c r="T99" i="13"/>
  <c r="X99" i="13" s="1"/>
  <c r="Z99" i="13" s="1"/>
  <c r="S99" i="13"/>
  <c r="Q99" i="13"/>
  <c r="T98" i="13"/>
  <c r="X98" i="13" s="1"/>
  <c r="Z98" i="13" s="1"/>
  <c r="S98" i="13"/>
  <c r="Q98" i="13"/>
  <c r="T97" i="13"/>
  <c r="X97" i="13" s="1"/>
  <c r="Z97" i="13" s="1"/>
  <c r="S97" i="13"/>
  <c r="Q97" i="13"/>
  <c r="T96" i="13"/>
  <c r="X96" i="13" s="1"/>
  <c r="Z96" i="13" s="1"/>
  <c r="S96" i="13"/>
  <c r="Q96" i="13"/>
  <c r="T95" i="13"/>
  <c r="X95" i="13" s="1"/>
  <c r="Z95" i="13" s="1"/>
  <c r="S95" i="13"/>
  <c r="Q95" i="13"/>
  <c r="T94" i="13"/>
  <c r="X94" i="13" s="1"/>
  <c r="Z94" i="13" s="1"/>
  <c r="S94" i="13"/>
  <c r="Q94" i="13"/>
  <c r="T93" i="13"/>
  <c r="X93" i="13" s="1"/>
  <c r="Z93" i="13" s="1"/>
  <c r="S93" i="13"/>
  <c r="Q93" i="13"/>
  <c r="T92" i="13"/>
  <c r="X92" i="13" s="1"/>
  <c r="Z92" i="13" s="1"/>
  <c r="S92" i="13"/>
  <c r="Q92" i="13"/>
  <c r="T91" i="13"/>
  <c r="X91" i="13" s="1"/>
  <c r="Z91" i="13" s="1"/>
  <c r="S91" i="13"/>
  <c r="Q91" i="13"/>
  <c r="T90" i="13"/>
  <c r="X90" i="13" s="1"/>
  <c r="Z90" i="13" s="1"/>
  <c r="S90" i="13"/>
  <c r="Q90" i="13"/>
  <c r="T89" i="13"/>
  <c r="X89" i="13" s="1"/>
  <c r="Z89" i="13" s="1"/>
  <c r="S89" i="13"/>
  <c r="Q89" i="13"/>
  <c r="T88" i="13"/>
  <c r="X88" i="13" s="1"/>
  <c r="Z88" i="13" s="1"/>
  <c r="S88" i="13"/>
  <c r="Q88" i="13"/>
  <c r="T87" i="13"/>
  <c r="X87" i="13" s="1"/>
  <c r="Z87" i="13" s="1"/>
  <c r="S87" i="13"/>
  <c r="Q87" i="13"/>
  <c r="T86" i="13"/>
  <c r="X86" i="13" s="1"/>
  <c r="Z86" i="13" s="1"/>
  <c r="S86" i="13"/>
  <c r="Q86" i="13"/>
  <c r="T85" i="13"/>
  <c r="X85" i="13" s="1"/>
  <c r="Z85" i="13" s="1"/>
  <c r="S85" i="13"/>
  <c r="Q85" i="13"/>
  <c r="T84" i="13"/>
  <c r="X84" i="13" s="1"/>
  <c r="Z84" i="13" s="1"/>
  <c r="S84" i="13"/>
  <c r="Q84" i="13"/>
  <c r="T83" i="13"/>
  <c r="X83" i="13" s="1"/>
  <c r="Z83" i="13" s="1"/>
  <c r="S83" i="13"/>
  <c r="Q83" i="13"/>
  <c r="T82" i="13"/>
  <c r="X82" i="13" s="1"/>
  <c r="Z82" i="13" s="1"/>
  <c r="S82" i="13"/>
  <c r="Q82" i="13"/>
  <c r="T81" i="13"/>
  <c r="X81" i="13" s="1"/>
  <c r="Z81" i="13" s="1"/>
  <c r="S81" i="13"/>
  <c r="Q81" i="13"/>
  <c r="T80" i="13"/>
  <c r="X80" i="13" s="1"/>
  <c r="Z80" i="13" s="1"/>
  <c r="S80" i="13"/>
  <c r="Q80" i="13"/>
  <c r="T79" i="13"/>
  <c r="X79" i="13" s="1"/>
  <c r="Z79" i="13" s="1"/>
  <c r="S79" i="13"/>
  <c r="Q79" i="13"/>
  <c r="T78" i="13"/>
  <c r="X78" i="13" s="1"/>
  <c r="Z78" i="13" s="1"/>
  <c r="S78" i="13"/>
  <c r="Q78" i="13"/>
  <c r="T77" i="13"/>
  <c r="X77" i="13" s="1"/>
  <c r="Z77" i="13" s="1"/>
  <c r="S77" i="13"/>
  <c r="Q77" i="13"/>
  <c r="T76" i="13"/>
  <c r="X76" i="13" s="1"/>
  <c r="Z76" i="13" s="1"/>
  <c r="S76" i="13"/>
  <c r="Q76" i="13"/>
  <c r="T75" i="13"/>
  <c r="X75" i="13" s="1"/>
  <c r="Z75" i="13" s="1"/>
  <c r="S75" i="13"/>
  <c r="Q75" i="13"/>
  <c r="T74" i="13"/>
  <c r="X74" i="13" s="1"/>
  <c r="Z74" i="13" s="1"/>
  <c r="S74" i="13"/>
  <c r="Q74" i="13"/>
  <c r="T73" i="13"/>
  <c r="X73" i="13" s="1"/>
  <c r="Z73" i="13" s="1"/>
  <c r="S73" i="13"/>
  <c r="Q73" i="13"/>
  <c r="T72" i="13"/>
  <c r="X72" i="13" s="1"/>
  <c r="Z72" i="13" s="1"/>
  <c r="S72" i="13"/>
  <c r="Q72" i="13"/>
  <c r="T71" i="13"/>
  <c r="X71" i="13" s="1"/>
  <c r="Z71" i="13" s="1"/>
  <c r="S71" i="13"/>
  <c r="Q71" i="13"/>
  <c r="T70" i="13"/>
  <c r="X70" i="13" s="1"/>
  <c r="Z70" i="13" s="1"/>
  <c r="S70" i="13"/>
  <c r="Q70" i="13"/>
  <c r="T69" i="13"/>
  <c r="X69" i="13" s="1"/>
  <c r="Z69" i="13" s="1"/>
  <c r="S69" i="13"/>
  <c r="Q69" i="13"/>
  <c r="T68" i="13"/>
  <c r="X68" i="13" s="1"/>
  <c r="Z68" i="13" s="1"/>
  <c r="S68" i="13"/>
  <c r="Q68" i="13"/>
  <c r="T67" i="13"/>
  <c r="X67" i="13" s="1"/>
  <c r="Z67" i="13" s="1"/>
  <c r="S67" i="13"/>
  <c r="Q67" i="13"/>
  <c r="T66" i="13"/>
  <c r="X66" i="13" s="1"/>
  <c r="Z66" i="13" s="1"/>
  <c r="S66" i="13"/>
  <c r="Q66" i="13"/>
  <c r="T65" i="13"/>
  <c r="X65" i="13" s="1"/>
  <c r="Z65" i="13" s="1"/>
  <c r="S65" i="13"/>
  <c r="Q65" i="13"/>
  <c r="T64" i="13"/>
  <c r="X64" i="13" s="1"/>
  <c r="Z64" i="13" s="1"/>
  <c r="S64" i="13"/>
  <c r="Q64" i="13"/>
  <c r="T63" i="13"/>
  <c r="X63" i="13" s="1"/>
  <c r="Z63" i="13" s="1"/>
  <c r="S63" i="13"/>
  <c r="Q63" i="13"/>
  <c r="T62" i="13"/>
  <c r="X62" i="13" s="1"/>
  <c r="Z62" i="13" s="1"/>
  <c r="S62" i="13"/>
  <c r="Q62" i="13"/>
  <c r="T61" i="13"/>
  <c r="X61" i="13" s="1"/>
  <c r="Z61" i="13" s="1"/>
  <c r="S61" i="13"/>
  <c r="Q61" i="13"/>
  <c r="T60" i="13"/>
  <c r="X60" i="13" s="1"/>
  <c r="Z60" i="13" s="1"/>
  <c r="S60" i="13"/>
  <c r="Q60" i="13"/>
  <c r="T59" i="13"/>
  <c r="X59" i="13" s="1"/>
  <c r="Z59" i="13" s="1"/>
  <c r="S59" i="13"/>
  <c r="Q59" i="13"/>
  <c r="T58" i="13"/>
  <c r="X58" i="13" s="1"/>
  <c r="Z58" i="13" s="1"/>
  <c r="S58" i="13"/>
  <c r="Q58" i="13"/>
  <c r="T57" i="13"/>
  <c r="X57" i="13" s="1"/>
  <c r="Z57" i="13" s="1"/>
  <c r="S57" i="13"/>
  <c r="Q57" i="13"/>
  <c r="T56" i="13"/>
  <c r="X56" i="13" s="1"/>
  <c r="Z56" i="13" s="1"/>
  <c r="S56" i="13"/>
  <c r="Q56" i="13"/>
  <c r="T55" i="13"/>
  <c r="X55" i="13" s="1"/>
  <c r="Z55" i="13" s="1"/>
  <c r="S55" i="13"/>
  <c r="Q55" i="13"/>
  <c r="T54" i="13"/>
  <c r="X54" i="13" s="1"/>
  <c r="Z54" i="13" s="1"/>
  <c r="S54" i="13"/>
  <c r="Q54" i="13"/>
  <c r="T53" i="13"/>
  <c r="X53" i="13" s="1"/>
  <c r="Z53" i="13" s="1"/>
  <c r="S53" i="13"/>
  <c r="Q53" i="13"/>
  <c r="T51" i="13"/>
  <c r="X51" i="13" s="1"/>
  <c r="Z51" i="13" s="1"/>
  <c r="S51" i="13"/>
  <c r="Q51" i="13"/>
  <c r="T50" i="13"/>
  <c r="X50" i="13" s="1"/>
  <c r="Z50" i="13" s="1"/>
  <c r="S50" i="13"/>
  <c r="Q50" i="13"/>
  <c r="T49" i="13"/>
  <c r="X49" i="13" s="1"/>
  <c r="Z49" i="13" s="1"/>
  <c r="S49" i="13"/>
  <c r="Q49" i="13"/>
  <c r="T48" i="13"/>
  <c r="X48" i="13" s="1"/>
  <c r="Z48" i="13" s="1"/>
  <c r="S48" i="13"/>
  <c r="Q48" i="13"/>
  <c r="T47" i="13"/>
  <c r="X47" i="13" s="1"/>
  <c r="Z47" i="13" s="1"/>
  <c r="S47" i="13"/>
  <c r="Q47" i="13"/>
  <c r="T45" i="13"/>
  <c r="X45" i="13" s="1"/>
  <c r="Z45" i="13" s="1"/>
  <c r="S45" i="13"/>
  <c r="Q45" i="13"/>
  <c r="T43" i="13"/>
  <c r="X43" i="13" s="1"/>
  <c r="Z43" i="13" s="1"/>
  <c r="S43" i="13"/>
  <c r="Q43" i="13"/>
  <c r="T42" i="13"/>
  <c r="X42" i="13" s="1"/>
  <c r="Z42" i="13" s="1"/>
  <c r="S42" i="13"/>
  <c r="Q42" i="13"/>
  <c r="T41" i="13"/>
  <c r="X41" i="13" s="1"/>
  <c r="Z41" i="13" s="1"/>
  <c r="S41" i="13"/>
  <c r="Q41" i="13"/>
  <c r="T40" i="13"/>
  <c r="X40" i="13" s="1"/>
  <c r="Z40" i="13" s="1"/>
  <c r="S40" i="13"/>
  <c r="Q40" i="13"/>
  <c r="T39" i="13"/>
  <c r="X39" i="13" s="1"/>
  <c r="Z39" i="13" s="1"/>
  <c r="S39" i="13"/>
  <c r="Q39" i="13"/>
  <c r="T38" i="13"/>
  <c r="X38" i="13" s="1"/>
  <c r="Z38" i="13" s="1"/>
  <c r="S38" i="13"/>
  <c r="Q38" i="13"/>
  <c r="T37" i="13"/>
  <c r="X37" i="13" s="1"/>
  <c r="Z37" i="13" s="1"/>
  <c r="S37" i="13"/>
  <c r="Q37" i="13"/>
  <c r="T36" i="13"/>
  <c r="X36" i="13" s="1"/>
  <c r="Z36" i="13" s="1"/>
  <c r="S36" i="13"/>
  <c r="Q36" i="13"/>
  <c r="T35" i="13"/>
  <c r="X35" i="13" s="1"/>
  <c r="Z35" i="13" s="1"/>
  <c r="S35" i="13"/>
  <c r="Q35" i="13"/>
  <c r="T34" i="13"/>
  <c r="X34" i="13" s="1"/>
  <c r="Z34" i="13" s="1"/>
  <c r="S34" i="13"/>
  <c r="Q34" i="13"/>
  <c r="T33" i="13"/>
  <c r="X33" i="13" s="1"/>
  <c r="Z33" i="13" s="1"/>
  <c r="S33" i="13"/>
  <c r="Q33" i="13"/>
  <c r="T32" i="13"/>
  <c r="X32" i="13" s="1"/>
  <c r="Z32" i="13" s="1"/>
  <c r="S32" i="13"/>
  <c r="Q32" i="13"/>
  <c r="T31" i="13"/>
  <c r="X31" i="13" s="1"/>
  <c r="Z31" i="13" s="1"/>
  <c r="S31" i="13"/>
  <c r="Q31" i="13"/>
  <c r="T30" i="13"/>
  <c r="X30" i="13" s="1"/>
  <c r="Z30" i="13" s="1"/>
  <c r="S30" i="13"/>
  <c r="Q30" i="13"/>
  <c r="T29" i="13"/>
  <c r="X29" i="13" s="1"/>
  <c r="Z29" i="13" s="1"/>
  <c r="S29" i="13"/>
  <c r="Q29" i="13"/>
  <c r="T28" i="13"/>
  <c r="X28" i="13" s="1"/>
  <c r="Z28" i="13" s="1"/>
  <c r="S28" i="13"/>
  <c r="Q28" i="13"/>
  <c r="T27" i="13"/>
  <c r="X27" i="13" s="1"/>
  <c r="Z27" i="13" s="1"/>
  <c r="S27" i="13"/>
  <c r="Q27" i="13"/>
  <c r="T26" i="13"/>
  <c r="X26" i="13" s="1"/>
  <c r="Z26" i="13" s="1"/>
  <c r="S26" i="13"/>
  <c r="Q26" i="13"/>
  <c r="T25" i="13"/>
  <c r="X25" i="13" s="1"/>
  <c r="Z25" i="13" s="1"/>
  <c r="S25" i="13"/>
  <c r="Q25" i="13"/>
  <c r="T24" i="13"/>
  <c r="X24" i="13" s="1"/>
  <c r="Z24" i="13" s="1"/>
  <c r="S24" i="13"/>
  <c r="Q24" i="13"/>
  <c r="T23" i="13"/>
  <c r="X23" i="13" s="1"/>
  <c r="Z23" i="13" s="1"/>
  <c r="S23" i="13"/>
  <c r="Q23" i="13"/>
  <c r="T22" i="13"/>
  <c r="X22" i="13" s="1"/>
  <c r="Z22" i="13" s="1"/>
  <c r="S22" i="13"/>
  <c r="Q22" i="13"/>
  <c r="T21" i="13"/>
  <c r="X21" i="13" s="1"/>
  <c r="Z21" i="13" s="1"/>
  <c r="S21" i="13"/>
  <c r="Q21" i="13"/>
  <c r="T20" i="13"/>
  <c r="X20" i="13" s="1"/>
  <c r="Z20" i="13" s="1"/>
  <c r="S20" i="13"/>
  <c r="Q20" i="13"/>
  <c r="T19" i="13"/>
  <c r="X19" i="13" s="1"/>
  <c r="Z19" i="13" s="1"/>
  <c r="S19" i="13"/>
  <c r="Q19" i="13"/>
  <c r="T18" i="13"/>
  <c r="X18" i="13" s="1"/>
  <c r="Z18" i="13" s="1"/>
  <c r="S18" i="13"/>
  <c r="Q18" i="13"/>
  <c r="T17" i="13"/>
  <c r="X17" i="13" s="1"/>
  <c r="Z17" i="13" s="1"/>
  <c r="S17" i="13"/>
  <c r="Q17" i="13"/>
  <c r="T16" i="13"/>
  <c r="X16" i="13" s="1"/>
  <c r="Z16" i="13" s="1"/>
  <c r="S16" i="13"/>
  <c r="Q16" i="13"/>
  <c r="T15" i="13"/>
  <c r="X15" i="13" s="1"/>
  <c r="Z15" i="13" s="1"/>
  <c r="S15" i="13"/>
  <c r="Q15" i="13"/>
  <c r="T14" i="13"/>
  <c r="X14" i="13" s="1"/>
  <c r="Z14" i="13" s="1"/>
  <c r="S14" i="13"/>
  <c r="Q14" i="13"/>
  <c r="T13" i="13"/>
  <c r="X13" i="13" s="1"/>
  <c r="Z13" i="13" s="1"/>
  <c r="S13" i="13"/>
  <c r="Q13" i="13"/>
  <c r="T12" i="13"/>
  <c r="X12" i="13" s="1"/>
  <c r="Z12" i="13" s="1"/>
  <c r="S12" i="13"/>
  <c r="Q12" i="13"/>
  <c r="T11" i="13"/>
  <c r="X11" i="13" s="1"/>
  <c r="Z11" i="13" s="1"/>
  <c r="S11" i="13"/>
  <c r="Q11" i="13"/>
  <c r="T10" i="13"/>
  <c r="X10" i="13" s="1"/>
  <c r="Z10" i="13" s="1"/>
  <c r="S10" i="13"/>
  <c r="Q10" i="13"/>
  <c r="T9" i="13"/>
  <c r="X9" i="13" s="1"/>
  <c r="Z9" i="13" s="1"/>
  <c r="S9" i="13"/>
  <c r="Q9" i="13"/>
  <c r="T8" i="13"/>
  <c r="X8" i="13" s="1"/>
  <c r="Z8" i="13" s="1"/>
  <c r="S8" i="13"/>
  <c r="Q8" i="13"/>
  <c r="T7" i="13"/>
  <c r="X7" i="13" s="1"/>
  <c r="Z7" i="13" s="1"/>
  <c r="S7" i="13"/>
  <c r="Q7" i="13"/>
  <c r="T6" i="13"/>
  <c r="X6" i="13" s="1"/>
  <c r="Z6" i="13" s="1"/>
  <c r="S6" i="13"/>
  <c r="Q6" i="13"/>
  <c r="T5" i="13"/>
  <c r="X5" i="13" s="1"/>
  <c r="Z5" i="13" s="1"/>
  <c r="S5" i="13"/>
  <c r="Q5" i="13"/>
  <c r="T4" i="13"/>
  <c r="X4" i="13" s="1"/>
  <c r="Z4" i="13" s="1"/>
  <c r="S4" i="13"/>
  <c r="Q4" i="13"/>
  <c r="T3" i="13"/>
  <c r="X3" i="13" s="1"/>
  <c r="Z3" i="13" s="1"/>
  <c r="S3" i="13"/>
  <c r="Q3" i="13"/>
  <c r="T2" i="13"/>
  <c r="X2" i="13" s="1"/>
  <c r="Z2" i="13" s="1"/>
  <c r="S2" i="13"/>
  <c r="Q2" i="13"/>
  <c r="T7" i="12"/>
  <c r="X7" i="12" s="1"/>
  <c r="Z7" i="12" s="1"/>
  <c r="T6" i="12"/>
  <c r="X6" i="12" s="1"/>
  <c r="Z6" i="12" s="1"/>
  <c r="T5" i="12"/>
  <c r="X5" i="12" s="1"/>
  <c r="Z5" i="12" s="1"/>
  <c r="T4" i="12"/>
  <c r="X4" i="12" s="1"/>
  <c r="Z4" i="12" s="1"/>
  <c r="T3" i="12"/>
  <c r="X3" i="12" s="1"/>
  <c r="Z3" i="12" s="1"/>
  <c r="T2" i="12"/>
  <c r="X2" i="12" s="1"/>
  <c r="Z2" i="12" s="1"/>
  <c r="S7" i="12"/>
  <c r="S6" i="12"/>
  <c r="S5" i="12"/>
  <c r="S4" i="12"/>
  <c r="S3" i="12"/>
  <c r="S2" i="12"/>
  <c r="Q200" i="12"/>
  <c r="Q199" i="12"/>
  <c r="Q198" i="12"/>
  <c r="Q197" i="12"/>
  <c r="Q196" i="12"/>
  <c r="Q195" i="12"/>
  <c r="Q194" i="12"/>
  <c r="Q193" i="12"/>
  <c r="Q192" i="12"/>
  <c r="Q191" i="12"/>
  <c r="Q190" i="12"/>
  <c r="Q189" i="12"/>
  <c r="Q188" i="12"/>
  <c r="Q187" i="12"/>
  <c r="Q186" i="12"/>
  <c r="Q185" i="12"/>
  <c r="Q184" i="12"/>
  <c r="Q183" i="12"/>
  <c r="Q182" i="12"/>
  <c r="Q181" i="12"/>
  <c r="Q180" i="12"/>
  <c r="Q179" i="12"/>
  <c r="Q178" i="12"/>
  <c r="Q177" i="12"/>
  <c r="Q176" i="12"/>
  <c r="Q175" i="12"/>
  <c r="Q174" i="12"/>
  <c r="Q173" i="12"/>
  <c r="Q172" i="12"/>
  <c r="Q171" i="12"/>
  <c r="Q170" i="12"/>
  <c r="Q169" i="12"/>
  <c r="Q168" i="12"/>
  <c r="Q167" i="12"/>
  <c r="Q166" i="12"/>
  <c r="Q165" i="12"/>
  <c r="Q164" i="12"/>
  <c r="Q163" i="12"/>
  <c r="Q162" i="12"/>
  <c r="Q161" i="12"/>
  <c r="Q160" i="12"/>
  <c r="Q159" i="12"/>
  <c r="Q158" i="12"/>
  <c r="Q157" i="12"/>
  <c r="Q156" i="12"/>
  <c r="Q155" i="12"/>
  <c r="Q154" i="12"/>
  <c r="Q153" i="12"/>
  <c r="Q152" i="12"/>
  <c r="Q151" i="12"/>
  <c r="Q150" i="12"/>
  <c r="Q149" i="12"/>
  <c r="Q148" i="12"/>
  <c r="Q147" i="12"/>
  <c r="Q146" i="12"/>
  <c r="Q145" i="12"/>
  <c r="Q144" i="12"/>
  <c r="Q143" i="12"/>
  <c r="Q142" i="12"/>
  <c r="Q141" i="12"/>
  <c r="Q140" i="12"/>
  <c r="Q139" i="12"/>
  <c r="Q138" i="12"/>
  <c r="Q137" i="12"/>
  <c r="Q136" i="12"/>
  <c r="Q135" i="12"/>
  <c r="Q134" i="12"/>
  <c r="Q133" i="12"/>
  <c r="Q132" i="12"/>
  <c r="Q131" i="12"/>
  <c r="Q130" i="12"/>
  <c r="Q129" i="12"/>
  <c r="Q128" i="12"/>
  <c r="Q127" i="12"/>
  <c r="Q126" i="12"/>
  <c r="Q125" i="12"/>
  <c r="Q124" i="12"/>
  <c r="Q123" i="12"/>
  <c r="Q122" i="12"/>
  <c r="Q121" i="12"/>
  <c r="Q120" i="12"/>
  <c r="Q119" i="12"/>
  <c r="Q118" i="12"/>
  <c r="Q117" i="12"/>
  <c r="Q116" i="12"/>
  <c r="Q115" i="12"/>
  <c r="Q114" i="12"/>
  <c r="Q113" i="12"/>
  <c r="Q112" i="12"/>
  <c r="Q111" i="12"/>
  <c r="Q110" i="12"/>
  <c r="Q109" i="12"/>
  <c r="Q108" i="12"/>
  <c r="Q107" i="12"/>
  <c r="Q106" i="12"/>
  <c r="Q105" i="12"/>
  <c r="Q104" i="12"/>
  <c r="Q103" i="12"/>
  <c r="Q102" i="12"/>
  <c r="Q101" i="12"/>
  <c r="Q100" i="12"/>
  <c r="Q99" i="12"/>
  <c r="Q98" i="12"/>
  <c r="Q97" i="12"/>
  <c r="Q96" i="12"/>
  <c r="Q95" i="12"/>
  <c r="Q94" i="12"/>
  <c r="Q93" i="12"/>
  <c r="Q92" i="12"/>
  <c r="Q91" i="12"/>
  <c r="Q90" i="12"/>
  <c r="Q89" i="12"/>
  <c r="Q88" i="12"/>
  <c r="Q87" i="12"/>
  <c r="Q86" i="12"/>
  <c r="Q85" i="12"/>
  <c r="Q84" i="12"/>
  <c r="Q83" i="12"/>
  <c r="Q82" i="12"/>
  <c r="Q81" i="12"/>
  <c r="Q80" i="12"/>
  <c r="Q79" i="12"/>
  <c r="Q78" i="12"/>
  <c r="Q77" i="12"/>
  <c r="Q76" i="12"/>
  <c r="Q75" i="12"/>
  <c r="Q74" i="12"/>
  <c r="Q73" i="12"/>
  <c r="Q72" i="12"/>
  <c r="Q71" i="12"/>
  <c r="Q70" i="12"/>
  <c r="Q69" i="12"/>
  <c r="Q68" i="12"/>
  <c r="Q67" i="12"/>
  <c r="Q66" i="12"/>
  <c r="Q65" i="12"/>
  <c r="Q64" i="12"/>
  <c r="Q63" i="12"/>
  <c r="Q62" i="12"/>
  <c r="Q61" i="12"/>
  <c r="Q60" i="12"/>
  <c r="Q59" i="12"/>
  <c r="Q58" i="12"/>
  <c r="Q57" i="12"/>
  <c r="Q56" i="12"/>
  <c r="Q55" i="12"/>
  <c r="Q54" i="12"/>
  <c r="Q53" i="12"/>
  <c r="Q52" i="12"/>
  <c r="Q51" i="12"/>
  <c r="Q50" i="12"/>
  <c r="Q49" i="12"/>
  <c r="Q48" i="12"/>
  <c r="Q47" i="12"/>
  <c r="Q46" i="12"/>
  <c r="Q45" i="12"/>
  <c r="Q44" i="12"/>
  <c r="Q43" i="12"/>
  <c r="Q42" i="12"/>
  <c r="Q41" i="12"/>
  <c r="Q40" i="12"/>
  <c r="Q39" i="12"/>
  <c r="Q38" i="12"/>
  <c r="Q37" i="12"/>
  <c r="Q36" i="12"/>
  <c r="Q35" i="12"/>
  <c r="Q34" i="12"/>
  <c r="Q33" i="12"/>
  <c r="Q32" i="12"/>
  <c r="Q31" i="12"/>
  <c r="Q30" i="12"/>
  <c r="Q29" i="12"/>
  <c r="Q28" i="12"/>
  <c r="Q27" i="12"/>
  <c r="Q26" i="12"/>
  <c r="Q25" i="12"/>
  <c r="Q24" i="12"/>
  <c r="Q23" i="12"/>
  <c r="Q22" i="12"/>
  <c r="Q21" i="12"/>
  <c r="Q20" i="12"/>
  <c r="Q19" i="12"/>
  <c r="Q18" i="12"/>
  <c r="Q17" i="12"/>
  <c r="Q16" i="12"/>
  <c r="Q15" i="12"/>
  <c r="Q14" i="12"/>
  <c r="Q13" i="12"/>
  <c r="Q12" i="12"/>
  <c r="Q11" i="12"/>
  <c r="Q10" i="12"/>
  <c r="Q9" i="12"/>
  <c r="Q7" i="12"/>
  <c r="Q6" i="12"/>
  <c r="Q5" i="12"/>
  <c r="Q4" i="12"/>
  <c r="Q3" i="12"/>
  <c r="Q2" i="12"/>
  <c r="T200" i="12"/>
  <c r="X200" i="12" s="1"/>
  <c r="Z200" i="12" s="1"/>
  <c r="S200" i="12"/>
  <c r="T199" i="12"/>
  <c r="X199" i="12" s="1"/>
  <c r="Z199" i="12" s="1"/>
  <c r="S199" i="12"/>
  <c r="T198" i="12"/>
  <c r="X198" i="12" s="1"/>
  <c r="Z198" i="12" s="1"/>
  <c r="S198" i="12"/>
  <c r="T197" i="12"/>
  <c r="X197" i="12" s="1"/>
  <c r="Z197" i="12" s="1"/>
  <c r="S197" i="12"/>
  <c r="T196" i="12"/>
  <c r="X196" i="12" s="1"/>
  <c r="Z196" i="12" s="1"/>
  <c r="S196" i="12"/>
  <c r="T195" i="12"/>
  <c r="X195" i="12" s="1"/>
  <c r="Z195" i="12" s="1"/>
  <c r="S195" i="12"/>
  <c r="T194" i="12"/>
  <c r="X194" i="12" s="1"/>
  <c r="Z194" i="12" s="1"/>
  <c r="S194" i="12"/>
  <c r="T193" i="12"/>
  <c r="X193" i="12" s="1"/>
  <c r="Z193" i="12" s="1"/>
  <c r="S193" i="12"/>
  <c r="T192" i="12"/>
  <c r="X192" i="12" s="1"/>
  <c r="Z192" i="12" s="1"/>
  <c r="S192" i="12"/>
  <c r="T191" i="12"/>
  <c r="X191" i="12" s="1"/>
  <c r="Z191" i="12" s="1"/>
  <c r="S191" i="12"/>
  <c r="T190" i="12"/>
  <c r="X190" i="12" s="1"/>
  <c r="Z190" i="12" s="1"/>
  <c r="S190" i="12"/>
  <c r="T189" i="12"/>
  <c r="X189" i="12" s="1"/>
  <c r="Z189" i="12" s="1"/>
  <c r="S189" i="12"/>
  <c r="T188" i="12"/>
  <c r="X188" i="12" s="1"/>
  <c r="Z188" i="12" s="1"/>
  <c r="S188" i="12"/>
  <c r="T187" i="12"/>
  <c r="X187" i="12" s="1"/>
  <c r="Z187" i="12" s="1"/>
  <c r="S187" i="12"/>
  <c r="T186" i="12"/>
  <c r="X186" i="12" s="1"/>
  <c r="Z186" i="12" s="1"/>
  <c r="S186" i="12"/>
  <c r="T185" i="12"/>
  <c r="X185" i="12" s="1"/>
  <c r="Z185" i="12" s="1"/>
  <c r="S185" i="12"/>
  <c r="T184" i="12"/>
  <c r="X184" i="12" s="1"/>
  <c r="Z184" i="12" s="1"/>
  <c r="S184" i="12"/>
  <c r="T183" i="12"/>
  <c r="X183" i="12" s="1"/>
  <c r="Z183" i="12" s="1"/>
  <c r="S183" i="12"/>
  <c r="T182" i="12"/>
  <c r="X182" i="12" s="1"/>
  <c r="Z182" i="12" s="1"/>
  <c r="S182" i="12"/>
  <c r="T181" i="12"/>
  <c r="X181" i="12" s="1"/>
  <c r="Z181" i="12" s="1"/>
  <c r="S181" i="12"/>
  <c r="T180" i="12"/>
  <c r="X180" i="12" s="1"/>
  <c r="Z180" i="12" s="1"/>
  <c r="S180" i="12"/>
  <c r="T179" i="12"/>
  <c r="X179" i="12" s="1"/>
  <c r="Z179" i="12" s="1"/>
  <c r="S179" i="12"/>
  <c r="T178" i="12"/>
  <c r="X178" i="12" s="1"/>
  <c r="Z178" i="12" s="1"/>
  <c r="S178" i="12"/>
  <c r="T177" i="12"/>
  <c r="X177" i="12" s="1"/>
  <c r="Z177" i="12" s="1"/>
  <c r="S177" i="12"/>
  <c r="T176" i="12"/>
  <c r="X176" i="12" s="1"/>
  <c r="Z176" i="12" s="1"/>
  <c r="S176" i="12"/>
  <c r="T175" i="12"/>
  <c r="X175" i="12" s="1"/>
  <c r="Z175" i="12" s="1"/>
  <c r="S175" i="12"/>
  <c r="T174" i="12"/>
  <c r="X174" i="12" s="1"/>
  <c r="Z174" i="12" s="1"/>
  <c r="S174" i="12"/>
  <c r="T173" i="12"/>
  <c r="X173" i="12" s="1"/>
  <c r="Z173" i="12" s="1"/>
  <c r="S173" i="12"/>
  <c r="T172" i="12"/>
  <c r="X172" i="12" s="1"/>
  <c r="Z172" i="12" s="1"/>
  <c r="S172" i="12"/>
  <c r="T171" i="12"/>
  <c r="X171" i="12" s="1"/>
  <c r="Z171" i="12" s="1"/>
  <c r="S171" i="12"/>
  <c r="T170" i="12"/>
  <c r="X170" i="12" s="1"/>
  <c r="Z170" i="12" s="1"/>
  <c r="S170" i="12"/>
  <c r="T169" i="12"/>
  <c r="X169" i="12" s="1"/>
  <c r="Z169" i="12" s="1"/>
  <c r="S169" i="12"/>
  <c r="T168" i="12"/>
  <c r="X168" i="12" s="1"/>
  <c r="Z168" i="12" s="1"/>
  <c r="S168" i="12"/>
  <c r="T167" i="12"/>
  <c r="X167" i="12" s="1"/>
  <c r="Z167" i="12" s="1"/>
  <c r="S167" i="12"/>
  <c r="T166" i="12"/>
  <c r="X166" i="12" s="1"/>
  <c r="Z166" i="12" s="1"/>
  <c r="S166" i="12"/>
  <c r="T165" i="12"/>
  <c r="X165" i="12" s="1"/>
  <c r="Z165" i="12" s="1"/>
  <c r="S165" i="12"/>
  <c r="T164" i="12"/>
  <c r="X164" i="12" s="1"/>
  <c r="Z164" i="12" s="1"/>
  <c r="S164" i="12"/>
  <c r="T163" i="12"/>
  <c r="X163" i="12" s="1"/>
  <c r="Z163" i="12" s="1"/>
  <c r="S163" i="12"/>
  <c r="T162" i="12"/>
  <c r="X162" i="12" s="1"/>
  <c r="Z162" i="12" s="1"/>
  <c r="S162" i="12"/>
  <c r="T161" i="12"/>
  <c r="X161" i="12" s="1"/>
  <c r="Z161" i="12" s="1"/>
  <c r="S161" i="12"/>
  <c r="T160" i="12"/>
  <c r="X160" i="12" s="1"/>
  <c r="Z160" i="12" s="1"/>
  <c r="S160" i="12"/>
  <c r="T159" i="12"/>
  <c r="X159" i="12" s="1"/>
  <c r="Z159" i="12" s="1"/>
  <c r="S159" i="12"/>
  <c r="T158" i="12"/>
  <c r="X158" i="12" s="1"/>
  <c r="Z158" i="12" s="1"/>
  <c r="S158" i="12"/>
  <c r="T157" i="12"/>
  <c r="X157" i="12" s="1"/>
  <c r="Z157" i="12" s="1"/>
  <c r="S157" i="12"/>
  <c r="T156" i="12"/>
  <c r="X156" i="12" s="1"/>
  <c r="Z156" i="12" s="1"/>
  <c r="S156" i="12"/>
  <c r="T155" i="12"/>
  <c r="X155" i="12" s="1"/>
  <c r="Z155" i="12" s="1"/>
  <c r="S155" i="12"/>
  <c r="T154" i="12"/>
  <c r="X154" i="12" s="1"/>
  <c r="Z154" i="12" s="1"/>
  <c r="S154" i="12"/>
  <c r="T153" i="12"/>
  <c r="X153" i="12" s="1"/>
  <c r="Z153" i="12" s="1"/>
  <c r="S153" i="12"/>
  <c r="T152" i="12"/>
  <c r="X152" i="12" s="1"/>
  <c r="Z152" i="12" s="1"/>
  <c r="S152" i="12"/>
  <c r="T151" i="12"/>
  <c r="X151" i="12" s="1"/>
  <c r="Z151" i="12" s="1"/>
  <c r="S151" i="12"/>
  <c r="T150" i="12"/>
  <c r="X150" i="12" s="1"/>
  <c r="Z150" i="12" s="1"/>
  <c r="S150" i="12"/>
  <c r="T149" i="12"/>
  <c r="X149" i="12" s="1"/>
  <c r="Z149" i="12" s="1"/>
  <c r="S149" i="12"/>
  <c r="T148" i="12"/>
  <c r="X148" i="12" s="1"/>
  <c r="Z148" i="12" s="1"/>
  <c r="S148" i="12"/>
  <c r="T147" i="12"/>
  <c r="X147" i="12" s="1"/>
  <c r="Z147" i="12" s="1"/>
  <c r="S147" i="12"/>
  <c r="T146" i="12"/>
  <c r="X146" i="12" s="1"/>
  <c r="Z146" i="12" s="1"/>
  <c r="S146" i="12"/>
  <c r="T145" i="12"/>
  <c r="X145" i="12" s="1"/>
  <c r="Z145" i="12" s="1"/>
  <c r="S145" i="12"/>
  <c r="T144" i="12"/>
  <c r="X144" i="12" s="1"/>
  <c r="Z144" i="12" s="1"/>
  <c r="S144" i="12"/>
  <c r="T143" i="12"/>
  <c r="X143" i="12" s="1"/>
  <c r="Z143" i="12" s="1"/>
  <c r="S143" i="12"/>
  <c r="T142" i="12"/>
  <c r="X142" i="12" s="1"/>
  <c r="Z142" i="12" s="1"/>
  <c r="S142" i="12"/>
  <c r="T141" i="12"/>
  <c r="X141" i="12" s="1"/>
  <c r="Z141" i="12" s="1"/>
  <c r="S141" i="12"/>
  <c r="T140" i="12"/>
  <c r="X140" i="12" s="1"/>
  <c r="Z140" i="12" s="1"/>
  <c r="S140" i="12"/>
  <c r="T139" i="12"/>
  <c r="X139" i="12" s="1"/>
  <c r="Z139" i="12" s="1"/>
  <c r="S139" i="12"/>
  <c r="T138" i="12"/>
  <c r="X138" i="12" s="1"/>
  <c r="Z138" i="12" s="1"/>
  <c r="S138" i="12"/>
  <c r="T137" i="12"/>
  <c r="X137" i="12" s="1"/>
  <c r="Z137" i="12" s="1"/>
  <c r="S137" i="12"/>
  <c r="T136" i="12"/>
  <c r="X136" i="12" s="1"/>
  <c r="Z136" i="12" s="1"/>
  <c r="S136" i="12"/>
  <c r="T135" i="12"/>
  <c r="X135" i="12" s="1"/>
  <c r="Z135" i="12" s="1"/>
  <c r="S135" i="12"/>
  <c r="T134" i="12"/>
  <c r="X134" i="12" s="1"/>
  <c r="Z134" i="12" s="1"/>
  <c r="S134" i="12"/>
  <c r="T133" i="12"/>
  <c r="X133" i="12" s="1"/>
  <c r="Z133" i="12" s="1"/>
  <c r="S133" i="12"/>
  <c r="T132" i="12"/>
  <c r="X132" i="12" s="1"/>
  <c r="Z132" i="12" s="1"/>
  <c r="S132" i="12"/>
  <c r="T131" i="12"/>
  <c r="X131" i="12" s="1"/>
  <c r="Z131" i="12" s="1"/>
  <c r="S131" i="12"/>
  <c r="T130" i="12"/>
  <c r="X130" i="12" s="1"/>
  <c r="Z130" i="12" s="1"/>
  <c r="S130" i="12"/>
  <c r="T129" i="12"/>
  <c r="X129" i="12" s="1"/>
  <c r="Z129" i="12" s="1"/>
  <c r="S129" i="12"/>
  <c r="T128" i="12"/>
  <c r="X128" i="12" s="1"/>
  <c r="Z128" i="12" s="1"/>
  <c r="S128" i="12"/>
  <c r="T127" i="12"/>
  <c r="X127" i="12" s="1"/>
  <c r="Z127" i="12" s="1"/>
  <c r="S127" i="12"/>
  <c r="T126" i="12"/>
  <c r="X126" i="12" s="1"/>
  <c r="Z126" i="12" s="1"/>
  <c r="S126" i="12"/>
  <c r="T125" i="12"/>
  <c r="X125" i="12" s="1"/>
  <c r="Z125" i="12" s="1"/>
  <c r="S125" i="12"/>
  <c r="T124" i="12"/>
  <c r="X124" i="12" s="1"/>
  <c r="Z124" i="12" s="1"/>
  <c r="S124" i="12"/>
  <c r="T123" i="12"/>
  <c r="X123" i="12" s="1"/>
  <c r="Z123" i="12" s="1"/>
  <c r="S123" i="12"/>
  <c r="T122" i="12"/>
  <c r="X122" i="12" s="1"/>
  <c r="Z122" i="12" s="1"/>
  <c r="S122" i="12"/>
  <c r="T121" i="12"/>
  <c r="X121" i="12" s="1"/>
  <c r="Z121" i="12" s="1"/>
  <c r="S121" i="12"/>
  <c r="T120" i="12"/>
  <c r="X120" i="12" s="1"/>
  <c r="Z120" i="12" s="1"/>
  <c r="S120" i="12"/>
  <c r="T119" i="12"/>
  <c r="X119" i="12" s="1"/>
  <c r="Z119" i="12" s="1"/>
  <c r="S119" i="12"/>
  <c r="T118" i="12"/>
  <c r="X118" i="12" s="1"/>
  <c r="Z118" i="12" s="1"/>
  <c r="S118" i="12"/>
  <c r="T117" i="12"/>
  <c r="X117" i="12" s="1"/>
  <c r="Z117" i="12" s="1"/>
  <c r="S117" i="12"/>
  <c r="T116" i="12"/>
  <c r="X116" i="12" s="1"/>
  <c r="Z116" i="12" s="1"/>
  <c r="S116" i="12"/>
  <c r="T115" i="12"/>
  <c r="X115" i="12" s="1"/>
  <c r="Z115" i="12" s="1"/>
  <c r="S115" i="12"/>
  <c r="T114" i="12"/>
  <c r="X114" i="12" s="1"/>
  <c r="Z114" i="12" s="1"/>
  <c r="S114" i="12"/>
  <c r="T113" i="12"/>
  <c r="X113" i="12" s="1"/>
  <c r="Z113" i="12" s="1"/>
  <c r="S113" i="12"/>
  <c r="T112" i="12"/>
  <c r="X112" i="12" s="1"/>
  <c r="Z112" i="12" s="1"/>
  <c r="S112" i="12"/>
  <c r="T111" i="12"/>
  <c r="X111" i="12" s="1"/>
  <c r="Z111" i="12" s="1"/>
  <c r="S111" i="12"/>
  <c r="T110" i="12"/>
  <c r="X110" i="12" s="1"/>
  <c r="Z110" i="12" s="1"/>
  <c r="S110" i="12"/>
  <c r="T109" i="12"/>
  <c r="X109" i="12" s="1"/>
  <c r="Z109" i="12" s="1"/>
  <c r="S109" i="12"/>
  <c r="T108" i="12"/>
  <c r="X108" i="12" s="1"/>
  <c r="Z108" i="12" s="1"/>
  <c r="S108" i="12"/>
  <c r="T107" i="12"/>
  <c r="X107" i="12" s="1"/>
  <c r="Z107" i="12" s="1"/>
  <c r="S107" i="12"/>
  <c r="T106" i="12"/>
  <c r="X106" i="12" s="1"/>
  <c r="Z106" i="12" s="1"/>
  <c r="S106" i="12"/>
  <c r="T105" i="12"/>
  <c r="X105" i="12" s="1"/>
  <c r="Z105" i="12" s="1"/>
  <c r="S105" i="12"/>
  <c r="T104" i="12"/>
  <c r="X104" i="12" s="1"/>
  <c r="Z104" i="12" s="1"/>
  <c r="S104" i="12"/>
  <c r="T103" i="12"/>
  <c r="X103" i="12" s="1"/>
  <c r="Z103" i="12" s="1"/>
  <c r="S103" i="12"/>
  <c r="T102" i="12"/>
  <c r="X102" i="12" s="1"/>
  <c r="Z102" i="12" s="1"/>
  <c r="S102" i="12"/>
  <c r="T101" i="12"/>
  <c r="X101" i="12" s="1"/>
  <c r="Z101" i="12" s="1"/>
  <c r="S101" i="12"/>
  <c r="T100" i="12"/>
  <c r="X100" i="12" s="1"/>
  <c r="Z100" i="12" s="1"/>
  <c r="S100" i="12"/>
  <c r="T99" i="12"/>
  <c r="X99" i="12" s="1"/>
  <c r="Z99" i="12" s="1"/>
  <c r="S99" i="12"/>
  <c r="T98" i="12"/>
  <c r="X98" i="12" s="1"/>
  <c r="Z98" i="12" s="1"/>
  <c r="S98" i="12"/>
  <c r="T97" i="12"/>
  <c r="X97" i="12" s="1"/>
  <c r="Z97" i="12" s="1"/>
  <c r="S97" i="12"/>
  <c r="T96" i="12"/>
  <c r="X96" i="12" s="1"/>
  <c r="Z96" i="12" s="1"/>
  <c r="S96" i="12"/>
  <c r="T95" i="12"/>
  <c r="X95" i="12" s="1"/>
  <c r="Z95" i="12" s="1"/>
  <c r="S95" i="12"/>
  <c r="T94" i="12"/>
  <c r="X94" i="12" s="1"/>
  <c r="Z94" i="12" s="1"/>
  <c r="S94" i="12"/>
  <c r="T93" i="12"/>
  <c r="X93" i="12" s="1"/>
  <c r="Z93" i="12" s="1"/>
  <c r="S93" i="12"/>
  <c r="T92" i="12"/>
  <c r="X92" i="12" s="1"/>
  <c r="Z92" i="12" s="1"/>
  <c r="S92" i="12"/>
  <c r="T91" i="12"/>
  <c r="X91" i="12" s="1"/>
  <c r="Z91" i="12" s="1"/>
  <c r="S91" i="12"/>
  <c r="T90" i="12"/>
  <c r="X90" i="12" s="1"/>
  <c r="Z90" i="12" s="1"/>
  <c r="S90" i="12"/>
  <c r="T89" i="12"/>
  <c r="X89" i="12" s="1"/>
  <c r="Z89" i="12" s="1"/>
  <c r="S89" i="12"/>
  <c r="T88" i="12"/>
  <c r="X88" i="12" s="1"/>
  <c r="Z88" i="12" s="1"/>
  <c r="S88" i="12"/>
  <c r="T87" i="12"/>
  <c r="X87" i="12" s="1"/>
  <c r="Z87" i="12" s="1"/>
  <c r="S87" i="12"/>
  <c r="T86" i="12"/>
  <c r="X86" i="12" s="1"/>
  <c r="Z86" i="12" s="1"/>
  <c r="S86" i="12"/>
  <c r="T85" i="12"/>
  <c r="X85" i="12" s="1"/>
  <c r="Z85" i="12" s="1"/>
  <c r="S85" i="12"/>
  <c r="T84" i="12"/>
  <c r="X84" i="12" s="1"/>
  <c r="Z84" i="12" s="1"/>
  <c r="S84" i="12"/>
  <c r="T83" i="12"/>
  <c r="X83" i="12" s="1"/>
  <c r="Z83" i="12" s="1"/>
  <c r="S83" i="12"/>
  <c r="T82" i="12"/>
  <c r="X82" i="12" s="1"/>
  <c r="Z82" i="12" s="1"/>
  <c r="S82" i="12"/>
  <c r="T81" i="12"/>
  <c r="X81" i="12" s="1"/>
  <c r="Z81" i="12" s="1"/>
  <c r="S81" i="12"/>
  <c r="T80" i="12"/>
  <c r="X80" i="12" s="1"/>
  <c r="Z80" i="12" s="1"/>
  <c r="S80" i="12"/>
  <c r="T79" i="12"/>
  <c r="X79" i="12" s="1"/>
  <c r="Z79" i="12" s="1"/>
  <c r="S79" i="12"/>
  <c r="T78" i="12"/>
  <c r="X78" i="12" s="1"/>
  <c r="Z78" i="12" s="1"/>
  <c r="S78" i="12"/>
  <c r="T77" i="12"/>
  <c r="X77" i="12" s="1"/>
  <c r="Z77" i="12" s="1"/>
  <c r="S77" i="12"/>
  <c r="T76" i="12"/>
  <c r="X76" i="12" s="1"/>
  <c r="Z76" i="12" s="1"/>
  <c r="S76" i="12"/>
  <c r="T75" i="12"/>
  <c r="X75" i="12" s="1"/>
  <c r="Z75" i="12" s="1"/>
  <c r="S75" i="12"/>
  <c r="T74" i="12"/>
  <c r="X74" i="12" s="1"/>
  <c r="Z74" i="12" s="1"/>
  <c r="S74" i="12"/>
  <c r="T73" i="12"/>
  <c r="X73" i="12" s="1"/>
  <c r="Z73" i="12" s="1"/>
  <c r="S73" i="12"/>
  <c r="T72" i="12"/>
  <c r="X72" i="12" s="1"/>
  <c r="Z72" i="12" s="1"/>
  <c r="S72" i="12"/>
  <c r="T71" i="12"/>
  <c r="X71" i="12" s="1"/>
  <c r="Z71" i="12" s="1"/>
  <c r="S71" i="12"/>
  <c r="T70" i="12"/>
  <c r="X70" i="12" s="1"/>
  <c r="Z70" i="12" s="1"/>
  <c r="S70" i="12"/>
  <c r="T69" i="12"/>
  <c r="X69" i="12" s="1"/>
  <c r="Z69" i="12" s="1"/>
  <c r="S69" i="12"/>
  <c r="T68" i="12"/>
  <c r="X68" i="12" s="1"/>
  <c r="Z68" i="12" s="1"/>
  <c r="S68" i="12"/>
  <c r="T67" i="12"/>
  <c r="X67" i="12" s="1"/>
  <c r="Z67" i="12" s="1"/>
  <c r="S67" i="12"/>
  <c r="T66" i="12"/>
  <c r="X66" i="12" s="1"/>
  <c r="Z66" i="12" s="1"/>
  <c r="S66" i="12"/>
  <c r="T65" i="12"/>
  <c r="X65" i="12" s="1"/>
  <c r="Z65" i="12" s="1"/>
  <c r="S65" i="12"/>
  <c r="T64" i="12"/>
  <c r="X64" i="12" s="1"/>
  <c r="Z64" i="12" s="1"/>
  <c r="S64" i="12"/>
  <c r="T63" i="12"/>
  <c r="X63" i="12" s="1"/>
  <c r="Z63" i="12" s="1"/>
  <c r="S63" i="12"/>
  <c r="T62" i="12"/>
  <c r="X62" i="12" s="1"/>
  <c r="Z62" i="12" s="1"/>
  <c r="S62" i="12"/>
  <c r="T61" i="12"/>
  <c r="X61" i="12" s="1"/>
  <c r="Z61" i="12" s="1"/>
  <c r="S61" i="12"/>
  <c r="T60" i="12"/>
  <c r="X60" i="12" s="1"/>
  <c r="Z60" i="12" s="1"/>
  <c r="S60" i="12"/>
  <c r="T59" i="12"/>
  <c r="X59" i="12" s="1"/>
  <c r="Z59" i="12" s="1"/>
  <c r="S59" i="12"/>
  <c r="T58" i="12"/>
  <c r="X58" i="12" s="1"/>
  <c r="Z58" i="12" s="1"/>
  <c r="S58" i="12"/>
  <c r="T57" i="12"/>
  <c r="X57" i="12" s="1"/>
  <c r="Z57" i="12" s="1"/>
  <c r="S57" i="12"/>
  <c r="T56" i="12"/>
  <c r="X56" i="12" s="1"/>
  <c r="Z56" i="12" s="1"/>
  <c r="S56" i="12"/>
  <c r="T55" i="12"/>
  <c r="X55" i="12" s="1"/>
  <c r="Z55" i="12" s="1"/>
  <c r="S55" i="12"/>
  <c r="T54" i="12"/>
  <c r="X54" i="12" s="1"/>
  <c r="Z54" i="12" s="1"/>
  <c r="S54" i="12"/>
  <c r="T53" i="12"/>
  <c r="X53" i="12" s="1"/>
  <c r="Z53" i="12" s="1"/>
  <c r="S53" i="12"/>
  <c r="T52" i="12"/>
  <c r="X52" i="12" s="1"/>
  <c r="Z52" i="12" s="1"/>
  <c r="S52" i="12"/>
  <c r="T51" i="12"/>
  <c r="X51" i="12" s="1"/>
  <c r="Z51" i="12" s="1"/>
  <c r="S51" i="12"/>
  <c r="T50" i="12"/>
  <c r="X50" i="12" s="1"/>
  <c r="Z50" i="12" s="1"/>
  <c r="S50" i="12"/>
  <c r="T49" i="12"/>
  <c r="X49" i="12" s="1"/>
  <c r="Z49" i="12" s="1"/>
  <c r="S49" i="12"/>
  <c r="T48" i="12"/>
  <c r="X48" i="12" s="1"/>
  <c r="Z48" i="12" s="1"/>
  <c r="S48" i="12"/>
  <c r="T47" i="12"/>
  <c r="X47" i="12" s="1"/>
  <c r="Z47" i="12" s="1"/>
  <c r="S47" i="12"/>
  <c r="T46" i="12"/>
  <c r="X46" i="12" s="1"/>
  <c r="Z46" i="12" s="1"/>
  <c r="S46" i="12"/>
  <c r="T45" i="12"/>
  <c r="X45" i="12" s="1"/>
  <c r="Z45" i="12" s="1"/>
  <c r="S45" i="12"/>
  <c r="T44" i="12"/>
  <c r="X44" i="12" s="1"/>
  <c r="Z44" i="12" s="1"/>
  <c r="S44" i="12"/>
  <c r="T43" i="12"/>
  <c r="X43" i="12" s="1"/>
  <c r="Z43" i="12" s="1"/>
  <c r="S43" i="12"/>
  <c r="T42" i="12"/>
  <c r="X42" i="12" s="1"/>
  <c r="Z42" i="12" s="1"/>
  <c r="S42" i="12"/>
  <c r="T41" i="12"/>
  <c r="X41" i="12" s="1"/>
  <c r="Z41" i="12" s="1"/>
  <c r="S41" i="12"/>
  <c r="T40" i="12"/>
  <c r="X40" i="12" s="1"/>
  <c r="Z40" i="12" s="1"/>
  <c r="S40" i="12"/>
  <c r="T39" i="12"/>
  <c r="X39" i="12" s="1"/>
  <c r="Z39" i="12" s="1"/>
  <c r="S39" i="12"/>
  <c r="T38" i="12"/>
  <c r="X38" i="12" s="1"/>
  <c r="Z38" i="12" s="1"/>
  <c r="S38" i="12"/>
  <c r="T37" i="12"/>
  <c r="X37" i="12" s="1"/>
  <c r="Z37" i="12" s="1"/>
  <c r="S37" i="12"/>
  <c r="T36" i="12"/>
  <c r="X36" i="12" s="1"/>
  <c r="Z36" i="12" s="1"/>
  <c r="S36" i="12"/>
  <c r="T35" i="12"/>
  <c r="X35" i="12" s="1"/>
  <c r="Z35" i="12" s="1"/>
  <c r="S35" i="12"/>
  <c r="T34" i="12"/>
  <c r="X34" i="12" s="1"/>
  <c r="Z34" i="12" s="1"/>
  <c r="S34" i="12"/>
  <c r="T33" i="12"/>
  <c r="X33" i="12" s="1"/>
  <c r="Z33" i="12" s="1"/>
  <c r="S33" i="12"/>
  <c r="T32" i="12"/>
  <c r="X32" i="12" s="1"/>
  <c r="Z32" i="12" s="1"/>
  <c r="S32" i="12"/>
  <c r="T31" i="12"/>
  <c r="X31" i="12" s="1"/>
  <c r="Z31" i="12" s="1"/>
  <c r="S31" i="12"/>
  <c r="T30" i="12"/>
  <c r="X30" i="12" s="1"/>
  <c r="Z30" i="12" s="1"/>
  <c r="S30" i="12"/>
  <c r="T29" i="12"/>
  <c r="X29" i="12" s="1"/>
  <c r="Z29" i="12" s="1"/>
  <c r="S29" i="12"/>
  <c r="T28" i="12"/>
  <c r="X28" i="12" s="1"/>
  <c r="Z28" i="12" s="1"/>
  <c r="S28" i="12"/>
  <c r="T27" i="12"/>
  <c r="X27" i="12" s="1"/>
  <c r="Z27" i="12" s="1"/>
  <c r="S27" i="12"/>
  <c r="T26" i="12"/>
  <c r="X26" i="12" s="1"/>
  <c r="Z26" i="12" s="1"/>
  <c r="S26" i="12"/>
  <c r="T25" i="12"/>
  <c r="X25" i="12" s="1"/>
  <c r="Z25" i="12" s="1"/>
  <c r="S25" i="12"/>
  <c r="T24" i="12"/>
  <c r="X24" i="12" s="1"/>
  <c r="Z24" i="12" s="1"/>
  <c r="S24" i="12"/>
  <c r="T23" i="12"/>
  <c r="X23" i="12" s="1"/>
  <c r="Z23" i="12" s="1"/>
  <c r="S23" i="12"/>
  <c r="T22" i="12"/>
  <c r="X22" i="12" s="1"/>
  <c r="Z22" i="12" s="1"/>
  <c r="S22" i="12"/>
  <c r="T21" i="12"/>
  <c r="X21" i="12" s="1"/>
  <c r="Z21" i="12" s="1"/>
  <c r="S21" i="12"/>
  <c r="T20" i="12"/>
  <c r="X20" i="12" s="1"/>
  <c r="Z20" i="12" s="1"/>
  <c r="S20" i="12"/>
  <c r="T19" i="12"/>
  <c r="X19" i="12" s="1"/>
  <c r="Z19" i="12" s="1"/>
  <c r="S19" i="12"/>
  <c r="T18" i="12"/>
  <c r="X18" i="12" s="1"/>
  <c r="Z18" i="12" s="1"/>
  <c r="S18" i="12"/>
  <c r="T17" i="12"/>
  <c r="X17" i="12" s="1"/>
  <c r="Z17" i="12" s="1"/>
  <c r="S17" i="12"/>
  <c r="T16" i="12"/>
  <c r="X16" i="12" s="1"/>
  <c r="Z16" i="12" s="1"/>
  <c r="S16" i="12"/>
  <c r="T15" i="12"/>
  <c r="X15" i="12" s="1"/>
  <c r="Z15" i="12" s="1"/>
  <c r="S15" i="12"/>
  <c r="T14" i="12"/>
  <c r="X14" i="12" s="1"/>
  <c r="Z14" i="12" s="1"/>
  <c r="S14" i="12"/>
  <c r="T13" i="12"/>
  <c r="X13" i="12" s="1"/>
  <c r="Z13" i="12" s="1"/>
  <c r="S13" i="12"/>
  <c r="T12" i="12"/>
  <c r="S12" i="12"/>
  <c r="T11" i="12"/>
  <c r="X11" i="12" s="1"/>
  <c r="Z11" i="12" s="1"/>
  <c r="S11" i="12"/>
  <c r="T10" i="12"/>
  <c r="X10" i="12" s="1"/>
  <c r="Z10" i="12" s="1"/>
  <c r="S10" i="12"/>
  <c r="T9" i="12"/>
  <c r="X9" i="12" s="1"/>
  <c r="Z9" i="12" s="1"/>
  <c r="S9" i="12"/>
  <c r="T29" i="11"/>
  <c r="X29" i="11" s="1"/>
  <c r="Z29" i="11" s="1"/>
  <c r="S29" i="11"/>
  <c r="Q29" i="11"/>
  <c r="V12" i="12"/>
  <c r="AG12" i="12" s="1"/>
  <c r="X12" i="12"/>
  <c r="Z12" i="12" s="1"/>
  <c r="K12" i="12"/>
  <c r="AH10" i="12"/>
  <c r="AH11" i="12"/>
  <c r="AH12" i="12"/>
  <c r="AH13" i="12"/>
  <c r="AH14" i="12"/>
  <c r="AH15" i="12"/>
  <c r="AH16" i="12"/>
  <c r="AH17" i="12"/>
  <c r="AH18" i="12"/>
  <c r="AH19" i="12"/>
  <c r="AH20" i="12"/>
  <c r="AH21" i="12"/>
  <c r="AH22" i="12"/>
  <c r="AH23" i="12"/>
  <c r="AH24" i="12"/>
  <c r="AH25" i="12"/>
  <c r="AH26" i="12"/>
  <c r="AH27" i="12"/>
  <c r="AH28" i="12"/>
  <c r="AH29" i="12"/>
  <c r="AH30" i="12"/>
  <c r="AH31" i="12"/>
  <c r="AH32" i="12"/>
  <c r="AH33" i="12"/>
  <c r="AH34" i="12"/>
  <c r="AH35" i="12"/>
  <c r="AH36" i="12"/>
  <c r="AH37" i="12"/>
  <c r="AH38" i="12"/>
  <c r="AH39" i="12"/>
  <c r="AH40" i="12"/>
  <c r="AH41" i="12"/>
  <c r="AH42" i="12"/>
  <c r="AH43" i="12"/>
  <c r="AH44" i="12"/>
  <c r="AH45" i="12"/>
  <c r="AH46" i="12"/>
  <c r="AH47" i="12"/>
  <c r="AH48" i="12"/>
  <c r="AH49" i="12"/>
  <c r="AH50" i="12"/>
  <c r="AH51" i="12"/>
  <c r="AH52" i="12"/>
  <c r="AH53" i="12"/>
  <c r="AH54" i="12"/>
  <c r="AH55" i="12"/>
  <c r="AH56" i="12"/>
  <c r="AH57" i="12"/>
  <c r="AH58" i="12"/>
  <c r="AH59" i="12"/>
  <c r="AH60" i="12"/>
  <c r="AH61" i="12"/>
  <c r="AH62" i="12"/>
  <c r="AH63" i="12"/>
  <c r="AH64" i="12"/>
  <c r="AH65" i="12"/>
  <c r="AH66" i="12"/>
  <c r="AH67" i="12"/>
  <c r="AH68" i="12"/>
  <c r="AH69" i="12"/>
  <c r="AH70" i="12"/>
  <c r="AH71" i="12"/>
  <c r="AH72" i="12"/>
  <c r="AH73" i="12"/>
  <c r="AH74" i="12"/>
  <c r="AH75" i="12"/>
  <c r="AH76" i="12"/>
  <c r="AH77" i="12"/>
  <c r="AH78" i="12"/>
  <c r="AH79" i="12"/>
  <c r="AH80" i="12"/>
  <c r="AH81" i="12"/>
  <c r="AH82" i="12"/>
  <c r="AH83" i="12"/>
  <c r="AH84" i="12"/>
  <c r="AH85" i="12"/>
  <c r="AH86" i="12"/>
  <c r="AH87" i="12"/>
  <c r="AH88" i="12"/>
  <c r="AH89" i="12"/>
  <c r="AH90" i="12"/>
  <c r="AH91" i="12"/>
  <c r="AH92" i="12"/>
  <c r="AH93" i="12"/>
  <c r="AH94" i="12"/>
  <c r="AH95" i="12"/>
  <c r="AH96" i="12"/>
  <c r="AH97" i="12"/>
  <c r="AH98" i="12"/>
  <c r="AH99" i="12"/>
  <c r="AH100" i="12"/>
  <c r="AH101" i="12"/>
  <c r="AH102" i="12"/>
  <c r="AH103" i="12"/>
  <c r="AH104" i="12"/>
  <c r="AH105" i="12"/>
  <c r="AH106" i="12"/>
  <c r="AH107" i="12"/>
  <c r="AH108" i="12"/>
  <c r="AH109" i="12"/>
  <c r="AH110" i="12"/>
  <c r="AH111" i="12"/>
  <c r="AH112" i="12"/>
  <c r="AH113" i="12"/>
  <c r="AH114" i="12"/>
  <c r="AH115" i="12"/>
  <c r="AH116" i="12"/>
  <c r="AH117" i="12"/>
  <c r="AH118" i="12"/>
  <c r="AH119" i="12"/>
  <c r="AH120" i="12"/>
  <c r="AH121" i="12"/>
  <c r="AH122" i="12"/>
  <c r="AH123" i="12"/>
  <c r="AH124" i="12"/>
  <c r="AH125" i="12"/>
  <c r="AH126" i="12"/>
  <c r="AH127" i="12"/>
  <c r="AH128" i="12"/>
  <c r="AH129" i="12"/>
  <c r="AH130" i="12"/>
  <c r="AH131" i="12"/>
  <c r="AH132" i="12"/>
  <c r="AH133" i="12"/>
  <c r="AH134" i="12"/>
  <c r="AH135" i="12"/>
  <c r="AH136" i="12"/>
  <c r="AH137" i="12"/>
  <c r="AH138" i="12"/>
  <c r="AH139" i="12"/>
  <c r="AH140" i="12"/>
  <c r="AH141" i="12"/>
  <c r="AH142" i="12"/>
  <c r="AH143" i="12"/>
  <c r="AH144" i="12"/>
  <c r="AH145" i="12"/>
  <c r="AH146" i="12"/>
  <c r="AH147" i="12"/>
  <c r="AH148" i="12"/>
  <c r="AH149" i="12"/>
  <c r="AH150" i="12"/>
  <c r="AH151" i="12"/>
  <c r="AH152" i="12"/>
  <c r="AH153" i="12"/>
  <c r="AH154" i="12"/>
  <c r="AH155" i="12"/>
  <c r="AH156" i="12"/>
  <c r="AH157" i="12"/>
  <c r="AH158" i="12"/>
  <c r="AH159" i="12"/>
  <c r="AH160" i="12"/>
  <c r="AH161" i="12"/>
  <c r="AH162" i="12"/>
  <c r="AH163" i="12"/>
  <c r="AH164" i="12"/>
  <c r="AH165" i="12"/>
  <c r="AH166" i="12"/>
  <c r="AH167" i="12"/>
  <c r="AH168" i="12"/>
  <c r="AH169" i="12"/>
  <c r="AH170" i="12"/>
  <c r="AH171" i="12"/>
  <c r="AH172" i="12"/>
  <c r="AH173" i="12"/>
  <c r="AH174" i="12"/>
  <c r="AH175" i="12"/>
  <c r="AH176" i="12"/>
  <c r="AH177" i="12"/>
  <c r="AH178" i="12"/>
  <c r="AH179" i="12"/>
  <c r="AH180" i="12"/>
  <c r="AH181" i="12"/>
  <c r="AH182" i="12"/>
  <c r="AH183" i="12"/>
  <c r="AH184" i="12"/>
  <c r="AH185" i="12"/>
  <c r="AH186" i="12"/>
  <c r="AH187" i="12"/>
  <c r="AH188" i="12"/>
  <c r="AH189" i="12"/>
  <c r="AH190" i="12"/>
  <c r="AH191" i="12"/>
  <c r="AH192" i="12"/>
  <c r="AH193" i="12"/>
  <c r="AH194" i="12"/>
  <c r="AH195" i="12"/>
  <c r="AH196" i="12"/>
  <c r="AH197" i="12"/>
  <c r="AH198" i="12"/>
  <c r="AH199" i="12"/>
  <c r="AH200" i="12"/>
  <c r="V29" i="11"/>
  <c r="W29" i="11" s="1"/>
  <c r="K29" i="11"/>
  <c r="AH3" i="1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1" i="11"/>
  <c r="AH22" i="11"/>
  <c r="AH23" i="11"/>
  <c r="AH24" i="11"/>
  <c r="AH25" i="11"/>
  <c r="AH26" i="11"/>
  <c r="AH27" i="11"/>
  <c r="AH28" i="11"/>
  <c r="AH29" i="11"/>
  <c r="AH30" i="11"/>
  <c r="AH31" i="11"/>
  <c r="AH32" i="11"/>
  <c r="AH33" i="11"/>
  <c r="AH34" i="11"/>
  <c r="AH35" i="11"/>
  <c r="AH36" i="11"/>
  <c r="AH37" i="11"/>
  <c r="AH38" i="11"/>
  <c r="AH39" i="11"/>
  <c r="AH40" i="11"/>
  <c r="AH41" i="11"/>
  <c r="AH42" i="11"/>
  <c r="AH43" i="11"/>
  <c r="AH44" i="11"/>
  <c r="AH45" i="11"/>
  <c r="AH46" i="11"/>
  <c r="AH47" i="11"/>
  <c r="AH48" i="11"/>
  <c r="AH49" i="11"/>
  <c r="AH50" i="11"/>
  <c r="AH51" i="11"/>
  <c r="AH52" i="11"/>
  <c r="AH53" i="11"/>
  <c r="AH54" i="11"/>
  <c r="AH55" i="11"/>
  <c r="AH56" i="11"/>
  <c r="AH57" i="11"/>
  <c r="AH58" i="11"/>
  <c r="AH59" i="11"/>
  <c r="AH60" i="11"/>
  <c r="AH61" i="11"/>
  <c r="AH62" i="11"/>
  <c r="AH63" i="11"/>
  <c r="AH64" i="11"/>
  <c r="AH65" i="11"/>
  <c r="AH66" i="11"/>
  <c r="AH67" i="11"/>
  <c r="AH68" i="11"/>
  <c r="AH69" i="11"/>
  <c r="AH70" i="11"/>
  <c r="AH71" i="11"/>
  <c r="AH72" i="11"/>
  <c r="AH73" i="11"/>
  <c r="AH74" i="11"/>
  <c r="AH75" i="11"/>
  <c r="AH76" i="11"/>
  <c r="AH77" i="11"/>
  <c r="AH78" i="11"/>
  <c r="AH79" i="11"/>
  <c r="AH80" i="11"/>
  <c r="AH81" i="11"/>
  <c r="AH82" i="11"/>
  <c r="AH83" i="11"/>
  <c r="AH84" i="11"/>
  <c r="AH85" i="11"/>
  <c r="AH86" i="11"/>
  <c r="AH87" i="11"/>
  <c r="AH88" i="11"/>
  <c r="AH89" i="11"/>
  <c r="AH90" i="11"/>
  <c r="AH91" i="11"/>
  <c r="AH92" i="11"/>
  <c r="AH93" i="11"/>
  <c r="AH94" i="11"/>
  <c r="AH95" i="11"/>
  <c r="AH96" i="11"/>
  <c r="AH97" i="11"/>
  <c r="AH98" i="11"/>
  <c r="AH99" i="11"/>
  <c r="AH100" i="11"/>
  <c r="AH101" i="11"/>
  <c r="AH102" i="11"/>
  <c r="AH103" i="11"/>
  <c r="AH104" i="11"/>
  <c r="AH105" i="11"/>
  <c r="AH106" i="11"/>
  <c r="AH107" i="11"/>
  <c r="AH108" i="11"/>
  <c r="AH109" i="11"/>
  <c r="AH110" i="11"/>
  <c r="AH111" i="11"/>
  <c r="AH112" i="11"/>
  <c r="AH113" i="11"/>
  <c r="AH114" i="11"/>
  <c r="AH115" i="11"/>
  <c r="AH116" i="11"/>
  <c r="AH117" i="11"/>
  <c r="AH118" i="11"/>
  <c r="AH119" i="11"/>
  <c r="AH120" i="11"/>
  <c r="AH121" i="11"/>
  <c r="AH122" i="11"/>
  <c r="AH123" i="11"/>
  <c r="AH124" i="11"/>
  <c r="AH125" i="11"/>
  <c r="AH126" i="11"/>
  <c r="AH127" i="11"/>
  <c r="AH128" i="11"/>
  <c r="AH129" i="11"/>
  <c r="AH130" i="11"/>
  <c r="AH131" i="11"/>
  <c r="AH132" i="11"/>
  <c r="AH133" i="11"/>
  <c r="AH134" i="11"/>
  <c r="AH135" i="11"/>
  <c r="AH136" i="11"/>
  <c r="AH137" i="11"/>
  <c r="AH138" i="11"/>
  <c r="AH139" i="11"/>
  <c r="AH140" i="11"/>
  <c r="AH141" i="11"/>
  <c r="AH142" i="11"/>
  <c r="AH143" i="11"/>
  <c r="AH144" i="11"/>
  <c r="AH145" i="11"/>
  <c r="AH146" i="11"/>
  <c r="AH147" i="11"/>
  <c r="AH148" i="11"/>
  <c r="AH149" i="11"/>
  <c r="AH150" i="11"/>
  <c r="AH151" i="11"/>
  <c r="AH152" i="11"/>
  <c r="AH153" i="11"/>
  <c r="AH154" i="11"/>
  <c r="AH155" i="11"/>
  <c r="AH156" i="11"/>
  <c r="AH157" i="11"/>
  <c r="AH158" i="11"/>
  <c r="AH159" i="11"/>
  <c r="AH160" i="11"/>
  <c r="AH161" i="11"/>
  <c r="AH162" i="11"/>
  <c r="AH163" i="11"/>
  <c r="AH164" i="11"/>
  <c r="AH165" i="11"/>
  <c r="AH166" i="11"/>
  <c r="AH167" i="11"/>
  <c r="AH168" i="11"/>
  <c r="AH169" i="11"/>
  <c r="AH170" i="11"/>
  <c r="AH171" i="11"/>
  <c r="AH172" i="11"/>
  <c r="AH173" i="11"/>
  <c r="AH174" i="11"/>
  <c r="AH175" i="11"/>
  <c r="AH176" i="11"/>
  <c r="AH177" i="11"/>
  <c r="AH178" i="11"/>
  <c r="AH179" i="11"/>
  <c r="AH180" i="11"/>
  <c r="AH181" i="11"/>
  <c r="AH182" i="11"/>
  <c r="AH183" i="11"/>
  <c r="AH184" i="11"/>
  <c r="AH185" i="11"/>
  <c r="AH186" i="11"/>
  <c r="AH187" i="11"/>
  <c r="AH188" i="11"/>
  <c r="AH189" i="11"/>
  <c r="AH190" i="11"/>
  <c r="AH191" i="11"/>
  <c r="AH192" i="11"/>
  <c r="AH193" i="11"/>
  <c r="AH194" i="11"/>
  <c r="AH195" i="11"/>
  <c r="AH196" i="11"/>
  <c r="AH197" i="11"/>
  <c r="AH198" i="11"/>
  <c r="AH199" i="11"/>
  <c r="AH200" i="11"/>
  <c r="V3" i="17"/>
  <c r="AG3" i="17" s="1"/>
  <c r="K3" i="17"/>
  <c r="V2" i="17"/>
  <c r="K2" i="17"/>
  <c r="V3" i="14"/>
  <c r="W3" i="14" s="1"/>
  <c r="K3" i="14"/>
  <c r="V2" i="14"/>
  <c r="AG2" i="14" s="1"/>
  <c r="K2" i="14"/>
  <c r="AL267" i="23"/>
  <c r="AI267" i="23"/>
  <c r="AH267" i="23"/>
  <c r="AK267" i="23" s="1"/>
  <c r="AL266" i="23"/>
  <c r="AI266" i="23"/>
  <c r="AH266" i="23"/>
  <c r="AK266" i="23" s="1"/>
  <c r="AL265" i="23"/>
  <c r="AM265" i="23" s="1"/>
  <c r="AP265" i="23" s="1"/>
  <c r="AI265" i="23"/>
  <c r="AH265" i="23"/>
  <c r="AK265" i="23" s="1"/>
  <c r="AL264" i="23"/>
  <c r="AN264" i="23" s="1"/>
  <c r="AI264" i="23"/>
  <c r="AH264" i="23"/>
  <c r="AK264" i="23" s="1"/>
  <c r="AL263" i="23"/>
  <c r="AN263" i="23" s="1"/>
  <c r="AI263" i="23"/>
  <c r="AH263" i="23"/>
  <c r="AK263" i="23" s="1"/>
  <c r="AL262" i="23"/>
  <c r="AN262" i="23" s="1"/>
  <c r="AI262" i="23"/>
  <c r="AH262" i="23"/>
  <c r="AK262" i="23" s="1"/>
  <c r="AL261" i="23"/>
  <c r="AN261" i="23" s="1"/>
  <c r="AI261" i="23"/>
  <c r="AH261" i="23"/>
  <c r="AK261" i="23" s="1"/>
  <c r="AL260" i="23"/>
  <c r="AN260" i="23" s="1"/>
  <c r="AI260" i="23"/>
  <c r="AH260" i="23"/>
  <c r="AK260" i="23" s="1"/>
  <c r="AL259" i="23"/>
  <c r="AN259" i="23" s="1"/>
  <c r="AI259" i="23"/>
  <c r="AH259" i="23"/>
  <c r="AK259" i="23" s="1"/>
  <c r="AL258" i="23"/>
  <c r="AN258" i="23" s="1"/>
  <c r="AI258" i="23"/>
  <c r="AH258" i="23"/>
  <c r="AL257" i="23"/>
  <c r="AN257" i="23" s="1"/>
  <c r="AI257" i="23"/>
  <c r="AH257" i="23"/>
  <c r="AL256" i="23"/>
  <c r="AN256" i="23" s="1"/>
  <c r="AI256" i="23"/>
  <c r="AH256" i="23"/>
  <c r="AL255" i="23"/>
  <c r="AN255" i="23" s="1"/>
  <c r="AI255" i="23"/>
  <c r="AH255" i="23"/>
  <c r="AL254" i="23"/>
  <c r="AN254" i="23" s="1"/>
  <c r="AI254" i="23"/>
  <c r="AH254" i="23"/>
  <c r="AL253" i="23"/>
  <c r="AN253" i="23" s="1"/>
  <c r="AI253" i="23"/>
  <c r="AH253" i="23"/>
  <c r="AL252" i="23"/>
  <c r="AN252" i="23" s="1"/>
  <c r="AH252" i="23"/>
  <c r="AL251" i="23"/>
  <c r="AN251" i="23" s="1"/>
  <c r="AH251" i="23"/>
  <c r="AL250" i="23"/>
  <c r="AN250" i="23" s="1"/>
  <c r="AI250" i="23"/>
  <c r="AH250" i="23"/>
  <c r="AL249" i="23"/>
  <c r="AN249" i="23" s="1"/>
  <c r="AI249" i="23"/>
  <c r="AH249" i="23"/>
  <c r="AL248" i="23"/>
  <c r="AN248" i="23" s="1"/>
  <c r="AI248" i="23"/>
  <c r="AH248" i="23"/>
  <c r="AL247" i="23"/>
  <c r="AN247" i="23" s="1"/>
  <c r="AI247" i="23"/>
  <c r="AH247" i="23"/>
  <c r="AL246" i="23"/>
  <c r="AN246" i="23" s="1"/>
  <c r="AI246" i="23"/>
  <c r="AH246" i="23"/>
  <c r="AL245" i="23"/>
  <c r="AN245" i="23" s="1"/>
  <c r="AI245" i="23"/>
  <c r="AH245" i="23"/>
  <c r="AL244" i="23"/>
  <c r="AN244" i="23" s="1"/>
  <c r="AI244" i="23"/>
  <c r="AH244" i="23"/>
  <c r="AL243" i="23"/>
  <c r="AN243" i="23" s="1"/>
  <c r="AI243" i="23"/>
  <c r="AH243" i="23"/>
  <c r="AL242" i="23"/>
  <c r="AN242" i="23" s="1"/>
  <c r="AH242" i="23"/>
  <c r="AL241" i="23"/>
  <c r="AN241" i="23" s="1"/>
  <c r="AH241" i="23"/>
  <c r="AK241" i="23" s="1"/>
  <c r="AL240" i="23"/>
  <c r="AN240" i="23" s="1"/>
  <c r="AH240" i="23"/>
  <c r="AK240" i="23" s="1"/>
  <c r="AL239" i="23"/>
  <c r="AN239" i="23" s="1"/>
  <c r="AI239" i="23"/>
  <c r="AH239" i="23"/>
  <c r="AK239" i="23" s="1"/>
  <c r="AL238" i="23"/>
  <c r="AN238" i="23" s="1"/>
  <c r="AI238" i="23"/>
  <c r="AH238" i="23"/>
  <c r="AK238" i="23" s="1"/>
  <c r="AL237" i="23"/>
  <c r="AN237" i="23" s="1"/>
  <c r="AI237" i="23"/>
  <c r="AH237" i="23"/>
  <c r="AK237" i="23" s="1"/>
  <c r="AL236" i="23"/>
  <c r="AN236" i="23" s="1"/>
  <c r="AI236" i="23"/>
  <c r="AH236" i="23"/>
  <c r="AK236" i="23" s="1"/>
  <c r="AL235" i="23"/>
  <c r="AN235" i="23" s="1"/>
  <c r="AI235" i="23"/>
  <c r="AH235" i="23"/>
  <c r="AK235" i="23" s="1"/>
  <c r="AL234" i="23"/>
  <c r="AN234" i="23" s="1"/>
  <c r="AI234" i="23"/>
  <c r="AH234" i="23"/>
  <c r="AK234" i="23" s="1"/>
  <c r="AL233" i="23"/>
  <c r="AN233" i="23" s="1"/>
  <c r="AI233" i="23"/>
  <c r="AH233" i="23"/>
  <c r="AK233" i="23" s="1"/>
  <c r="AL232" i="23"/>
  <c r="AN232" i="23" s="1"/>
  <c r="AI232" i="23"/>
  <c r="AH232" i="23"/>
  <c r="AK232" i="23" s="1"/>
  <c r="AL231" i="23"/>
  <c r="AN231" i="23" s="1"/>
  <c r="AI231" i="23"/>
  <c r="AH231" i="23"/>
  <c r="AK231" i="23" s="1"/>
  <c r="AL230" i="23"/>
  <c r="AN230" i="23" s="1"/>
  <c r="AI230" i="23"/>
  <c r="AH230" i="23"/>
  <c r="AK230" i="23" s="1"/>
  <c r="AL229" i="23"/>
  <c r="AN229" i="23" s="1"/>
  <c r="AI229" i="23"/>
  <c r="AH229" i="23"/>
  <c r="AK229" i="23" s="1"/>
  <c r="AL228" i="23"/>
  <c r="AN228" i="23" s="1"/>
  <c r="AI228" i="23"/>
  <c r="AH228" i="23"/>
  <c r="AK228" i="23" s="1"/>
  <c r="AL227" i="23"/>
  <c r="AN227" i="23" s="1"/>
  <c r="AI227" i="23"/>
  <c r="AH227" i="23"/>
  <c r="AK227" i="23" s="1"/>
  <c r="AL226" i="23"/>
  <c r="AN226" i="23" s="1"/>
  <c r="AI226" i="23"/>
  <c r="AH226" i="23"/>
  <c r="AK226" i="23" s="1"/>
  <c r="AL225" i="23"/>
  <c r="AN225" i="23" s="1"/>
  <c r="AI225" i="23"/>
  <c r="AH225" i="23"/>
  <c r="AK225" i="23" s="1"/>
  <c r="AL224" i="23"/>
  <c r="AN224" i="23" s="1"/>
  <c r="AI224" i="23"/>
  <c r="AH224" i="23"/>
  <c r="AK224" i="23" s="1"/>
  <c r="AL223" i="23"/>
  <c r="AN223" i="23" s="1"/>
  <c r="AI223" i="23"/>
  <c r="AH223" i="23"/>
  <c r="AK223" i="23" s="1"/>
  <c r="AL222" i="23"/>
  <c r="AN222" i="23" s="1"/>
  <c r="AI222" i="23"/>
  <c r="AH222" i="23"/>
  <c r="AK222" i="23" s="1"/>
  <c r="AL221" i="23"/>
  <c r="AI221" i="23"/>
  <c r="AH221" i="23"/>
  <c r="AK221" i="23" s="1"/>
  <c r="AL220" i="23"/>
  <c r="AI220" i="23"/>
  <c r="AH220" i="23"/>
  <c r="AK220" i="23" s="1"/>
  <c r="AL219" i="23"/>
  <c r="AI219" i="23"/>
  <c r="AH219" i="23"/>
  <c r="AK219" i="23" s="1"/>
  <c r="AL218" i="23"/>
  <c r="AN218" i="23" s="1"/>
  <c r="AI218" i="23"/>
  <c r="AH218" i="23"/>
  <c r="AK218" i="23" s="1"/>
  <c r="AL217" i="23"/>
  <c r="AN217" i="23" s="1"/>
  <c r="AI217" i="23"/>
  <c r="AH217" i="23"/>
  <c r="AK217" i="23" s="1"/>
  <c r="AL216" i="23"/>
  <c r="AN216" i="23" s="1"/>
  <c r="AI216" i="23"/>
  <c r="AH216" i="23"/>
  <c r="AK216" i="23" s="1"/>
  <c r="AL215" i="23"/>
  <c r="AN215" i="23" s="1"/>
  <c r="AI215" i="23"/>
  <c r="AH215" i="23"/>
  <c r="AK215" i="23" s="1"/>
  <c r="AL214" i="23"/>
  <c r="AN214" i="23" s="1"/>
  <c r="AI214" i="23"/>
  <c r="AH214" i="23"/>
  <c r="AK214" i="23" s="1"/>
  <c r="AL213" i="23"/>
  <c r="AN213" i="23" s="1"/>
  <c r="AI213" i="23"/>
  <c r="AH213" i="23"/>
  <c r="AK213" i="23" s="1"/>
  <c r="AL212" i="23"/>
  <c r="AN212" i="23" s="1"/>
  <c r="AI212" i="23"/>
  <c r="AH212" i="23"/>
  <c r="AK212" i="23" s="1"/>
  <c r="AL211" i="23"/>
  <c r="AN211" i="23" s="1"/>
  <c r="AI211" i="23"/>
  <c r="AH211" i="23"/>
  <c r="AK211" i="23" s="1"/>
  <c r="AL210" i="23"/>
  <c r="AN210" i="23" s="1"/>
  <c r="AI210" i="23"/>
  <c r="AH210" i="23"/>
  <c r="AK210" i="23" s="1"/>
  <c r="AL209" i="23"/>
  <c r="AN209" i="23" s="1"/>
  <c r="AI209" i="23"/>
  <c r="AH209" i="23"/>
  <c r="AK209" i="23" s="1"/>
  <c r="AL208" i="23"/>
  <c r="AN208" i="23" s="1"/>
  <c r="AI208" i="23"/>
  <c r="AH208" i="23"/>
  <c r="AK208" i="23" s="1"/>
  <c r="AL207" i="23"/>
  <c r="AN207" i="23" s="1"/>
  <c r="AI207" i="23"/>
  <c r="AH207" i="23"/>
  <c r="AK207" i="23" s="1"/>
  <c r="AB207" i="23"/>
  <c r="AL206" i="23"/>
  <c r="AN206" i="23" s="1"/>
  <c r="AI206" i="23"/>
  <c r="AH206" i="23"/>
  <c r="AP205" i="23"/>
  <c r="AN205" i="23"/>
  <c r="AI205" i="23"/>
  <c r="AH205" i="23"/>
  <c r="AK205" i="23" s="1"/>
  <c r="AL204" i="23"/>
  <c r="AN204" i="23" s="1"/>
  <c r="AI204" i="23"/>
  <c r="AH204" i="23"/>
  <c r="AK204" i="23" s="1"/>
  <c r="AL203" i="23"/>
  <c r="AN203" i="23" s="1"/>
  <c r="AI203" i="23"/>
  <c r="AH203" i="23"/>
  <c r="AK203" i="23" s="1"/>
  <c r="W200" i="23"/>
  <c r="V200" i="23"/>
  <c r="AG200" i="23" s="1"/>
  <c r="K200" i="23"/>
  <c r="V199" i="23"/>
  <c r="W199" i="23" s="1"/>
  <c r="V198" i="23"/>
  <c r="W198" i="23" s="1"/>
  <c r="V197" i="23"/>
  <c r="W197" i="23" s="1"/>
  <c r="X197" i="23"/>
  <c r="Z197" i="23" s="1"/>
  <c r="V196" i="23"/>
  <c r="W196" i="23" s="1"/>
  <c r="W195" i="23"/>
  <c r="V195" i="23"/>
  <c r="W194" i="23"/>
  <c r="V194" i="23"/>
  <c r="W193" i="23"/>
  <c r="V193" i="23"/>
  <c r="X193" i="23"/>
  <c r="Z193" i="23" s="1"/>
  <c r="W192" i="23"/>
  <c r="V192" i="23"/>
  <c r="W191" i="23"/>
  <c r="V191" i="23"/>
  <c r="W190" i="23"/>
  <c r="V190" i="23"/>
  <c r="X190" i="23"/>
  <c r="Z190" i="23" s="1"/>
  <c r="W189" i="23"/>
  <c r="V189" i="23"/>
  <c r="X189" i="23"/>
  <c r="Z189" i="23" s="1"/>
  <c r="W188" i="23"/>
  <c r="V188" i="23"/>
  <c r="W187" i="23"/>
  <c r="V187" i="23"/>
  <c r="W186" i="23"/>
  <c r="V186" i="23"/>
  <c r="W185" i="23"/>
  <c r="V185" i="23"/>
  <c r="W184" i="23"/>
  <c r="V184" i="23"/>
  <c r="W183" i="23"/>
  <c r="V183" i="23"/>
  <c r="W182" i="23"/>
  <c r="V182" i="23"/>
  <c r="W181" i="23"/>
  <c r="V181" i="23"/>
  <c r="W180" i="23"/>
  <c r="V180" i="23"/>
  <c r="W179" i="23"/>
  <c r="V179" i="23"/>
  <c r="W178" i="23"/>
  <c r="V178" i="23"/>
  <c r="W177" i="23"/>
  <c r="V177" i="23"/>
  <c r="W176" i="23"/>
  <c r="V176" i="23"/>
  <c r="W175" i="23"/>
  <c r="V175" i="23"/>
  <c r="W174" i="23"/>
  <c r="V174" i="23"/>
  <c r="W173" i="23"/>
  <c r="V173" i="23"/>
  <c r="W172" i="23"/>
  <c r="V172" i="23"/>
  <c r="W171" i="23"/>
  <c r="V171" i="23"/>
  <c r="W170" i="23"/>
  <c r="V170" i="23"/>
  <c r="W169" i="23"/>
  <c r="V169" i="23"/>
  <c r="X169" i="23"/>
  <c r="Z169" i="23" s="1"/>
  <c r="W168" i="23"/>
  <c r="V168" i="23"/>
  <c r="W167" i="23"/>
  <c r="V167" i="23"/>
  <c r="W166" i="23"/>
  <c r="V166" i="23"/>
  <c r="W165" i="23"/>
  <c r="V165" i="23"/>
  <c r="X165" i="23"/>
  <c r="Z165" i="23" s="1"/>
  <c r="W164" i="23"/>
  <c r="V164" i="23"/>
  <c r="W163" i="23"/>
  <c r="V163" i="23"/>
  <c r="W162" i="23"/>
  <c r="V162" i="23"/>
  <c r="W161" i="23"/>
  <c r="V161" i="23"/>
  <c r="W160" i="23"/>
  <c r="V160" i="23"/>
  <c r="W159" i="23"/>
  <c r="V159" i="23"/>
  <c r="W158" i="23"/>
  <c r="V158" i="23"/>
  <c r="W157" i="23"/>
  <c r="V157" i="23"/>
  <c r="W156" i="23"/>
  <c r="V156" i="23"/>
  <c r="W155" i="23"/>
  <c r="V155" i="23"/>
  <c r="W154" i="23"/>
  <c r="V154" i="23"/>
  <c r="W153" i="23"/>
  <c r="V153" i="23"/>
  <c r="X153" i="23"/>
  <c r="Z153" i="23" s="1"/>
  <c r="W152" i="23"/>
  <c r="V152" i="23"/>
  <c r="W151" i="23"/>
  <c r="V151" i="23"/>
  <c r="W150" i="23"/>
  <c r="V150" i="23"/>
  <c r="W149" i="23"/>
  <c r="V149" i="23"/>
  <c r="W148" i="23"/>
  <c r="V148" i="23"/>
  <c r="W147" i="23"/>
  <c r="V147" i="23"/>
  <c r="W146" i="23"/>
  <c r="V146" i="23"/>
  <c r="W145" i="23"/>
  <c r="V145" i="23"/>
  <c r="X145" i="23"/>
  <c r="Z145" i="23" s="1"/>
  <c r="W144" i="23"/>
  <c r="V144" i="23"/>
  <c r="W143" i="23"/>
  <c r="V143" i="23"/>
  <c r="W142" i="23"/>
  <c r="V142" i="23"/>
  <c r="W141" i="23"/>
  <c r="V141" i="23"/>
  <c r="X141" i="23"/>
  <c r="Z141" i="23" s="1"/>
  <c r="W140" i="23"/>
  <c r="V140" i="23"/>
  <c r="W139" i="23"/>
  <c r="V139" i="23"/>
  <c r="W138" i="23"/>
  <c r="V138" i="23"/>
  <c r="W137" i="23"/>
  <c r="V137" i="23"/>
  <c r="W136" i="23"/>
  <c r="V136" i="23"/>
  <c r="W135" i="23"/>
  <c r="V135" i="23"/>
  <c r="W134" i="23"/>
  <c r="V134" i="23"/>
  <c r="W133" i="23"/>
  <c r="V133" i="23"/>
  <c r="W132" i="23"/>
  <c r="V132" i="23"/>
  <c r="W131" i="23"/>
  <c r="V131" i="23"/>
  <c r="W130" i="23"/>
  <c r="V130" i="23"/>
  <c r="W129" i="23"/>
  <c r="V129" i="23"/>
  <c r="W128" i="23"/>
  <c r="V128" i="23"/>
  <c r="W127" i="23"/>
  <c r="V127" i="23"/>
  <c r="W126" i="23"/>
  <c r="V126" i="23"/>
  <c r="W125" i="23"/>
  <c r="V125" i="23"/>
  <c r="W124" i="23"/>
  <c r="V124" i="23"/>
  <c r="W123" i="23"/>
  <c r="V123" i="23"/>
  <c r="W122" i="23"/>
  <c r="V122" i="23"/>
  <c r="W121" i="23"/>
  <c r="V121" i="23"/>
  <c r="W120" i="23"/>
  <c r="V120" i="23"/>
  <c r="W119" i="23"/>
  <c r="V119" i="23"/>
  <c r="W118" i="23"/>
  <c r="V118" i="23"/>
  <c r="W117" i="23"/>
  <c r="V117" i="23"/>
  <c r="W116" i="23"/>
  <c r="V116" i="23"/>
  <c r="W115" i="23"/>
  <c r="V115" i="23"/>
  <c r="W114" i="23"/>
  <c r="V114" i="23"/>
  <c r="W113" i="23"/>
  <c r="V113" i="23"/>
  <c r="W112" i="23"/>
  <c r="V112" i="23"/>
  <c r="W111" i="23"/>
  <c r="V111" i="23"/>
  <c r="W110" i="23"/>
  <c r="V110" i="23"/>
  <c r="W109" i="23"/>
  <c r="V109" i="23"/>
  <c r="W108" i="23"/>
  <c r="V108" i="23"/>
  <c r="W107" i="23"/>
  <c r="V107" i="23"/>
  <c r="W106" i="23"/>
  <c r="V106" i="23"/>
  <c r="W105" i="23"/>
  <c r="V105" i="23"/>
  <c r="W104" i="23"/>
  <c r="V104" i="23"/>
  <c r="W103" i="23"/>
  <c r="V103" i="23"/>
  <c r="W102" i="23"/>
  <c r="V102" i="23"/>
  <c r="W101" i="23"/>
  <c r="V101" i="23"/>
  <c r="W100" i="23"/>
  <c r="V100" i="23"/>
  <c r="W99" i="23"/>
  <c r="V99" i="23"/>
  <c r="W98" i="23"/>
  <c r="V98" i="23"/>
  <c r="W97" i="23"/>
  <c r="V97" i="23"/>
  <c r="W96" i="23"/>
  <c r="V96" i="23"/>
  <c r="W95" i="23"/>
  <c r="V95" i="23"/>
  <c r="W94" i="23"/>
  <c r="V94" i="23"/>
  <c r="W93" i="23"/>
  <c r="V93" i="23"/>
  <c r="W92" i="23"/>
  <c r="V92" i="23"/>
  <c r="W91" i="23"/>
  <c r="V91" i="23"/>
  <c r="W90" i="23"/>
  <c r="V90" i="23"/>
  <c r="W89" i="23"/>
  <c r="V89" i="23"/>
  <c r="W88" i="23"/>
  <c r="V88" i="23"/>
  <c r="AG87" i="23"/>
  <c r="V87" i="23"/>
  <c r="W87" i="23" s="1"/>
  <c r="K87" i="23"/>
  <c r="V86" i="23"/>
  <c r="W86" i="23" s="1"/>
  <c r="K86" i="23"/>
  <c r="AG85" i="23"/>
  <c r="V85" i="23"/>
  <c r="W85" i="23" s="1"/>
  <c r="K85" i="23"/>
  <c r="V84" i="23"/>
  <c r="AG84" i="23" s="1"/>
  <c r="K84" i="23"/>
  <c r="AG83" i="23"/>
  <c r="V83" i="23"/>
  <c r="W83" i="23" s="1"/>
  <c r="K83" i="23"/>
  <c r="V82" i="23"/>
  <c r="W82" i="23" s="1"/>
  <c r="K82" i="23"/>
  <c r="AG81" i="23"/>
  <c r="V81" i="23"/>
  <c r="W81" i="23" s="1"/>
  <c r="K81" i="23"/>
  <c r="V80" i="23"/>
  <c r="AG80" i="23" s="1"/>
  <c r="K80" i="23"/>
  <c r="AG79" i="23"/>
  <c r="V79" i="23"/>
  <c r="W79" i="23" s="1"/>
  <c r="K79" i="23"/>
  <c r="V78" i="23"/>
  <c r="W78" i="23" s="1"/>
  <c r="K78" i="23"/>
  <c r="AG77" i="23"/>
  <c r="V77" i="23"/>
  <c r="W77" i="23" s="1"/>
  <c r="K77" i="23"/>
  <c r="V76" i="23"/>
  <c r="AG76" i="23" s="1"/>
  <c r="K76" i="23"/>
  <c r="AG75" i="23"/>
  <c r="V75" i="23"/>
  <c r="W75" i="23" s="1"/>
  <c r="K75" i="23"/>
  <c r="V74" i="23"/>
  <c r="W74" i="23" s="1"/>
  <c r="K74" i="23"/>
  <c r="AG73" i="23"/>
  <c r="V73" i="23"/>
  <c r="W73" i="23" s="1"/>
  <c r="K73" i="23"/>
  <c r="W72" i="23"/>
  <c r="V72" i="23"/>
  <c r="AG72" i="23" s="1"/>
  <c r="K72" i="23"/>
  <c r="W71" i="23"/>
  <c r="V71" i="23"/>
  <c r="AG71" i="23" s="1"/>
  <c r="K71" i="23"/>
  <c r="W70" i="23"/>
  <c r="V70" i="23"/>
  <c r="AG70" i="23" s="1"/>
  <c r="K70" i="23"/>
  <c r="W69" i="23"/>
  <c r="V69" i="23"/>
  <c r="AG69" i="23" s="1"/>
  <c r="K69" i="23"/>
  <c r="W68" i="23"/>
  <c r="V68" i="23"/>
  <c r="AG68" i="23" s="1"/>
  <c r="K68" i="23"/>
  <c r="W67" i="23"/>
  <c r="V67" i="23"/>
  <c r="AG67" i="23" s="1"/>
  <c r="K67" i="23"/>
  <c r="W66" i="23"/>
  <c r="V66" i="23"/>
  <c r="AG66" i="23" s="1"/>
  <c r="K66" i="23"/>
  <c r="W65" i="23"/>
  <c r="V65" i="23"/>
  <c r="AG65" i="23" s="1"/>
  <c r="K65" i="23"/>
  <c r="W64" i="23"/>
  <c r="V64" i="23"/>
  <c r="AG64" i="23" s="1"/>
  <c r="K64" i="23"/>
  <c r="AG63" i="23"/>
  <c r="AG62" i="23"/>
  <c r="AG61" i="23"/>
  <c r="AG60" i="23"/>
  <c r="W59" i="23"/>
  <c r="V59" i="23"/>
  <c r="AG59" i="23" s="1"/>
  <c r="K59" i="23"/>
  <c r="W58" i="23"/>
  <c r="V58" i="23"/>
  <c r="AG58" i="23" s="1"/>
  <c r="K58" i="23"/>
  <c r="AG57" i="23"/>
  <c r="V57" i="23"/>
  <c r="W57" i="23" s="1"/>
  <c r="K57" i="23"/>
  <c r="V56" i="23"/>
  <c r="AG56" i="23" s="1"/>
  <c r="K56" i="23"/>
  <c r="V55" i="23"/>
  <c r="AG55" i="23" s="1"/>
  <c r="K55" i="23"/>
  <c r="V54" i="23"/>
  <c r="AG54" i="23" s="1"/>
  <c r="K54" i="23"/>
  <c r="V53" i="23"/>
  <c r="AG53" i="23" s="1"/>
  <c r="K53" i="23"/>
  <c r="W52" i="23"/>
  <c r="V52" i="23"/>
  <c r="AG52" i="23" s="1"/>
  <c r="K52" i="23"/>
  <c r="V51" i="23"/>
  <c r="AG51" i="23" s="1"/>
  <c r="K51" i="23"/>
  <c r="V50" i="23"/>
  <c r="AG50" i="23" s="1"/>
  <c r="K50" i="23"/>
  <c r="W49" i="23"/>
  <c r="V49" i="23"/>
  <c r="AG49" i="23" s="1"/>
  <c r="K49" i="23"/>
  <c r="W48" i="23"/>
  <c r="V48" i="23"/>
  <c r="AG48" i="23" s="1"/>
  <c r="K48" i="23"/>
  <c r="W47" i="23"/>
  <c r="V47" i="23"/>
  <c r="AG47" i="23" s="1"/>
  <c r="K47" i="23"/>
  <c r="W46" i="23"/>
  <c r="V46" i="23"/>
  <c r="AG46" i="23" s="1"/>
  <c r="K46" i="23"/>
  <c r="AG45" i="23"/>
  <c r="W45" i="23"/>
  <c r="V45" i="23"/>
  <c r="K45" i="23"/>
  <c r="W44" i="23"/>
  <c r="V44" i="23"/>
  <c r="AG44" i="23" s="1"/>
  <c r="K44" i="23"/>
  <c r="W43" i="23"/>
  <c r="V43" i="23"/>
  <c r="AG43" i="23" s="1"/>
  <c r="K43" i="23"/>
  <c r="W42" i="23"/>
  <c r="V42" i="23"/>
  <c r="AG42" i="23" s="1"/>
  <c r="K42" i="23"/>
  <c r="V41" i="23"/>
  <c r="AG41" i="23" s="1"/>
  <c r="K41" i="23"/>
  <c r="V40" i="23"/>
  <c r="AG40" i="23" s="1"/>
  <c r="K40" i="23"/>
  <c r="V39" i="23"/>
  <c r="AG39" i="23" s="1"/>
  <c r="K39" i="23"/>
  <c r="V38" i="23"/>
  <c r="AG38" i="23" s="1"/>
  <c r="K38" i="23"/>
  <c r="AG37" i="23"/>
  <c r="W36" i="23"/>
  <c r="V36" i="23"/>
  <c r="AG36" i="23" s="1"/>
  <c r="K36" i="23"/>
  <c r="W35" i="23"/>
  <c r="V35" i="23"/>
  <c r="AG35" i="23" s="1"/>
  <c r="K35" i="23"/>
  <c r="V34" i="23"/>
  <c r="AG34" i="23" s="1"/>
  <c r="K34" i="23"/>
  <c r="V33" i="23"/>
  <c r="AG33" i="23" s="1"/>
  <c r="K33" i="23"/>
  <c r="V32" i="23"/>
  <c r="AG32" i="23" s="1"/>
  <c r="K32" i="23"/>
  <c r="V31" i="23"/>
  <c r="AG31" i="23" s="1"/>
  <c r="K31" i="23"/>
  <c r="V30" i="23"/>
  <c r="AG30" i="23" s="1"/>
  <c r="K30" i="23"/>
  <c r="AG29" i="23"/>
  <c r="W29" i="23"/>
  <c r="V29" i="23"/>
  <c r="K29" i="23"/>
  <c r="W28" i="23"/>
  <c r="V28" i="23"/>
  <c r="AG28" i="23" s="1"/>
  <c r="K28" i="23"/>
  <c r="W27" i="23"/>
  <c r="V27" i="23"/>
  <c r="AG27" i="23" s="1"/>
  <c r="K27" i="23"/>
  <c r="W26" i="23"/>
  <c r="V26" i="23"/>
  <c r="AG26" i="23" s="1"/>
  <c r="K26" i="23"/>
  <c r="AG25" i="23"/>
  <c r="V25" i="23"/>
  <c r="W25" i="23" s="1"/>
  <c r="K25" i="23"/>
  <c r="W24" i="23"/>
  <c r="V24" i="23"/>
  <c r="AG24" i="23" s="1"/>
  <c r="K24" i="23"/>
  <c r="V23" i="23"/>
  <c r="AG23" i="23" s="1"/>
  <c r="K23" i="23"/>
  <c r="V22" i="23"/>
  <c r="AG22" i="23" s="1"/>
  <c r="K22" i="23"/>
  <c r="W21" i="23"/>
  <c r="V21" i="23"/>
  <c r="AG21" i="23" s="1"/>
  <c r="K21" i="23"/>
  <c r="V20" i="23"/>
  <c r="AG20" i="23" s="1"/>
  <c r="K20" i="23"/>
  <c r="AG19" i="23"/>
  <c r="W19" i="23"/>
  <c r="V19" i="23"/>
  <c r="K19" i="23"/>
  <c r="W18" i="23"/>
  <c r="V18" i="23"/>
  <c r="AG18" i="23" s="1"/>
  <c r="K18" i="23"/>
  <c r="AG17" i="23"/>
  <c r="V17" i="23"/>
  <c r="W17" i="23" s="1"/>
  <c r="K17" i="23"/>
  <c r="V16" i="23"/>
  <c r="AG16" i="23" s="1"/>
  <c r="K16" i="23"/>
  <c r="V15" i="23"/>
  <c r="AG15" i="23" s="1"/>
  <c r="K15" i="23"/>
  <c r="V14" i="23"/>
  <c r="AG14" i="23" s="1"/>
  <c r="K14" i="23"/>
  <c r="V13" i="23"/>
  <c r="AG13" i="23" s="1"/>
  <c r="V12" i="23"/>
  <c r="AG12" i="23" s="1"/>
  <c r="V11" i="23"/>
  <c r="W11" i="23" s="1"/>
  <c r="V10" i="23"/>
  <c r="AG10" i="23" s="1"/>
  <c r="K10" i="23"/>
  <c r="AG9" i="23"/>
  <c r="W9" i="23"/>
  <c r="V9" i="23"/>
  <c r="K9" i="23"/>
  <c r="W8" i="23"/>
  <c r="V8" i="23"/>
  <c r="AG8" i="23" s="1"/>
  <c r="K8" i="23"/>
  <c r="W7" i="23"/>
  <c r="V7" i="23"/>
  <c r="AG7" i="23" s="1"/>
  <c r="K7" i="23"/>
  <c r="W6" i="23"/>
  <c r="V6" i="23"/>
  <c r="AG6" i="23" s="1"/>
  <c r="K6" i="23"/>
  <c r="W5" i="23"/>
  <c r="V5" i="23"/>
  <c r="AG5" i="23" s="1"/>
  <c r="K5" i="23"/>
  <c r="V4" i="23"/>
  <c r="AG4" i="23" s="1"/>
  <c r="K4" i="23"/>
  <c r="V3" i="23"/>
  <c r="AG3" i="23" s="1"/>
  <c r="AH2" i="23"/>
  <c r="W2" i="23"/>
  <c r="V2" i="23"/>
  <c r="AG2" i="23" s="1"/>
  <c r="X2" i="23"/>
  <c r="Z2" i="23" s="1"/>
  <c r="K2" i="23"/>
  <c r="AL267" i="22"/>
  <c r="AN267" i="22" s="1"/>
  <c r="AI267" i="22"/>
  <c r="AH267" i="22"/>
  <c r="AK267" i="22" s="1"/>
  <c r="AL266" i="22"/>
  <c r="AI266" i="22"/>
  <c r="AH266" i="22"/>
  <c r="AK266" i="22" s="1"/>
  <c r="AL265" i="22"/>
  <c r="AI265" i="22"/>
  <c r="AH265" i="22"/>
  <c r="AK265" i="22" s="1"/>
  <c r="AL264" i="22"/>
  <c r="AN264" i="22" s="1"/>
  <c r="AI264" i="22"/>
  <c r="AH264" i="22"/>
  <c r="AK264" i="22" s="1"/>
  <c r="AL263" i="22"/>
  <c r="AN263" i="22" s="1"/>
  <c r="AI263" i="22"/>
  <c r="AH263" i="22"/>
  <c r="AK263" i="22" s="1"/>
  <c r="AL262" i="22"/>
  <c r="AN262" i="22" s="1"/>
  <c r="AI262" i="22"/>
  <c r="AH262" i="22"/>
  <c r="AK262" i="22" s="1"/>
  <c r="AL261" i="22"/>
  <c r="AN261" i="22" s="1"/>
  <c r="AI261" i="22"/>
  <c r="AH261" i="22"/>
  <c r="AK261" i="22" s="1"/>
  <c r="AL260" i="22"/>
  <c r="AN260" i="22" s="1"/>
  <c r="AI260" i="22"/>
  <c r="AH260" i="22"/>
  <c r="AK260" i="22" s="1"/>
  <c r="AL259" i="22"/>
  <c r="AN259" i="22" s="1"/>
  <c r="AI259" i="22"/>
  <c r="AH259" i="22"/>
  <c r="AK259" i="22" s="1"/>
  <c r="AL258" i="22"/>
  <c r="AN258" i="22" s="1"/>
  <c r="AI258" i="22"/>
  <c r="AH258" i="22"/>
  <c r="AK258" i="22" s="1"/>
  <c r="AL257" i="22"/>
  <c r="AN257" i="22" s="1"/>
  <c r="AI257" i="22"/>
  <c r="AH257" i="22"/>
  <c r="AK257" i="22" s="1"/>
  <c r="AL256" i="22"/>
  <c r="AI256" i="22"/>
  <c r="AH256" i="22"/>
  <c r="AK256" i="22" s="1"/>
  <c r="AL255" i="22"/>
  <c r="AN255" i="22" s="1"/>
  <c r="AI255" i="22"/>
  <c r="AH255" i="22"/>
  <c r="AK255" i="22" s="1"/>
  <c r="AL254" i="22"/>
  <c r="AI254" i="22"/>
  <c r="AH254" i="22"/>
  <c r="AK254" i="22" s="1"/>
  <c r="AL253" i="22"/>
  <c r="AN253" i="22" s="1"/>
  <c r="AI253" i="22"/>
  <c r="AH253" i="22"/>
  <c r="AK253" i="22" s="1"/>
  <c r="AL252" i="22"/>
  <c r="AN252" i="22" s="1"/>
  <c r="AH252" i="22"/>
  <c r="AK252" i="22" s="1"/>
  <c r="AL251" i="22"/>
  <c r="AN251" i="22" s="1"/>
  <c r="AH251" i="22"/>
  <c r="AK251" i="22" s="1"/>
  <c r="AL250" i="22"/>
  <c r="AN250" i="22" s="1"/>
  <c r="AI250" i="22"/>
  <c r="AH250" i="22"/>
  <c r="AK250" i="22" s="1"/>
  <c r="AL249" i="22"/>
  <c r="AN249" i="22" s="1"/>
  <c r="AI249" i="22"/>
  <c r="AH249" i="22"/>
  <c r="AK249" i="22" s="1"/>
  <c r="AL248" i="22"/>
  <c r="AI248" i="22"/>
  <c r="AH248" i="22"/>
  <c r="AK248" i="22" s="1"/>
  <c r="AL247" i="22"/>
  <c r="AN247" i="22" s="1"/>
  <c r="AI247" i="22"/>
  <c r="AH247" i="22"/>
  <c r="AK247" i="22" s="1"/>
  <c r="AL246" i="22"/>
  <c r="AI246" i="22"/>
  <c r="AH246" i="22"/>
  <c r="AK246" i="22" s="1"/>
  <c r="AL245" i="22"/>
  <c r="AN245" i="22" s="1"/>
  <c r="AI245" i="22"/>
  <c r="AH245" i="22"/>
  <c r="AK245" i="22" s="1"/>
  <c r="AL244" i="22"/>
  <c r="AN244" i="22" s="1"/>
  <c r="AI244" i="22"/>
  <c r="AH244" i="22"/>
  <c r="AK244" i="22" s="1"/>
  <c r="AL243" i="22"/>
  <c r="AN243" i="22" s="1"/>
  <c r="AI243" i="22"/>
  <c r="AH243" i="22"/>
  <c r="AK243" i="22" s="1"/>
  <c r="AL242" i="22"/>
  <c r="AN242" i="22" s="1"/>
  <c r="AH242" i="22"/>
  <c r="AK242" i="22" s="1"/>
  <c r="AL241" i="22"/>
  <c r="AN241" i="22" s="1"/>
  <c r="AH241" i="22"/>
  <c r="AK241" i="22" s="1"/>
  <c r="AL240" i="22"/>
  <c r="AH240" i="22"/>
  <c r="AK240" i="22" s="1"/>
  <c r="AL239" i="22"/>
  <c r="AN239" i="22" s="1"/>
  <c r="AI239" i="22"/>
  <c r="AH239" i="22"/>
  <c r="AK239" i="22" s="1"/>
  <c r="AL238" i="22"/>
  <c r="AI238" i="22"/>
  <c r="AH238" i="22"/>
  <c r="AK238" i="22" s="1"/>
  <c r="AL237" i="22"/>
  <c r="AN237" i="22" s="1"/>
  <c r="AI237" i="22"/>
  <c r="AH237" i="22"/>
  <c r="AK237" i="22" s="1"/>
  <c r="AL236" i="22"/>
  <c r="AN236" i="22" s="1"/>
  <c r="AI236" i="22"/>
  <c r="AH236" i="22"/>
  <c r="AK236" i="22" s="1"/>
  <c r="AL235" i="22"/>
  <c r="AN235" i="22" s="1"/>
  <c r="AI235" i="22"/>
  <c r="AH235" i="22"/>
  <c r="AK235" i="22" s="1"/>
  <c r="AL234" i="22"/>
  <c r="AN234" i="22" s="1"/>
  <c r="AI234" i="22"/>
  <c r="AH234" i="22"/>
  <c r="AK234" i="22" s="1"/>
  <c r="AL233" i="22"/>
  <c r="AN233" i="22" s="1"/>
  <c r="AI233" i="22"/>
  <c r="AH233" i="22"/>
  <c r="AK233" i="22" s="1"/>
  <c r="AL232" i="22"/>
  <c r="AI232" i="22"/>
  <c r="AH232" i="22"/>
  <c r="AK232" i="22" s="1"/>
  <c r="AL231" i="22"/>
  <c r="AN231" i="22" s="1"/>
  <c r="AI231" i="22"/>
  <c r="AH231" i="22"/>
  <c r="AK231" i="22" s="1"/>
  <c r="AL230" i="22"/>
  <c r="AI230" i="22"/>
  <c r="AH230" i="22"/>
  <c r="AK230" i="22" s="1"/>
  <c r="AL229" i="22"/>
  <c r="AN229" i="22" s="1"/>
  <c r="AI229" i="22"/>
  <c r="AH229" i="22"/>
  <c r="AK229" i="22" s="1"/>
  <c r="AL228" i="22"/>
  <c r="AN228" i="22" s="1"/>
  <c r="AI228" i="22"/>
  <c r="AH228" i="22"/>
  <c r="AK228" i="22" s="1"/>
  <c r="AL227" i="22"/>
  <c r="AN227" i="22" s="1"/>
  <c r="AI227" i="22"/>
  <c r="AH227" i="22"/>
  <c r="AK227" i="22" s="1"/>
  <c r="AL226" i="22"/>
  <c r="AN226" i="22" s="1"/>
  <c r="AI226" i="22"/>
  <c r="AH226" i="22"/>
  <c r="AK226" i="22" s="1"/>
  <c r="AL225" i="22"/>
  <c r="AN225" i="22" s="1"/>
  <c r="AI225" i="22"/>
  <c r="AH225" i="22"/>
  <c r="AK225" i="22" s="1"/>
  <c r="AL224" i="22"/>
  <c r="AI224" i="22"/>
  <c r="AH224" i="22"/>
  <c r="AK224" i="22" s="1"/>
  <c r="AL223" i="22"/>
  <c r="AN223" i="22" s="1"/>
  <c r="AI223" i="22"/>
  <c r="AH223" i="22"/>
  <c r="AK223" i="22" s="1"/>
  <c r="AL222" i="22"/>
  <c r="AN222" i="22" s="1"/>
  <c r="AI222" i="22"/>
  <c r="AH222" i="22"/>
  <c r="AK222" i="22" s="1"/>
  <c r="AL221" i="22"/>
  <c r="AN221" i="22" s="1"/>
  <c r="AI221" i="22"/>
  <c r="AH221" i="22"/>
  <c r="AK221" i="22" s="1"/>
  <c r="AL220" i="22"/>
  <c r="AN220" i="22" s="1"/>
  <c r="AI220" i="22"/>
  <c r="AH220" i="22"/>
  <c r="AK220" i="22" s="1"/>
  <c r="AL219" i="22"/>
  <c r="AN219" i="22" s="1"/>
  <c r="AI219" i="22"/>
  <c r="AH219" i="22"/>
  <c r="AK219" i="22" s="1"/>
  <c r="AL218" i="22"/>
  <c r="AN218" i="22" s="1"/>
  <c r="AI218" i="22"/>
  <c r="AH218" i="22"/>
  <c r="AK218" i="22" s="1"/>
  <c r="AL217" i="22"/>
  <c r="AN217" i="22" s="1"/>
  <c r="AI217" i="22"/>
  <c r="AH217" i="22"/>
  <c r="AK217" i="22" s="1"/>
  <c r="AL216" i="22"/>
  <c r="AN216" i="22" s="1"/>
  <c r="AI216" i="22"/>
  <c r="AH216" i="22"/>
  <c r="AK216" i="22" s="1"/>
  <c r="AL215" i="22"/>
  <c r="AN215" i="22" s="1"/>
  <c r="AI215" i="22"/>
  <c r="AH215" i="22"/>
  <c r="AK215" i="22" s="1"/>
  <c r="AL214" i="22"/>
  <c r="AN214" i="22" s="1"/>
  <c r="AI214" i="22"/>
  <c r="AH214" i="22"/>
  <c r="AK214" i="22" s="1"/>
  <c r="AL213" i="22"/>
  <c r="AN213" i="22" s="1"/>
  <c r="AI213" i="22"/>
  <c r="AH213" i="22"/>
  <c r="AK213" i="22" s="1"/>
  <c r="AL212" i="22"/>
  <c r="AN212" i="22" s="1"/>
  <c r="AI212" i="22"/>
  <c r="AH212" i="22"/>
  <c r="AK212" i="22" s="1"/>
  <c r="AL211" i="22"/>
  <c r="AN211" i="22" s="1"/>
  <c r="AI211" i="22"/>
  <c r="AH211" i="22"/>
  <c r="AK211" i="22" s="1"/>
  <c r="AL210" i="22"/>
  <c r="AN210" i="22" s="1"/>
  <c r="AI210" i="22"/>
  <c r="AH210" i="22"/>
  <c r="AK210" i="22" s="1"/>
  <c r="AL209" i="22"/>
  <c r="AN209" i="22" s="1"/>
  <c r="AI209" i="22"/>
  <c r="AH209" i="22"/>
  <c r="AK209" i="22" s="1"/>
  <c r="AL208" i="22"/>
  <c r="AN208" i="22" s="1"/>
  <c r="AI208" i="22"/>
  <c r="AH208" i="22"/>
  <c r="AK208" i="22" s="1"/>
  <c r="AL207" i="22"/>
  <c r="AN207" i="22" s="1"/>
  <c r="AI207" i="22"/>
  <c r="AH207" i="22"/>
  <c r="AK207" i="22" s="1"/>
  <c r="AB207" i="22"/>
  <c r="AL206" i="22"/>
  <c r="AN206" i="22" s="1"/>
  <c r="AI206" i="22"/>
  <c r="AH206" i="22"/>
  <c r="AK206" i="22" s="1"/>
  <c r="AP205" i="22"/>
  <c r="AN205" i="22"/>
  <c r="AI205" i="22"/>
  <c r="AH205" i="22"/>
  <c r="AL204" i="22"/>
  <c r="AN204" i="22" s="1"/>
  <c r="AI204" i="22"/>
  <c r="AH204" i="22"/>
  <c r="AL203" i="22"/>
  <c r="AN203" i="22" s="1"/>
  <c r="AI203" i="22"/>
  <c r="AH203" i="22"/>
  <c r="W200" i="22"/>
  <c r="V200" i="22"/>
  <c r="AG200" i="22" s="1"/>
  <c r="K200" i="22"/>
  <c r="V199" i="22"/>
  <c r="W199" i="22" s="1"/>
  <c r="W198" i="22"/>
  <c r="V198" i="22"/>
  <c r="W197" i="22"/>
  <c r="V197" i="22"/>
  <c r="W196" i="22"/>
  <c r="V196" i="22"/>
  <c r="W195" i="22"/>
  <c r="V195" i="22"/>
  <c r="W194" i="22"/>
  <c r="V194" i="22"/>
  <c r="W193" i="22"/>
  <c r="V193" i="22"/>
  <c r="W192" i="22"/>
  <c r="V192" i="22"/>
  <c r="W191" i="22"/>
  <c r="V191" i="22"/>
  <c r="W190" i="22"/>
  <c r="V190" i="22"/>
  <c r="W189" i="22"/>
  <c r="V189" i="22"/>
  <c r="W188" i="22"/>
  <c r="V188" i="22"/>
  <c r="W187" i="22"/>
  <c r="V187" i="22"/>
  <c r="W186" i="22"/>
  <c r="V186" i="22"/>
  <c r="W185" i="22"/>
  <c r="V185" i="22"/>
  <c r="W184" i="22"/>
  <c r="V184" i="22"/>
  <c r="W183" i="22"/>
  <c r="V183" i="22"/>
  <c r="W182" i="22"/>
  <c r="V182" i="22"/>
  <c r="W181" i="22"/>
  <c r="V181" i="22"/>
  <c r="W180" i="22"/>
  <c r="V180" i="22"/>
  <c r="W179" i="22"/>
  <c r="V179" i="22"/>
  <c r="W178" i="22"/>
  <c r="V178" i="22"/>
  <c r="W177" i="22"/>
  <c r="V177" i="22"/>
  <c r="W176" i="22"/>
  <c r="V176" i="22"/>
  <c r="W175" i="22"/>
  <c r="V175" i="22"/>
  <c r="W174" i="22"/>
  <c r="V174" i="22"/>
  <c r="W173" i="22"/>
  <c r="V173" i="22"/>
  <c r="W172" i="22"/>
  <c r="V172" i="22"/>
  <c r="W171" i="22"/>
  <c r="V171" i="22"/>
  <c r="W170" i="22"/>
  <c r="V170" i="22"/>
  <c r="W169" i="22"/>
  <c r="V169" i="22"/>
  <c r="W168" i="22"/>
  <c r="V168" i="22"/>
  <c r="W167" i="22"/>
  <c r="V167" i="22"/>
  <c r="W166" i="22"/>
  <c r="V166" i="22"/>
  <c r="W165" i="22"/>
  <c r="V165" i="22"/>
  <c r="W164" i="22"/>
  <c r="V164" i="22"/>
  <c r="W163" i="22"/>
  <c r="V163" i="22"/>
  <c r="W162" i="22"/>
  <c r="V162" i="22"/>
  <c r="W161" i="22"/>
  <c r="V161" i="22"/>
  <c r="W160" i="22"/>
  <c r="V160" i="22"/>
  <c r="W159" i="22"/>
  <c r="V159" i="22"/>
  <c r="W158" i="22"/>
  <c r="V158" i="22"/>
  <c r="W157" i="22"/>
  <c r="V157" i="22"/>
  <c r="W156" i="22"/>
  <c r="V156" i="22"/>
  <c r="W155" i="22"/>
  <c r="V155" i="22"/>
  <c r="W154" i="22"/>
  <c r="V154" i="22"/>
  <c r="W153" i="22"/>
  <c r="V153" i="22"/>
  <c r="W152" i="22"/>
  <c r="V152" i="22"/>
  <c r="W151" i="22"/>
  <c r="V151" i="22"/>
  <c r="W150" i="22"/>
  <c r="V150" i="22"/>
  <c r="W149" i="22"/>
  <c r="V149" i="22"/>
  <c r="W148" i="22"/>
  <c r="V148" i="22"/>
  <c r="W147" i="22"/>
  <c r="V147" i="22"/>
  <c r="W146" i="22"/>
  <c r="V146" i="22"/>
  <c r="W145" i="22"/>
  <c r="V145" i="22"/>
  <c r="W144" i="22"/>
  <c r="V144" i="22"/>
  <c r="W143" i="22"/>
  <c r="V143" i="22"/>
  <c r="W142" i="22"/>
  <c r="V142" i="22"/>
  <c r="W141" i="22"/>
  <c r="V141" i="22"/>
  <c r="W140" i="22"/>
  <c r="V140" i="22"/>
  <c r="W139" i="22"/>
  <c r="V139" i="22"/>
  <c r="W138" i="22"/>
  <c r="V138" i="22"/>
  <c r="W137" i="22"/>
  <c r="V137" i="22"/>
  <c r="W136" i="22"/>
  <c r="V136" i="22"/>
  <c r="W135" i="22"/>
  <c r="V135" i="22"/>
  <c r="W134" i="22"/>
  <c r="V134" i="22"/>
  <c r="W133" i="22"/>
  <c r="V133" i="22"/>
  <c r="W132" i="22"/>
  <c r="V132" i="22"/>
  <c r="W131" i="22"/>
  <c r="V131" i="22"/>
  <c r="W130" i="22"/>
  <c r="V130" i="22"/>
  <c r="W129" i="22"/>
  <c r="V129" i="22"/>
  <c r="W128" i="22"/>
  <c r="V128" i="22"/>
  <c r="W127" i="22"/>
  <c r="V127" i="22"/>
  <c r="W126" i="22"/>
  <c r="V126" i="22"/>
  <c r="W125" i="22"/>
  <c r="V125" i="22"/>
  <c r="W124" i="22"/>
  <c r="V124" i="22"/>
  <c r="W123" i="22"/>
  <c r="V123" i="22"/>
  <c r="W122" i="22"/>
  <c r="V122" i="22"/>
  <c r="W121" i="22"/>
  <c r="V121" i="22"/>
  <c r="W120" i="22"/>
  <c r="V120" i="22"/>
  <c r="W119" i="22"/>
  <c r="V119" i="22"/>
  <c r="W118" i="22"/>
  <c r="V118" i="22"/>
  <c r="W117" i="22"/>
  <c r="V117" i="22"/>
  <c r="W116" i="22"/>
  <c r="V116" i="22"/>
  <c r="W115" i="22"/>
  <c r="V115" i="22"/>
  <c r="W114" i="22"/>
  <c r="V114" i="22"/>
  <c r="W113" i="22"/>
  <c r="V113" i="22"/>
  <c r="W112" i="22"/>
  <c r="V112" i="22"/>
  <c r="W111" i="22"/>
  <c r="V111" i="22"/>
  <c r="W110" i="22"/>
  <c r="V110" i="22"/>
  <c r="W109" i="22"/>
  <c r="V109" i="22"/>
  <c r="W108" i="22"/>
  <c r="V108" i="22"/>
  <c r="W107" i="22"/>
  <c r="V107" i="22"/>
  <c r="W106" i="22"/>
  <c r="V106" i="22"/>
  <c r="W105" i="22"/>
  <c r="V105" i="22"/>
  <c r="W104" i="22"/>
  <c r="V104" i="22"/>
  <c r="W103" i="22"/>
  <c r="V103" i="22"/>
  <c r="W102" i="22"/>
  <c r="V102" i="22"/>
  <c r="W101" i="22"/>
  <c r="V101" i="22"/>
  <c r="W100" i="22"/>
  <c r="V100" i="22"/>
  <c r="W99" i="22"/>
  <c r="V99" i="22"/>
  <c r="W98" i="22"/>
  <c r="V98" i="22"/>
  <c r="W97" i="22"/>
  <c r="V97" i="22"/>
  <c r="W96" i="22"/>
  <c r="V96" i="22"/>
  <c r="W95" i="22"/>
  <c r="V95" i="22"/>
  <c r="W94" i="22"/>
  <c r="V94" i="22"/>
  <c r="W93" i="22"/>
  <c r="V93" i="22"/>
  <c r="W92" i="22"/>
  <c r="V92" i="22"/>
  <c r="W91" i="22"/>
  <c r="V91" i="22"/>
  <c r="W90" i="22"/>
  <c r="V90" i="22"/>
  <c r="W89" i="22"/>
  <c r="V89" i="22"/>
  <c r="W88" i="22"/>
  <c r="V88" i="22"/>
  <c r="AG87" i="22"/>
  <c r="V87" i="22"/>
  <c r="W87" i="22" s="1"/>
  <c r="K87" i="22"/>
  <c r="W86" i="22"/>
  <c r="V86" i="22"/>
  <c r="AG86" i="22" s="1"/>
  <c r="K86" i="22"/>
  <c r="AG85" i="22"/>
  <c r="V85" i="22"/>
  <c r="W85" i="22" s="1"/>
  <c r="K85" i="22"/>
  <c r="V84" i="22"/>
  <c r="W84" i="22" s="1"/>
  <c r="K84" i="22"/>
  <c r="V83" i="22"/>
  <c r="K83" i="22"/>
  <c r="AG82" i="22"/>
  <c r="W82" i="22"/>
  <c r="V82" i="22"/>
  <c r="K82" i="22"/>
  <c r="AG81" i="22"/>
  <c r="V81" i="22"/>
  <c r="W81" i="22" s="1"/>
  <c r="K81" i="22"/>
  <c r="V80" i="22"/>
  <c r="W80" i="22" s="1"/>
  <c r="K80" i="22"/>
  <c r="V79" i="22"/>
  <c r="K79" i="22"/>
  <c r="AG78" i="22"/>
  <c r="W78" i="22"/>
  <c r="V78" i="22"/>
  <c r="K78" i="22"/>
  <c r="AG77" i="22"/>
  <c r="V77" i="22"/>
  <c r="W77" i="22" s="1"/>
  <c r="K77" i="22"/>
  <c r="V76" i="22"/>
  <c r="W76" i="22" s="1"/>
  <c r="K76" i="22"/>
  <c r="V75" i="22"/>
  <c r="K75" i="22"/>
  <c r="AG74" i="22"/>
  <c r="W74" i="22"/>
  <c r="V74" i="22"/>
  <c r="K74" i="22"/>
  <c r="AG73" i="22"/>
  <c r="V73" i="22"/>
  <c r="W73" i="22" s="1"/>
  <c r="K73" i="22"/>
  <c r="AG72" i="22"/>
  <c r="W72" i="22"/>
  <c r="V72" i="22"/>
  <c r="K72" i="22"/>
  <c r="V71" i="22"/>
  <c r="W71" i="22" s="1"/>
  <c r="K71" i="22"/>
  <c r="AG70" i="22"/>
  <c r="V70" i="22"/>
  <c r="W70" i="22" s="1"/>
  <c r="K70" i="22"/>
  <c r="V69" i="22"/>
  <c r="W69" i="22" s="1"/>
  <c r="K69" i="22"/>
  <c r="AG68" i="22"/>
  <c r="V68" i="22"/>
  <c r="W68" i="22" s="1"/>
  <c r="K68" i="22"/>
  <c r="W67" i="22"/>
  <c r="V67" i="22"/>
  <c r="AG67" i="22" s="1"/>
  <c r="K67" i="22"/>
  <c r="V66" i="22"/>
  <c r="AG66" i="22" s="1"/>
  <c r="K66" i="22"/>
  <c r="W65" i="22"/>
  <c r="V65" i="22"/>
  <c r="AG65" i="22" s="1"/>
  <c r="K65" i="22"/>
  <c r="V64" i="22"/>
  <c r="AG64" i="22" s="1"/>
  <c r="K64" i="22"/>
  <c r="W63" i="22"/>
  <c r="V63" i="22"/>
  <c r="AG63" i="22" s="1"/>
  <c r="K63" i="22"/>
  <c r="AG62" i="22"/>
  <c r="W62" i="22"/>
  <c r="V62" i="22"/>
  <c r="K62" i="22"/>
  <c r="W61" i="22"/>
  <c r="V61" i="22"/>
  <c r="AG61" i="22" s="1"/>
  <c r="K61" i="22"/>
  <c r="AG60" i="22"/>
  <c r="V60" i="22"/>
  <c r="W60" i="22" s="1"/>
  <c r="K60" i="22"/>
  <c r="W59" i="22"/>
  <c r="V59" i="22"/>
  <c r="AG59" i="22" s="1"/>
  <c r="K59" i="22"/>
  <c r="V58" i="22"/>
  <c r="AG58" i="22" s="1"/>
  <c r="K58" i="22"/>
  <c r="W57" i="22"/>
  <c r="V57" i="22"/>
  <c r="AG57" i="22" s="1"/>
  <c r="K57" i="22"/>
  <c r="V56" i="22"/>
  <c r="AG56" i="22" s="1"/>
  <c r="K56" i="22"/>
  <c r="W55" i="22"/>
  <c r="V55" i="22"/>
  <c r="AG55" i="22" s="1"/>
  <c r="K55" i="22"/>
  <c r="AG54" i="22"/>
  <c r="W54" i="22"/>
  <c r="V54" i="22"/>
  <c r="K54" i="22"/>
  <c r="W53" i="22"/>
  <c r="V53" i="22"/>
  <c r="AG53" i="22" s="1"/>
  <c r="K53" i="22"/>
  <c r="AG52" i="22"/>
  <c r="V52" i="22"/>
  <c r="W52" i="22" s="1"/>
  <c r="K52" i="22"/>
  <c r="W51" i="22"/>
  <c r="V51" i="22"/>
  <c r="AG51" i="22" s="1"/>
  <c r="K51" i="22"/>
  <c r="V50" i="22"/>
  <c r="AG50" i="22" s="1"/>
  <c r="K50" i="22"/>
  <c r="W49" i="22"/>
  <c r="V49" i="22"/>
  <c r="AG49" i="22" s="1"/>
  <c r="K49" i="22"/>
  <c r="V48" i="22"/>
  <c r="AG48" i="22" s="1"/>
  <c r="K48" i="22"/>
  <c r="W47" i="22"/>
  <c r="V47" i="22"/>
  <c r="AG47" i="22" s="1"/>
  <c r="K47" i="22"/>
  <c r="AG46" i="22"/>
  <c r="W46" i="22"/>
  <c r="V46" i="22"/>
  <c r="K46" i="22"/>
  <c r="W45" i="22"/>
  <c r="V45" i="22"/>
  <c r="AG45" i="22" s="1"/>
  <c r="K45" i="22"/>
  <c r="AG44" i="22"/>
  <c r="V44" i="22"/>
  <c r="W44" i="22" s="1"/>
  <c r="K44" i="22"/>
  <c r="W43" i="22"/>
  <c r="V43" i="22"/>
  <c r="AG43" i="22" s="1"/>
  <c r="K43" i="22"/>
  <c r="V42" i="22"/>
  <c r="AG42" i="22" s="1"/>
  <c r="K42" i="22"/>
  <c r="W41" i="22"/>
  <c r="V41" i="22"/>
  <c r="AG41" i="22" s="1"/>
  <c r="K41" i="22"/>
  <c r="V40" i="22"/>
  <c r="AG40" i="22" s="1"/>
  <c r="K40" i="22"/>
  <c r="V39" i="22"/>
  <c r="AG39" i="22" s="1"/>
  <c r="K39" i="22"/>
  <c r="AG37" i="22"/>
  <c r="AG36" i="22"/>
  <c r="AG35" i="22"/>
  <c r="V34" i="22"/>
  <c r="AG34" i="22" s="1"/>
  <c r="K34" i="22"/>
  <c r="W33" i="22"/>
  <c r="V33" i="22"/>
  <c r="AG33" i="22" s="1"/>
  <c r="K33" i="22"/>
  <c r="V32" i="22"/>
  <c r="AG32" i="22" s="1"/>
  <c r="K32" i="22"/>
  <c r="V31" i="22"/>
  <c r="AG31" i="22" s="1"/>
  <c r="K31" i="22"/>
  <c r="AG30" i="22"/>
  <c r="W30" i="22"/>
  <c r="V30" i="22"/>
  <c r="K30" i="22"/>
  <c r="V29" i="22"/>
  <c r="AG29" i="22" s="1"/>
  <c r="K29" i="22"/>
  <c r="AG28" i="22"/>
  <c r="V28" i="22"/>
  <c r="W28" i="22" s="1"/>
  <c r="K28" i="22"/>
  <c r="V27" i="22"/>
  <c r="AG27" i="22" s="1"/>
  <c r="K27" i="22"/>
  <c r="V26" i="22"/>
  <c r="AG26" i="22" s="1"/>
  <c r="K26" i="22"/>
  <c r="V25" i="22"/>
  <c r="AG25" i="22" s="1"/>
  <c r="K25" i="22"/>
  <c r="V24" i="22"/>
  <c r="W24" i="22" s="1"/>
  <c r="K24" i="22"/>
  <c r="V23" i="22"/>
  <c r="AG23" i="22" s="1"/>
  <c r="K23" i="22"/>
  <c r="AG22" i="22"/>
  <c r="W22" i="22"/>
  <c r="V22" i="22"/>
  <c r="K22" i="22"/>
  <c r="W21" i="22"/>
  <c r="V21" i="22"/>
  <c r="AG21" i="22" s="1"/>
  <c r="K21" i="22"/>
  <c r="AG20" i="22"/>
  <c r="V20" i="22"/>
  <c r="W20" i="22" s="1"/>
  <c r="K20" i="22"/>
  <c r="W19" i="22"/>
  <c r="V19" i="22"/>
  <c r="AG19" i="22" s="1"/>
  <c r="K19" i="22"/>
  <c r="AG18" i="22"/>
  <c r="W18" i="22"/>
  <c r="V18" i="22"/>
  <c r="K18" i="22"/>
  <c r="W17" i="22"/>
  <c r="V17" i="22"/>
  <c r="AG17" i="22" s="1"/>
  <c r="K17" i="22"/>
  <c r="AG16" i="22"/>
  <c r="V16" i="22"/>
  <c r="W16" i="22" s="1"/>
  <c r="K16" i="22"/>
  <c r="V15" i="22"/>
  <c r="AG15" i="22" s="1"/>
  <c r="K15" i="22"/>
  <c r="V14" i="22"/>
  <c r="AG14" i="22" s="1"/>
  <c r="K14" i="22"/>
  <c r="V13" i="22"/>
  <c r="AG13" i="22" s="1"/>
  <c r="K13" i="22"/>
  <c r="V12" i="22"/>
  <c r="W12" i="22" s="1"/>
  <c r="K12" i="22"/>
  <c r="V11" i="22"/>
  <c r="AG11" i="22" s="1"/>
  <c r="K11" i="22"/>
  <c r="AG10" i="22"/>
  <c r="W10" i="22"/>
  <c r="V10" i="22"/>
  <c r="AI240" i="22" s="1"/>
  <c r="K10" i="22"/>
  <c r="W9" i="22"/>
  <c r="V9" i="22"/>
  <c r="AG9" i="22" s="1"/>
  <c r="K9" i="22"/>
  <c r="AG8" i="22"/>
  <c r="V8" i="22"/>
  <c r="W8" i="22" s="1"/>
  <c r="K8" i="22"/>
  <c r="W7" i="22"/>
  <c r="V7" i="22"/>
  <c r="AG7" i="22" s="1"/>
  <c r="K7" i="22"/>
  <c r="AG6" i="22"/>
  <c r="V6" i="22"/>
  <c r="W6" i="22" s="1"/>
  <c r="K6" i="22"/>
  <c r="V5" i="22"/>
  <c r="AG5" i="22" s="1"/>
  <c r="K5" i="22"/>
  <c r="V4" i="22"/>
  <c r="W4" i="22" s="1"/>
  <c r="K4" i="22"/>
  <c r="W3" i="22"/>
  <c r="V3" i="22"/>
  <c r="AG3" i="22" s="1"/>
  <c r="K3" i="22"/>
  <c r="AH2" i="22"/>
  <c r="V2" i="22"/>
  <c r="AI242" i="22" s="1"/>
  <c r="K2" i="22"/>
  <c r="AL267" i="21"/>
  <c r="AN267" i="21" s="1"/>
  <c r="AI267" i="21"/>
  <c r="AH267" i="21"/>
  <c r="AK267" i="21" s="1"/>
  <c r="AL266" i="21"/>
  <c r="AI266" i="21"/>
  <c r="AH266" i="21"/>
  <c r="AK266" i="21" s="1"/>
  <c r="AL265" i="21"/>
  <c r="AI265" i="21"/>
  <c r="AH265" i="21"/>
  <c r="AK265" i="21" s="1"/>
  <c r="AL264" i="21"/>
  <c r="AN264" i="21" s="1"/>
  <c r="AI264" i="21"/>
  <c r="AH264" i="21"/>
  <c r="AK264" i="21" s="1"/>
  <c r="AL263" i="21"/>
  <c r="AN263" i="21" s="1"/>
  <c r="AI263" i="21"/>
  <c r="AH263" i="21"/>
  <c r="AK263" i="21" s="1"/>
  <c r="AL262" i="21"/>
  <c r="AN262" i="21" s="1"/>
  <c r="AI262" i="21"/>
  <c r="AH262" i="21"/>
  <c r="AK262" i="21" s="1"/>
  <c r="AL261" i="21"/>
  <c r="AN261" i="21" s="1"/>
  <c r="AI261" i="21"/>
  <c r="AH261" i="21"/>
  <c r="AK261" i="21" s="1"/>
  <c r="AL260" i="21"/>
  <c r="AN260" i="21" s="1"/>
  <c r="AI260" i="21"/>
  <c r="AH260" i="21"/>
  <c r="AK260" i="21" s="1"/>
  <c r="AL259" i="21"/>
  <c r="AN259" i="21" s="1"/>
  <c r="AI259" i="21"/>
  <c r="AH259" i="21"/>
  <c r="AK259" i="21" s="1"/>
  <c r="AL258" i="21"/>
  <c r="AN258" i="21" s="1"/>
  <c r="AI258" i="21"/>
  <c r="AH258" i="21"/>
  <c r="AK258" i="21" s="1"/>
  <c r="AL257" i="21"/>
  <c r="AN257" i="21" s="1"/>
  <c r="AI257" i="21"/>
  <c r="AH257" i="21"/>
  <c r="AK257" i="21" s="1"/>
  <c r="AL256" i="21"/>
  <c r="AN256" i="21" s="1"/>
  <c r="AI256" i="21"/>
  <c r="AH256" i="21"/>
  <c r="AK256" i="21" s="1"/>
  <c r="AL255" i="21"/>
  <c r="AN255" i="21" s="1"/>
  <c r="AI255" i="21"/>
  <c r="AH255" i="21"/>
  <c r="AK255" i="21" s="1"/>
  <c r="AL254" i="21"/>
  <c r="AN254" i="21" s="1"/>
  <c r="AI254" i="21"/>
  <c r="AH254" i="21"/>
  <c r="AK254" i="21" s="1"/>
  <c r="AL253" i="21"/>
  <c r="AN253" i="21" s="1"/>
  <c r="AI253" i="21"/>
  <c r="AH253" i="21"/>
  <c r="AK253" i="21" s="1"/>
  <c r="AL252" i="21"/>
  <c r="AN252" i="21" s="1"/>
  <c r="AH252" i="21"/>
  <c r="AK252" i="21" s="1"/>
  <c r="AL251" i="21"/>
  <c r="AN251" i="21" s="1"/>
  <c r="AH251" i="21"/>
  <c r="AK251" i="21" s="1"/>
  <c r="AL250" i="21"/>
  <c r="AN250" i="21" s="1"/>
  <c r="AI250" i="21"/>
  <c r="AH250" i="21"/>
  <c r="AK250" i="21" s="1"/>
  <c r="AL249" i="21"/>
  <c r="AN249" i="21" s="1"/>
  <c r="AI249" i="21"/>
  <c r="AH249" i="21"/>
  <c r="AK249" i="21" s="1"/>
  <c r="AL248" i="21"/>
  <c r="AN248" i="21" s="1"/>
  <c r="AI248" i="21"/>
  <c r="AH248" i="21"/>
  <c r="AK248" i="21" s="1"/>
  <c r="AL247" i="21"/>
  <c r="AN247" i="21" s="1"/>
  <c r="AI247" i="21"/>
  <c r="AH247" i="21"/>
  <c r="AK247" i="21" s="1"/>
  <c r="AL246" i="21"/>
  <c r="AN246" i="21" s="1"/>
  <c r="AI246" i="21"/>
  <c r="AH246" i="21"/>
  <c r="AK246" i="21" s="1"/>
  <c r="AL245" i="21"/>
  <c r="AN245" i="21" s="1"/>
  <c r="AI245" i="21"/>
  <c r="AH245" i="21"/>
  <c r="AK245" i="21" s="1"/>
  <c r="AL244" i="21"/>
  <c r="AN244" i="21" s="1"/>
  <c r="AI244" i="21"/>
  <c r="AH244" i="21"/>
  <c r="AK244" i="21" s="1"/>
  <c r="AL243" i="21"/>
  <c r="AN243" i="21" s="1"/>
  <c r="AI243" i="21"/>
  <c r="AH243" i="21"/>
  <c r="AK243" i="21" s="1"/>
  <c r="AL242" i="21"/>
  <c r="AN242" i="21" s="1"/>
  <c r="AH242" i="21"/>
  <c r="AK242" i="21" s="1"/>
  <c r="AL241" i="21"/>
  <c r="AN241" i="21" s="1"/>
  <c r="AI241" i="21"/>
  <c r="AH241" i="21"/>
  <c r="AK241" i="21" s="1"/>
  <c r="AL240" i="21"/>
  <c r="AN240" i="21" s="1"/>
  <c r="AH240" i="21"/>
  <c r="AK240" i="21" s="1"/>
  <c r="AL239" i="21"/>
  <c r="AN239" i="21" s="1"/>
  <c r="AI239" i="21"/>
  <c r="AH239" i="21"/>
  <c r="AK239" i="21" s="1"/>
  <c r="AL238" i="21"/>
  <c r="AN238" i="21" s="1"/>
  <c r="AI238" i="21"/>
  <c r="AH238" i="21"/>
  <c r="AK238" i="21" s="1"/>
  <c r="AL237" i="21"/>
  <c r="AN237" i="21" s="1"/>
  <c r="AI237" i="21"/>
  <c r="AH237" i="21"/>
  <c r="AK237" i="21" s="1"/>
  <c r="AL236" i="21"/>
  <c r="AN236" i="21" s="1"/>
  <c r="AI236" i="21"/>
  <c r="AH236" i="21"/>
  <c r="AK236" i="21" s="1"/>
  <c r="AL235" i="21"/>
  <c r="AN235" i="21" s="1"/>
  <c r="AI235" i="21"/>
  <c r="AH235" i="21"/>
  <c r="AK235" i="21" s="1"/>
  <c r="AL234" i="21"/>
  <c r="AN234" i="21" s="1"/>
  <c r="AI234" i="21"/>
  <c r="AH234" i="21"/>
  <c r="AK234" i="21" s="1"/>
  <c r="AL233" i="21"/>
  <c r="AN233" i="21" s="1"/>
  <c r="AI233" i="21"/>
  <c r="AH233" i="21"/>
  <c r="AK233" i="21" s="1"/>
  <c r="AL232" i="21"/>
  <c r="AN232" i="21" s="1"/>
  <c r="AI232" i="21"/>
  <c r="AH232" i="21"/>
  <c r="AK232" i="21" s="1"/>
  <c r="AL231" i="21"/>
  <c r="AN231" i="21" s="1"/>
  <c r="AI231" i="21"/>
  <c r="AH231" i="21"/>
  <c r="AK231" i="21" s="1"/>
  <c r="AL230" i="21"/>
  <c r="AN230" i="21" s="1"/>
  <c r="AI230" i="21"/>
  <c r="AH230" i="21"/>
  <c r="AK230" i="21" s="1"/>
  <c r="AL229" i="21"/>
  <c r="AN229" i="21" s="1"/>
  <c r="AI229" i="21"/>
  <c r="AH229" i="21"/>
  <c r="AK229" i="21" s="1"/>
  <c r="AL228" i="21"/>
  <c r="AN228" i="21" s="1"/>
  <c r="AI228" i="21"/>
  <c r="AH228" i="21"/>
  <c r="AK228" i="21" s="1"/>
  <c r="AL227" i="21"/>
  <c r="AN227" i="21" s="1"/>
  <c r="AI227" i="21"/>
  <c r="AH227" i="21"/>
  <c r="AK227" i="21" s="1"/>
  <c r="AL226" i="21"/>
  <c r="AN226" i="21" s="1"/>
  <c r="AI226" i="21"/>
  <c r="AH226" i="21"/>
  <c r="AK226" i="21" s="1"/>
  <c r="AL225" i="21"/>
  <c r="AN225" i="21" s="1"/>
  <c r="AI225" i="21"/>
  <c r="AH225" i="21"/>
  <c r="AK225" i="21" s="1"/>
  <c r="AL224" i="21"/>
  <c r="AN224" i="21" s="1"/>
  <c r="AI224" i="21"/>
  <c r="AH224" i="21"/>
  <c r="AK224" i="21" s="1"/>
  <c r="AL223" i="21"/>
  <c r="AN223" i="21" s="1"/>
  <c r="AI223" i="21"/>
  <c r="AH223" i="21"/>
  <c r="AK223" i="21" s="1"/>
  <c r="AL222" i="21"/>
  <c r="AN222" i="21" s="1"/>
  <c r="AI222" i="21"/>
  <c r="AH222" i="21"/>
  <c r="AK222" i="21" s="1"/>
  <c r="AL221" i="21"/>
  <c r="AN221" i="21" s="1"/>
  <c r="AI221" i="21"/>
  <c r="AH221" i="21"/>
  <c r="AK221" i="21" s="1"/>
  <c r="AL220" i="21"/>
  <c r="AN220" i="21" s="1"/>
  <c r="AI220" i="21"/>
  <c r="AH220" i="21"/>
  <c r="AK220" i="21" s="1"/>
  <c r="AL219" i="21"/>
  <c r="AN219" i="21" s="1"/>
  <c r="AI219" i="21"/>
  <c r="AH219" i="21"/>
  <c r="AK219" i="21" s="1"/>
  <c r="AL218" i="21"/>
  <c r="AN218" i="21" s="1"/>
  <c r="AI218" i="21"/>
  <c r="AH218" i="21"/>
  <c r="AK218" i="21" s="1"/>
  <c r="AL217" i="21"/>
  <c r="AN217" i="21" s="1"/>
  <c r="AI217" i="21"/>
  <c r="AH217" i="21"/>
  <c r="AK217" i="21" s="1"/>
  <c r="AL216" i="21"/>
  <c r="AN216" i="21" s="1"/>
  <c r="AI216" i="21"/>
  <c r="AH216" i="21"/>
  <c r="AK216" i="21" s="1"/>
  <c r="AL215" i="21"/>
  <c r="AN215" i="21" s="1"/>
  <c r="AI215" i="21"/>
  <c r="AH215" i="21"/>
  <c r="AK215" i="21" s="1"/>
  <c r="AL214" i="21"/>
  <c r="AN214" i="21" s="1"/>
  <c r="AI214" i="21"/>
  <c r="AH214" i="21"/>
  <c r="AK214" i="21" s="1"/>
  <c r="AL213" i="21"/>
  <c r="AN213" i="21" s="1"/>
  <c r="AI213" i="21"/>
  <c r="AH213" i="21"/>
  <c r="AK213" i="21" s="1"/>
  <c r="AL212" i="21"/>
  <c r="AN212" i="21" s="1"/>
  <c r="AI212" i="21"/>
  <c r="AH212" i="21"/>
  <c r="AK212" i="21" s="1"/>
  <c r="AL211" i="21"/>
  <c r="AN211" i="21" s="1"/>
  <c r="AI211" i="21"/>
  <c r="AH211" i="21"/>
  <c r="AK211" i="21" s="1"/>
  <c r="AL210" i="21"/>
  <c r="AN210" i="21" s="1"/>
  <c r="AI210" i="21"/>
  <c r="AH210" i="21"/>
  <c r="AK210" i="21" s="1"/>
  <c r="AL209" i="21"/>
  <c r="AN209" i="21" s="1"/>
  <c r="AI209" i="21"/>
  <c r="AH209" i="21"/>
  <c r="AK209" i="21" s="1"/>
  <c r="AL208" i="21"/>
  <c r="AN208" i="21" s="1"/>
  <c r="AI208" i="21"/>
  <c r="AH208" i="21"/>
  <c r="AK208" i="21" s="1"/>
  <c r="AL207" i="21"/>
  <c r="AN207" i="21" s="1"/>
  <c r="AI207" i="21"/>
  <c r="AH207" i="21"/>
  <c r="AK207" i="21" s="1"/>
  <c r="AB207" i="21"/>
  <c r="AL206" i="21"/>
  <c r="AN206" i="21" s="1"/>
  <c r="AI206" i="21"/>
  <c r="AH206" i="21"/>
  <c r="AK206" i="21" s="1"/>
  <c r="AP205" i="21"/>
  <c r="AN205" i="21"/>
  <c r="AI205" i="21"/>
  <c r="AH205" i="21"/>
  <c r="AK205" i="21" s="1"/>
  <c r="AL204" i="21"/>
  <c r="AN204" i="21" s="1"/>
  <c r="AI204" i="21"/>
  <c r="AH204" i="21"/>
  <c r="AK204" i="21" s="1"/>
  <c r="AL203" i="21"/>
  <c r="AN203" i="21" s="1"/>
  <c r="AI203" i="21"/>
  <c r="AH203" i="21"/>
  <c r="AK203" i="21" s="1"/>
  <c r="W200" i="21"/>
  <c r="V200" i="21"/>
  <c r="AG200" i="21" s="1"/>
  <c r="K200" i="21"/>
  <c r="V199" i="21"/>
  <c r="W199" i="21" s="1"/>
  <c r="V198" i="21"/>
  <c r="W198" i="21" s="1"/>
  <c r="V197" i="21"/>
  <c r="W197" i="21" s="1"/>
  <c r="W196" i="21"/>
  <c r="V196" i="21"/>
  <c r="W195" i="21"/>
  <c r="V195" i="21"/>
  <c r="W194" i="21"/>
  <c r="V194" i="21"/>
  <c r="W193" i="21"/>
  <c r="V193" i="21"/>
  <c r="W192" i="21"/>
  <c r="V192" i="21"/>
  <c r="W191" i="21"/>
  <c r="V191" i="21"/>
  <c r="W190" i="21"/>
  <c r="V190" i="21"/>
  <c r="W189" i="21"/>
  <c r="V189" i="21"/>
  <c r="W188" i="21"/>
  <c r="V188" i="21"/>
  <c r="W187" i="21"/>
  <c r="V187" i="21"/>
  <c r="W186" i="21"/>
  <c r="V186" i="21"/>
  <c r="W185" i="21"/>
  <c r="V185" i="21"/>
  <c r="W184" i="21"/>
  <c r="V184" i="21"/>
  <c r="W183" i="21"/>
  <c r="V183" i="21"/>
  <c r="W182" i="21"/>
  <c r="V182" i="21"/>
  <c r="W181" i="21"/>
  <c r="V181" i="21"/>
  <c r="W180" i="21"/>
  <c r="V180" i="21"/>
  <c r="W179" i="21"/>
  <c r="V179" i="21"/>
  <c r="W178" i="21"/>
  <c r="V178" i="21"/>
  <c r="W177" i="21"/>
  <c r="V177" i="21"/>
  <c r="W176" i="21"/>
  <c r="V176" i="21"/>
  <c r="W175" i="21"/>
  <c r="V175" i="21"/>
  <c r="W174" i="21"/>
  <c r="V174" i="21"/>
  <c r="W173" i="21"/>
  <c r="V173" i="21"/>
  <c r="W172" i="21"/>
  <c r="V172" i="21"/>
  <c r="W171" i="21"/>
  <c r="V171" i="21"/>
  <c r="W170" i="21"/>
  <c r="V170" i="21"/>
  <c r="W169" i="21"/>
  <c r="V169" i="21"/>
  <c r="W168" i="21"/>
  <c r="V168" i="21"/>
  <c r="W167" i="21"/>
  <c r="V167" i="21"/>
  <c r="W166" i="21"/>
  <c r="V166" i="21"/>
  <c r="W165" i="21"/>
  <c r="V165" i="21"/>
  <c r="W164" i="21"/>
  <c r="V164" i="21"/>
  <c r="W163" i="21"/>
  <c r="V163" i="21"/>
  <c r="W162" i="21"/>
  <c r="V162" i="21"/>
  <c r="W161" i="21"/>
  <c r="V161" i="21"/>
  <c r="W160" i="21"/>
  <c r="V160" i="21"/>
  <c r="W159" i="21"/>
  <c r="V159" i="21"/>
  <c r="W158" i="21"/>
  <c r="V158" i="21"/>
  <c r="W157" i="21"/>
  <c r="V157" i="21"/>
  <c r="W156" i="21"/>
  <c r="V156" i="21"/>
  <c r="W155" i="21"/>
  <c r="V155" i="21"/>
  <c r="W154" i="21"/>
  <c r="V154" i="21"/>
  <c r="W153" i="21"/>
  <c r="V153" i="21"/>
  <c r="W152" i="21"/>
  <c r="V152" i="21"/>
  <c r="W151" i="21"/>
  <c r="V151" i="21"/>
  <c r="W150" i="21"/>
  <c r="V150" i="21"/>
  <c r="W149" i="21"/>
  <c r="V149" i="21"/>
  <c r="W148" i="21"/>
  <c r="V148" i="21"/>
  <c r="W147" i="21"/>
  <c r="V147" i="21"/>
  <c r="W146" i="21"/>
  <c r="V146" i="21"/>
  <c r="W145" i="21"/>
  <c r="V145" i="21"/>
  <c r="W144" i="21"/>
  <c r="V144" i="21"/>
  <c r="W143" i="21"/>
  <c r="V143" i="21"/>
  <c r="W142" i="21"/>
  <c r="V142" i="21"/>
  <c r="W141" i="21"/>
  <c r="V141" i="21"/>
  <c r="W140" i="21"/>
  <c r="V140" i="21"/>
  <c r="W139" i="21"/>
  <c r="V139" i="21"/>
  <c r="W138" i="21"/>
  <c r="V138" i="21"/>
  <c r="W137" i="21"/>
  <c r="V137" i="21"/>
  <c r="W136" i="21"/>
  <c r="V136" i="21"/>
  <c r="W135" i="21"/>
  <c r="V135" i="21"/>
  <c r="W134" i="21"/>
  <c r="V134" i="21"/>
  <c r="W133" i="21"/>
  <c r="V133" i="21"/>
  <c r="W132" i="21"/>
  <c r="V132" i="21"/>
  <c r="W131" i="21"/>
  <c r="V131" i="21"/>
  <c r="W130" i="21"/>
  <c r="V130" i="21"/>
  <c r="W129" i="21"/>
  <c r="V129" i="21"/>
  <c r="W128" i="21"/>
  <c r="V128" i="21"/>
  <c r="W127" i="21"/>
  <c r="V127" i="21"/>
  <c r="W126" i="21"/>
  <c r="V126" i="21"/>
  <c r="W125" i="21"/>
  <c r="V125" i="21"/>
  <c r="W124" i="21"/>
  <c r="V124" i="21"/>
  <c r="W123" i="21"/>
  <c r="V123" i="21"/>
  <c r="W122" i="21"/>
  <c r="V122" i="21"/>
  <c r="W121" i="21"/>
  <c r="V121" i="21"/>
  <c r="W120" i="21"/>
  <c r="V120" i="21"/>
  <c r="W119" i="21"/>
  <c r="V119" i="21"/>
  <c r="W118" i="21"/>
  <c r="V118" i="21"/>
  <c r="W117" i="21"/>
  <c r="V117" i="21"/>
  <c r="W116" i="21"/>
  <c r="V116" i="21"/>
  <c r="W115" i="21"/>
  <c r="V115" i="21"/>
  <c r="W114" i="21"/>
  <c r="V114" i="21"/>
  <c r="W113" i="21"/>
  <c r="V113" i="21"/>
  <c r="W112" i="21"/>
  <c r="V112" i="21"/>
  <c r="W111" i="21"/>
  <c r="V111" i="21"/>
  <c r="W110" i="21"/>
  <c r="V110" i="21"/>
  <c r="W109" i="21"/>
  <c r="V109" i="21"/>
  <c r="W108" i="21"/>
  <c r="V108" i="21"/>
  <c r="W107" i="21"/>
  <c r="V107" i="21"/>
  <c r="W106" i="21"/>
  <c r="V106" i="21"/>
  <c r="W105" i="21"/>
  <c r="V105" i="21"/>
  <c r="W104" i="21"/>
  <c r="V104" i="21"/>
  <c r="W103" i="21"/>
  <c r="V103" i="21"/>
  <c r="W102" i="21"/>
  <c r="V102" i="21"/>
  <c r="W101" i="21"/>
  <c r="V101" i="21"/>
  <c r="W100" i="21"/>
  <c r="V100" i="21"/>
  <c r="W99" i="21"/>
  <c r="V99" i="21"/>
  <c r="W98" i="21"/>
  <c r="V98" i="21"/>
  <c r="W97" i="21"/>
  <c r="V97" i="21"/>
  <c r="W96" i="21"/>
  <c r="V96" i="21"/>
  <c r="W95" i="21"/>
  <c r="V95" i="21"/>
  <c r="W94" i="21"/>
  <c r="V94" i="21"/>
  <c r="W93" i="21"/>
  <c r="V93" i="21"/>
  <c r="W92" i="21"/>
  <c r="V92" i="21"/>
  <c r="W91" i="21"/>
  <c r="V91" i="21"/>
  <c r="W90" i="21"/>
  <c r="V90" i="21"/>
  <c r="W89" i="21"/>
  <c r="V89" i="21"/>
  <c r="W88" i="21"/>
  <c r="V88" i="21"/>
  <c r="AG87" i="21"/>
  <c r="V87" i="21"/>
  <c r="W87" i="21" s="1"/>
  <c r="K87" i="21"/>
  <c r="AG86" i="21"/>
  <c r="V86" i="21"/>
  <c r="W86" i="21" s="1"/>
  <c r="K86" i="21"/>
  <c r="AG85" i="21"/>
  <c r="V85" i="21"/>
  <c r="W85" i="21" s="1"/>
  <c r="K85" i="21"/>
  <c r="W84" i="21"/>
  <c r="V84" i="21"/>
  <c r="AG84" i="21" s="1"/>
  <c r="K84" i="21"/>
  <c r="AG83" i="21"/>
  <c r="V83" i="21"/>
  <c r="W83" i="21" s="1"/>
  <c r="K83" i="21"/>
  <c r="AG82" i="21"/>
  <c r="V82" i="21"/>
  <c r="W82" i="21" s="1"/>
  <c r="K82" i="21"/>
  <c r="AG81" i="21"/>
  <c r="V81" i="21"/>
  <c r="W81" i="21" s="1"/>
  <c r="K81" i="21"/>
  <c r="V80" i="21"/>
  <c r="AG80" i="21" s="1"/>
  <c r="K80" i="21"/>
  <c r="AG79" i="21"/>
  <c r="V79" i="21"/>
  <c r="W79" i="21" s="1"/>
  <c r="K79" i="21"/>
  <c r="V78" i="21"/>
  <c r="W78" i="21" s="1"/>
  <c r="K78" i="21"/>
  <c r="V77" i="21"/>
  <c r="W77" i="21" s="1"/>
  <c r="K77" i="21"/>
  <c r="W76" i="21"/>
  <c r="V76" i="21"/>
  <c r="AG76" i="21" s="1"/>
  <c r="K76" i="21"/>
  <c r="AG75" i="21"/>
  <c r="V75" i="21"/>
  <c r="W75" i="21" s="1"/>
  <c r="K75" i="21"/>
  <c r="V74" i="21"/>
  <c r="W74" i="21" s="1"/>
  <c r="K74" i="21"/>
  <c r="AG73" i="21"/>
  <c r="W73" i="21"/>
  <c r="V73" i="21"/>
  <c r="K73" i="21"/>
  <c r="V72" i="21"/>
  <c r="W72" i="21" s="1"/>
  <c r="K72" i="21"/>
  <c r="AG71" i="21"/>
  <c r="W71" i="21"/>
  <c r="V71" i="21"/>
  <c r="K71" i="21"/>
  <c r="V70" i="21"/>
  <c r="W70" i="21" s="1"/>
  <c r="K70" i="21"/>
  <c r="AG69" i="21"/>
  <c r="W69" i="21"/>
  <c r="V69" i="21"/>
  <c r="K69" i="21"/>
  <c r="V68" i="21"/>
  <c r="W68" i="21" s="1"/>
  <c r="K68" i="21"/>
  <c r="AG67" i="21"/>
  <c r="V67" i="21"/>
  <c r="W67" i="21" s="1"/>
  <c r="K67" i="21"/>
  <c r="V66" i="21"/>
  <c r="W66" i="21" s="1"/>
  <c r="K66" i="21"/>
  <c r="AG65" i="21"/>
  <c r="W65" i="21"/>
  <c r="V65" i="21"/>
  <c r="K65" i="21"/>
  <c r="V64" i="21"/>
  <c r="W64" i="21" s="1"/>
  <c r="K64" i="21"/>
  <c r="AG63" i="21"/>
  <c r="V63" i="21"/>
  <c r="W63" i="21" s="1"/>
  <c r="K63" i="21"/>
  <c r="V62" i="21"/>
  <c r="W62" i="21" s="1"/>
  <c r="K62" i="21"/>
  <c r="AG61" i="21"/>
  <c r="W61" i="21"/>
  <c r="V61" i="21"/>
  <c r="K61" i="21"/>
  <c r="AG60" i="21"/>
  <c r="V60" i="21"/>
  <c r="W60" i="21" s="1"/>
  <c r="K60" i="21"/>
  <c r="AG59" i="21"/>
  <c r="V59" i="21"/>
  <c r="W59" i="21" s="1"/>
  <c r="K59" i="21"/>
  <c r="V58" i="21"/>
  <c r="W58" i="21" s="1"/>
  <c r="K58" i="21"/>
  <c r="AG57" i="21"/>
  <c r="W57" i="21"/>
  <c r="V57" i="21"/>
  <c r="K57" i="21"/>
  <c r="AG56" i="21"/>
  <c r="V56" i="21"/>
  <c r="W56" i="21" s="1"/>
  <c r="K56" i="21"/>
  <c r="V55" i="21"/>
  <c r="W55" i="21" s="1"/>
  <c r="K55" i="21"/>
  <c r="V54" i="21"/>
  <c r="W54" i="21" s="1"/>
  <c r="K54" i="21"/>
  <c r="V53" i="21"/>
  <c r="AG53" i="21" s="1"/>
  <c r="K53" i="21"/>
  <c r="AG52" i="21"/>
  <c r="V52" i="21"/>
  <c r="W52" i="21" s="1"/>
  <c r="K52" i="21"/>
  <c r="V51" i="21"/>
  <c r="W51" i="21" s="1"/>
  <c r="K51" i="21"/>
  <c r="V50" i="21"/>
  <c r="W50" i="21" s="1"/>
  <c r="K50" i="21"/>
  <c r="V49" i="21"/>
  <c r="W49" i="21" s="1"/>
  <c r="K49" i="21"/>
  <c r="V48" i="21"/>
  <c r="W48" i="21" s="1"/>
  <c r="K48" i="21"/>
  <c r="V47" i="21"/>
  <c r="W47" i="21" s="1"/>
  <c r="K47" i="21"/>
  <c r="V46" i="21"/>
  <c r="W46" i="21" s="1"/>
  <c r="K46" i="21"/>
  <c r="V45" i="21"/>
  <c r="AG45" i="21" s="1"/>
  <c r="K45" i="21"/>
  <c r="AG44" i="21"/>
  <c r="V44" i="21"/>
  <c r="W44" i="21" s="1"/>
  <c r="K44" i="21"/>
  <c r="V43" i="21"/>
  <c r="W43" i="21" s="1"/>
  <c r="K43" i="21"/>
  <c r="V42" i="21"/>
  <c r="W42" i="21" s="1"/>
  <c r="K42" i="21"/>
  <c r="V41" i="21"/>
  <c r="AG41" i="21" s="1"/>
  <c r="K41" i="21"/>
  <c r="V40" i="21"/>
  <c r="W40" i="21" s="1"/>
  <c r="K40" i="21"/>
  <c r="AG39" i="21"/>
  <c r="V39" i="21"/>
  <c r="W39" i="21" s="1"/>
  <c r="V38" i="21"/>
  <c r="AG38" i="21" s="1"/>
  <c r="J38" i="21"/>
  <c r="V37" i="21"/>
  <c r="W37" i="21" s="1"/>
  <c r="K37" i="21"/>
  <c r="V36" i="21"/>
  <c r="AG36" i="21" s="1"/>
  <c r="K36" i="21"/>
  <c r="V35" i="21"/>
  <c r="W35" i="21" s="1"/>
  <c r="K35" i="21"/>
  <c r="W34" i="21"/>
  <c r="V34" i="21"/>
  <c r="AG34" i="21" s="1"/>
  <c r="K34" i="21"/>
  <c r="V33" i="21"/>
  <c r="W33" i="21" s="1"/>
  <c r="K33" i="21"/>
  <c r="V32" i="21"/>
  <c r="AG32" i="21" s="1"/>
  <c r="K32" i="21"/>
  <c r="V31" i="21"/>
  <c r="W31" i="21" s="1"/>
  <c r="K31" i="21"/>
  <c r="W30" i="21"/>
  <c r="V30" i="21"/>
  <c r="AG30" i="21" s="1"/>
  <c r="K30" i="21"/>
  <c r="V29" i="21"/>
  <c r="W29" i="21" s="1"/>
  <c r="K29" i="21"/>
  <c r="V28" i="21"/>
  <c r="AG28" i="21" s="1"/>
  <c r="K28" i="21"/>
  <c r="V27" i="21"/>
  <c r="AG27" i="21" s="1"/>
  <c r="K27" i="21"/>
  <c r="V26" i="21"/>
  <c r="AG26" i="21" s="1"/>
  <c r="K26" i="21"/>
  <c r="V25" i="21"/>
  <c r="AG25" i="21" s="1"/>
  <c r="K25" i="21"/>
  <c r="W24" i="21"/>
  <c r="V24" i="21"/>
  <c r="AG24" i="21" s="1"/>
  <c r="K24" i="21"/>
  <c r="W23" i="21"/>
  <c r="V23" i="21"/>
  <c r="AG23" i="21" s="1"/>
  <c r="K23" i="21"/>
  <c r="W22" i="21"/>
  <c r="V22" i="21"/>
  <c r="AG22" i="21" s="1"/>
  <c r="K22" i="21"/>
  <c r="W21" i="21"/>
  <c r="V21" i="21"/>
  <c r="AG21" i="21" s="1"/>
  <c r="K21" i="21"/>
  <c r="W20" i="21"/>
  <c r="V20" i="21"/>
  <c r="AG20" i="21" s="1"/>
  <c r="K20" i="21"/>
  <c r="W19" i="21"/>
  <c r="V19" i="21"/>
  <c r="AG19" i="21" s="1"/>
  <c r="K19" i="21"/>
  <c r="W18" i="21"/>
  <c r="V18" i="21"/>
  <c r="AG18" i="21" s="1"/>
  <c r="K18" i="21"/>
  <c r="W17" i="21"/>
  <c r="V17" i="21"/>
  <c r="AG17" i="21" s="1"/>
  <c r="K17" i="21"/>
  <c r="W16" i="21"/>
  <c r="V16" i="21"/>
  <c r="AG16" i="21" s="1"/>
  <c r="K16" i="21"/>
  <c r="W15" i="21"/>
  <c r="V15" i="21"/>
  <c r="AG15" i="21" s="1"/>
  <c r="K15" i="21"/>
  <c r="W14" i="21"/>
  <c r="V14" i="21"/>
  <c r="AG14" i="21" s="1"/>
  <c r="K14" i="21"/>
  <c r="W13" i="21"/>
  <c r="V13" i="21"/>
  <c r="AG13" i="21" s="1"/>
  <c r="K13" i="21"/>
  <c r="W12" i="21"/>
  <c r="V12" i="21"/>
  <c r="AG12" i="21" s="1"/>
  <c r="K12" i="21"/>
  <c r="V11" i="21"/>
  <c r="AG11" i="21" s="1"/>
  <c r="K11" i="21"/>
  <c r="V10" i="21"/>
  <c r="AG10" i="21" s="1"/>
  <c r="K10" i="21"/>
  <c r="V9" i="21"/>
  <c r="AG9" i="21" s="1"/>
  <c r="K9" i="21"/>
  <c r="V8" i="21"/>
  <c r="AG8" i="21" s="1"/>
  <c r="K8" i="21"/>
  <c r="V7" i="21"/>
  <c r="AG7" i="21" s="1"/>
  <c r="K7" i="21"/>
  <c r="V6" i="21"/>
  <c r="AG6" i="21" s="1"/>
  <c r="K6" i="21"/>
  <c r="W5" i="21"/>
  <c r="V5" i="21"/>
  <c r="AG5" i="21" s="1"/>
  <c r="K5" i="21"/>
  <c r="W4" i="21"/>
  <c r="V4" i="21"/>
  <c r="AG4" i="21" s="1"/>
  <c r="K4" i="21"/>
  <c r="W3" i="21"/>
  <c r="V3" i="21"/>
  <c r="AG3" i="21" s="1"/>
  <c r="K3" i="21"/>
  <c r="AH2" i="21"/>
  <c r="V2" i="21"/>
  <c r="AG2" i="21" s="1"/>
  <c r="K2" i="21"/>
  <c r="AL267" i="19"/>
  <c r="AN267" i="19" s="1"/>
  <c r="AI267" i="19"/>
  <c r="AH267" i="19"/>
  <c r="AK267" i="19" s="1"/>
  <c r="AL266" i="19"/>
  <c r="AI266" i="19"/>
  <c r="AH266" i="19"/>
  <c r="AK266" i="19" s="1"/>
  <c r="AL265" i="19"/>
  <c r="AI265" i="19"/>
  <c r="AH265" i="19"/>
  <c r="AK265" i="19" s="1"/>
  <c r="AL264" i="19"/>
  <c r="AN264" i="19" s="1"/>
  <c r="AI264" i="19"/>
  <c r="AH264" i="19"/>
  <c r="AK264" i="19" s="1"/>
  <c r="AL263" i="19"/>
  <c r="AN263" i="19" s="1"/>
  <c r="AI263" i="19"/>
  <c r="AH263" i="19"/>
  <c r="AK263" i="19" s="1"/>
  <c r="AL262" i="19"/>
  <c r="AN262" i="19" s="1"/>
  <c r="AI262" i="19"/>
  <c r="AH262" i="19"/>
  <c r="AK262" i="19" s="1"/>
  <c r="AL261" i="19"/>
  <c r="AN261" i="19" s="1"/>
  <c r="AI261" i="19"/>
  <c r="AH261" i="19"/>
  <c r="AK261" i="19" s="1"/>
  <c r="AL260" i="19"/>
  <c r="AN260" i="19" s="1"/>
  <c r="AI260" i="19"/>
  <c r="AH260" i="19"/>
  <c r="AK260" i="19" s="1"/>
  <c r="AL259" i="19"/>
  <c r="AN259" i="19" s="1"/>
  <c r="AI259" i="19"/>
  <c r="AH259" i="19"/>
  <c r="AK259" i="19" s="1"/>
  <c r="AL258" i="19"/>
  <c r="AI258" i="19"/>
  <c r="AH258" i="19"/>
  <c r="AK258" i="19" s="1"/>
  <c r="AL257" i="19"/>
  <c r="AN257" i="19" s="1"/>
  <c r="AI257" i="19"/>
  <c r="AH257" i="19"/>
  <c r="AK257" i="19" s="1"/>
  <c r="AL256" i="19"/>
  <c r="AI256" i="19"/>
  <c r="AH256" i="19"/>
  <c r="AK256" i="19" s="1"/>
  <c r="AL255" i="19"/>
  <c r="AN255" i="19" s="1"/>
  <c r="AI255" i="19"/>
  <c r="AH255" i="19"/>
  <c r="AK255" i="19" s="1"/>
  <c r="AL254" i="19"/>
  <c r="AN254" i="19" s="1"/>
  <c r="AI254" i="19"/>
  <c r="AH254" i="19"/>
  <c r="AK254" i="19" s="1"/>
  <c r="AL253" i="19"/>
  <c r="AN253" i="19" s="1"/>
  <c r="AI253" i="19"/>
  <c r="AH253" i="19"/>
  <c r="AK253" i="19" s="1"/>
  <c r="AL252" i="19"/>
  <c r="AN252" i="19" s="1"/>
  <c r="AH252" i="19"/>
  <c r="AK252" i="19" s="1"/>
  <c r="AL251" i="19"/>
  <c r="AN251" i="19" s="1"/>
  <c r="AH251" i="19"/>
  <c r="AK251" i="19" s="1"/>
  <c r="AL250" i="19"/>
  <c r="AI250" i="19"/>
  <c r="AH250" i="19"/>
  <c r="AK250" i="19" s="1"/>
  <c r="AL249" i="19"/>
  <c r="AN249" i="19" s="1"/>
  <c r="AI249" i="19"/>
  <c r="AH249" i="19"/>
  <c r="AK249" i="19" s="1"/>
  <c r="AL248" i="19"/>
  <c r="AI248" i="19"/>
  <c r="AH248" i="19"/>
  <c r="AK248" i="19" s="1"/>
  <c r="AL247" i="19"/>
  <c r="AN247" i="19" s="1"/>
  <c r="AI247" i="19"/>
  <c r="AH247" i="19"/>
  <c r="AK247" i="19" s="1"/>
  <c r="AL246" i="19"/>
  <c r="AN246" i="19" s="1"/>
  <c r="AI246" i="19"/>
  <c r="AH246" i="19"/>
  <c r="AK246" i="19" s="1"/>
  <c r="AL245" i="19"/>
  <c r="AN245" i="19" s="1"/>
  <c r="AI245" i="19"/>
  <c r="AH245" i="19"/>
  <c r="AK245" i="19" s="1"/>
  <c r="AL244" i="19"/>
  <c r="AN244" i="19" s="1"/>
  <c r="AI244" i="19"/>
  <c r="AH244" i="19"/>
  <c r="AK244" i="19" s="1"/>
  <c r="AL243" i="19"/>
  <c r="AN243" i="19" s="1"/>
  <c r="AI243" i="19"/>
  <c r="AH243" i="19"/>
  <c r="AK243" i="19" s="1"/>
  <c r="AL242" i="19"/>
  <c r="AH242" i="19"/>
  <c r="AK242" i="19" s="1"/>
  <c r="AL241" i="19"/>
  <c r="AN241" i="19" s="1"/>
  <c r="AH241" i="19"/>
  <c r="AK241" i="19" s="1"/>
  <c r="AL240" i="19"/>
  <c r="AH240" i="19"/>
  <c r="AK240" i="19" s="1"/>
  <c r="AL239" i="19"/>
  <c r="AN239" i="19" s="1"/>
  <c r="AI239" i="19"/>
  <c r="AH239" i="19"/>
  <c r="AK239" i="19" s="1"/>
  <c r="AL238" i="19"/>
  <c r="AN238" i="19" s="1"/>
  <c r="AI238" i="19"/>
  <c r="AH238" i="19"/>
  <c r="AK238" i="19" s="1"/>
  <c r="AL237" i="19"/>
  <c r="AN237" i="19" s="1"/>
  <c r="AI237" i="19"/>
  <c r="AH237" i="19"/>
  <c r="AK237" i="19" s="1"/>
  <c r="AL236" i="19"/>
  <c r="AN236" i="19" s="1"/>
  <c r="AI236" i="19"/>
  <c r="AH236" i="19"/>
  <c r="AK236" i="19" s="1"/>
  <c r="AL235" i="19"/>
  <c r="AN235" i="19" s="1"/>
  <c r="AI235" i="19"/>
  <c r="AH235" i="19"/>
  <c r="AK235" i="19" s="1"/>
  <c r="AL234" i="19"/>
  <c r="AI234" i="19"/>
  <c r="AH234" i="19"/>
  <c r="AK234" i="19" s="1"/>
  <c r="AL233" i="19"/>
  <c r="AN233" i="19" s="1"/>
  <c r="AI233" i="19"/>
  <c r="AH233" i="19"/>
  <c r="AK233" i="19" s="1"/>
  <c r="AL232" i="19"/>
  <c r="AI232" i="19"/>
  <c r="AH232" i="19"/>
  <c r="AK232" i="19" s="1"/>
  <c r="AL231" i="19"/>
  <c r="AN231" i="19" s="1"/>
  <c r="AI231" i="19"/>
  <c r="AH231" i="19"/>
  <c r="AK231" i="19" s="1"/>
  <c r="AL230" i="19"/>
  <c r="AN230" i="19" s="1"/>
  <c r="AI230" i="19"/>
  <c r="AH230" i="19"/>
  <c r="AK230" i="19" s="1"/>
  <c r="AL229" i="19"/>
  <c r="AN229" i="19" s="1"/>
  <c r="AI229" i="19"/>
  <c r="AH229" i="19"/>
  <c r="AK229" i="19" s="1"/>
  <c r="AL228" i="19"/>
  <c r="AN228" i="19" s="1"/>
  <c r="AI228" i="19"/>
  <c r="AH228" i="19"/>
  <c r="AK228" i="19" s="1"/>
  <c r="AL227" i="19"/>
  <c r="AN227" i="19" s="1"/>
  <c r="AI227" i="19"/>
  <c r="AH227" i="19"/>
  <c r="AK227" i="19" s="1"/>
  <c r="AL226" i="19"/>
  <c r="AI226" i="19"/>
  <c r="AH226" i="19"/>
  <c r="AK226" i="19" s="1"/>
  <c r="AL225" i="19"/>
  <c r="AN225" i="19" s="1"/>
  <c r="AI225" i="19"/>
  <c r="AH225" i="19"/>
  <c r="AK225" i="19" s="1"/>
  <c r="AL224" i="19"/>
  <c r="AI224" i="19"/>
  <c r="AH224" i="19"/>
  <c r="AK224" i="19" s="1"/>
  <c r="AL223" i="19"/>
  <c r="AN223" i="19" s="1"/>
  <c r="AI223" i="19"/>
  <c r="AH223" i="19"/>
  <c r="AK223" i="19" s="1"/>
  <c r="AL222" i="19"/>
  <c r="AN222" i="19" s="1"/>
  <c r="AI222" i="19"/>
  <c r="AH222" i="19"/>
  <c r="AK222" i="19" s="1"/>
  <c r="AL221" i="19"/>
  <c r="AN221" i="19" s="1"/>
  <c r="AI221" i="19"/>
  <c r="AH221" i="19"/>
  <c r="AK221" i="19" s="1"/>
  <c r="AL220" i="19"/>
  <c r="AN220" i="19" s="1"/>
  <c r="AI220" i="19"/>
  <c r="AH220" i="19"/>
  <c r="AK220" i="19" s="1"/>
  <c r="AL219" i="19"/>
  <c r="AN219" i="19" s="1"/>
  <c r="AI219" i="19"/>
  <c r="AH219" i="19"/>
  <c r="AK219" i="19" s="1"/>
  <c r="AL218" i="19"/>
  <c r="AN218" i="19" s="1"/>
  <c r="AI218" i="19"/>
  <c r="AH218" i="19"/>
  <c r="AK218" i="19" s="1"/>
  <c r="AL217" i="19"/>
  <c r="AN217" i="19" s="1"/>
  <c r="AI217" i="19"/>
  <c r="AH217" i="19"/>
  <c r="AK217" i="19" s="1"/>
  <c r="AL216" i="19"/>
  <c r="AN216" i="19" s="1"/>
  <c r="AI216" i="19"/>
  <c r="AH216" i="19"/>
  <c r="AK216" i="19" s="1"/>
  <c r="AL215" i="19"/>
  <c r="AN215" i="19" s="1"/>
  <c r="AI215" i="19"/>
  <c r="AH215" i="19"/>
  <c r="AK215" i="19" s="1"/>
  <c r="AL214" i="19"/>
  <c r="AN214" i="19" s="1"/>
  <c r="AI214" i="19"/>
  <c r="AH214" i="19"/>
  <c r="AK214" i="19" s="1"/>
  <c r="AL213" i="19"/>
  <c r="AN213" i="19" s="1"/>
  <c r="AI213" i="19"/>
  <c r="AH213" i="19"/>
  <c r="AK213" i="19" s="1"/>
  <c r="AL212" i="19"/>
  <c r="AN212" i="19" s="1"/>
  <c r="AI212" i="19"/>
  <c r="AH212" i="19"/>
  <c r="AK212" i="19" s="1"/>
  <c r="AL211" i="19"/>
  <c r="AN211" i="19" s="1"/>
  <c r="AI211" i="19"/>
  <c r="AH211" i="19"/>
  <c r="AK211" i="19" s="1"/>
  <c r="AL210" i="19"/>
  <c r="AN210" i="19" s="1"/>
  <c r="AI210" i="19"/>
  <c r="AH210" i="19"/>
  <c r="AK210" i="19" s="1"/>
  <c r="AL209" i="19"/>
  <c r="AN209" i="19" s="1"/>
  <c r="AI209" i="19"/>
  <c r="AH209" i="19"/>
  <c r="AK209" i="19" s="1"/>
  <c r="AL208" i="19"/>
  <c r="AN208" i="19" s="1"/>
  <c r="AI208" i="19"/>
  <c r="AH208" i="19"/>
  <c r="AK208" i="19" s="1"/>
  <c r="AL207" i="19"/>
  <c r="AN207" i="19" s="1"/>
  <c r="AI207" i="19"/>
  <c r="AH207" i="19"/>
  <c r="AK207" i="19" s="1"/>
  <c r="AB207" i="19"/>
  <c r="AL206" i="19"/>
  <c r="AN206" i="19" s="1"/>
  <c r="AI206" i="19"/>
  <c r="AH206" i="19"/>
  <c r="AK206" i="19" s="1"/>
  <c r="AP205" i="19"/>
  <c r="AN205" i="19"/>
  <c r="AI205" i="19"/>
  <c r="AH205" i="19"/>
  <c r="AL204" i="19"/>
  <c r="AN204" i="19" s="1"/>
  <c r="AI204" i="19"/>
  <c r="AH204" i="19"/>
  <c r="AL203" i="19"/>
  <c r="AN203" i="19" s="1"/>
  <c r="AI203" i="19"/>
  <c r="AH203" i="19"/>
  <c r="V200" i="19"/>
  <c r="AG200" i="19" s="1"/>
  <c r="K200" i="19"/>
  <c r="V199" i="19"/>
  <c r="W199" i="19" s="1"/>
  <c r="V198" i="19"/>
  <c r="W198" i="19" s="1"/>
  <c r="V197" i="19"/>
  <c r="W197" i="19" s="1"/>
  <c r="V196" i="19"/>
  <c r="W196" i="19" s="1"/>
  <c r="W195" i="19"/>
  <c r="V195" i="19"/>
  <c r="V194" i="19"/>
  <c r="W194" i="19" s="1"/>
  <c r="W193" i="19"/>
  <c r="V193" i="19"/>
  <c r="V192" i="19"/>
  <c r="W192" i="19" s="1"/>
  <c r="W191" i="19"/>
  <c r="V191" i="19"/>
  <c r="V190" i="19"/>
  <c r="W190" i="19" s="1"/>
  <c r="W189" i="19"/>
  <c r="V189" i="19"/>
  <c r="V188" i="19"/>
  <c r="W188" i="19" s="1"/>
  <c r="W187" i="19"/>
  <c r="V187" i="19"/>
  <c r="V186" i="19"/>
  <c r="W186" i="19" s="1"/>
  <c r="W185" i="19"/>
  <c r="V185" i="19"/>
  <c r="V184" i="19"/>
  <c r="W184" i="19" s="1"/>
  <c r="W183" i="19"/>
  <c r="V183" i="19"/>
  <c r="V182" i="19"/>
  <c r="W182" i="19" s="1"/>
  <c r="W181" i="19"/>
  <c r="V181" i="19"/>
  <c r="V180" i="19"/>
  <c r="W180" i="19" s="1"/>
  <c r="W179" i="19"/>
  <c r="V179" i="19"/>
  <c r="V178" i="19"/>
  <c r="W178" i="19" s="1"/>
  <c r="W177" i="19"/>
  <c r="V177" i="19"/>
  <c r="V176" i="19"/>
  <c r="W176" i="19" s="1"/>
  <c r="W175" i="19"/>
  <c r="V175" i="19"/>
  <c r="V174" i="19"/>
  <c r="W174" i="19" s="1"/>
  <c r="W173" i="19"/>
  <c r="V173" i="19"/>
  <c r="V172" i="19"/>
  <c r="W172" i="19" s="1"/>
  <c r="V171" i="19"/>
  <c r="W171" i="19" s="1"/>
  <c r="W170" i="19"/>
  <c r="V170" i="19"/>
  <c r="V169" i="19"/>
  <c r="W169" i="19" s="1"/>
  <c r="W168" i="19"/>
  <c r="V168" i="19"/>
  <c r="V167" i="19"/>
  <c r="W167" i="19" s="1"/>
  <c r="W166" i="19"/>
  <c r="V166" i="19"/>
  <c r="V165" i="19"/>
  <c r="W165" i="19" s="1"/>
  <c r="W164" i="19"/>
  <c r="V164" i="19"/>
  <c r="V163" i="19"/>
  <c r="W163" i="19" s="1"/>
  <c r="W162" i="19"/>
  <c r="V162" i="19"/>
  <c r="V161" i="19"/>
  <c r="W161" i="19" s="1"/>
  <c r="V160" i="19"/>
  <c r="W160" i="19" s="1"/>
  <c r="W159" i="19"/>
  <c r="V159" i="19"/>
  <c r="V158" i="19"/>
  <c r="W158" i="19" s="1"/>
  <c r="W157" i="19"/>
  <c r="V157" i="19"/>
  <c r="V156" i="19"/>
  <c r="W156" i="19" s="1"/>
  <c r="W155" i="19"/>
  <c r="V155" i="19"/>
  <c r="V154" i="19"/>
  <c r="W154" i="19" s="1"/>
  <c r="W153" i="19"/>
  <c r="V153" i="19"/>
  <c r="W152" i="19"/>
  <c r="V152" i="19"/>
  <c r="V151" i="19"/>
  <c r="W151" i="19" s="1"/>
  <c r="W150" i="19"/>
  <c r="V150" i="19"/>
  <c r="V149" i="19"/>
  <c r="W149" i="19" s="1"/>
  <c r="W148" i="19"/>
  <c r="V148" i="19"/>
  <c r="V147" i="19"/>
  <c r="W147" i="19" s="1"/>
  <c r="W146" i="19"/>
  <c r="V146" i="19"/>
  <c r="V145" i="19"/>
  <c r="W145" i="19" s="1"/>
  <c r="W144" i="19"/>
  <c r="V144" i="19"/>
  <c r="V143" i="19"/>
  <c r="W143" i="19" s="1"/>
  <c r="W142" i="19"/>
  <c r="V142" i="19"/>
  <c r="V141" i="19"/>
  <c r="W141" i="19" s="1"/>
  <c r="W140" i="19"/>
  <c r="V140" i="19"/>
  <c r="V139" i="19"/>
  <c r="W139" i="19" s="1"/>
  <c r="W138" i="19"/>
  <c r="V138" i="19"/>
  <c r="W137" i="19"/>
  <c r="V137" i="19"/>
  <c r="V136" i="19"/>
  <c r="W136" i="19" s="1"/>
  <c r="W135" i="19"/>
  <c r="V135" i="19"/>
  <c r="V134" i="19"/>
  <c r="W134" i="19" s="1"/>
  <c r="W133" i="19"/>
  <c r="V133" i="19"/>
  <c r="W132" i="19"/>
  <c r="V132" i="19"/>
  <c r="V131" i="19"/>
  <c r="W131" i="19" s="1"/>
  <c r="W130" i="19"/>
  <c r="V130" i="19"/>
  <c r="V129" i="19"/>
  <c r="W129" i="19" s="1"/>
  <c r="V128" i="19"/>
  <c r="W128" i="19" s="1"/>
  <c r="W127" i="19"/>
  <c r="V127" i="19"/>
  <c r="V126" i="19"/>
  <c r="W126" i="19" s="1"/>
  <c r="W125" i="19"/>
  <c r="V125" i="19"/>
  <c r="V124" i="19"/>
  <c r="W124" i="19" s="1"/>
  <c r="W123" i="19"/>
  <c r="V123" i="19"/>
  <c r="V122" i="19"/>
  <c r="W122" i="19" s="1"/>
  <c r="W121" i="19"/>
  <c r="V121" i="19"/>
  <c r="V120" i="19"/>
  <c r="W120" i="19" s="1"/>
  <c r="W119" i="19"/>
  <c r="V119" i="19"/>
  <c r="V118" i="19"/>
  <c r="W118" i="19" s="1"/>
  <c r="W117" i="19"/>
  <c r="V117" i="19"/>
  <c r="V116" i="19"/>
  <c r="W116" i="19" s="1"/>
  <c r="W115" i="19"/>
  <c r="V115" i="19"/>
  <c r="V114" i="19"/>
  <c r="W114" i="19" s="1"/>
  <c r="W113" i="19"/>
  <c r="V113" i="19"/>
  <c r="V112" i="19"/>
  <c r="W112" i="19" s="1"/>
  <c r="W111" i="19"/>
  <c r="V111" i="19"/>
  <c r="V110" i="19"/>
  <c r="W110" i="19" s="1"/>
  <c r="W109" i="19"/>
  <c r="V109" i="19"/>
  <c r="V108" i="19"/>
  <c r="W108" i="19" s="1"/>
  <c r="W107" i="19"/>
  <c r="V107" i="19"/>
  <c r="V106" i="19"/>
  <c r="W106" i="19" s="1"/>
  <c r="W105" i="19"/>
  <c r="V105" i="19"/>
  <c r="V104" i="19"/>
  <c r="W104" i="19" s="1"/>
  <c r="W103" i="19"/>
  <c r="V103" i="19"/>
  <c r="V102" i="19"/>
  <c r="W102" i="19" s="1"/>
  <c r="W101" i="19"/>
  <c r="V101" i="19"/>
  <c r="V100" i="19"/>
  <c r="W100" i="19" s="1"/>
  <c r="W99" i="19"/>
  <c r="V99" i="19"/>
  <c r="V98" i="19"/>
  <c r="W98" i="19" s="1"/>
  <c r="W97" i="19"/>
  <c r="V97" i="19"/>
  <c r="V96" i="19"/>
  <c r="W96" i="19" s="1"/>
  <c r="W95" i="19"/>
  <c r="V95" i="19"/>
  <c r="V94" i="19"/>
  <c r="W94" i="19" s="1"/>
  <c r="W93" i="19"/>
  <c r="V93" i="19"/>
  <c r="V92" i="19"/>
  <c r="W92" i="19" s="1"/>
  <c r="W91" i="19"/>
  <c r="V91" i="19"/>
  <c r="W90" i="19"/>
  <c r="V90" i="19"/>
  <c r="V89" i="19"/>
  <c r="W89" i="19" s="1"/>
  <c r="W88" i="19"/>
  <c r="V88" i="19"/>
  <c r="V87" i="19"/>
  <c r="W87" i="19" s="1"/>
  <c r="K87" i="19"/>
  <c r="V86" i="19"/>
  <c r="W86" i="19" s="1"/>
  <c r="K86" i="19"/>
  <c r="V85" i="19"/>
  <c r="W85" i="19" s="1"/>
  <c r="K85" i="19"/>
  <c r="W84" i="19"/>
  <c r="V84" i="19"/>
  <c r="AG84" i="19" s="1"/>
  <c r="K84" i="19"/>
  <c r="AG83" i="19"/>
  <c r="V83" i="19"/>
  <c r="W83" i="19" s="1"/>
  <c r="K83" i="19"/>
  <c r="AG82" i="19"/>
  <c r="V82" i="19"/>
  <c r="W82" i="19" s="1"/>
  <c r="K82" i="19"/>
  <c r="V81" i="19"/>
  <c r="W81" i="19" s="1"/>
  <c r="K81" i="19"/>
  <c r="V80" i="19"/>
  <c r="AG80" i="19" s="1"/>
  <c r="K80" i="19"/>
  <c r="V79" i="19"/>
  <c r="W79" i="19" s="1"/>
  <c r="K79" i="19"/>
  <c r="V78" i="19"/>
  <c r="W78" i="19" s="1"/>
  <c r="K78" i="19"/>
  <c r="V77" i="19"/>
  <c r="W77" i="19" s="1"/>
  <c r="K77" i="19"/>
  <c r="W76" i="19"/>
  <c r="V76" i="19"/>
  <c r="AG76" i="19" s="1"/>
  <c r="K76" i="19"/>
  <c r="AG75" i="19"/>
  <c r="V75" i="19"/>
  <c r="W75" i="19" s="1"/>
  <c r="K75" i="19"/>
  <c r="AG74" i="19"/>
  <c r="V74" i="19"/>
  <c r="W74" i="19" s="1"/>
  <c r="K74" i="19"/>
  <c r="V73" i="19"/>
  <c r="W73" i="19" s="1"/>
  <c r="K73" i="19"/>
  <c r="V72" i="19"/>
  <c r="AG72" i="19" s="1"/>
  <c r="K72" i="19"/>
  <c r="V71" i="19"/>
  <c r="W71" i="19" s="1"/>
  <c r="K71" i="19"/>
  <c r="W70" i="19"/>
  <c r="V70" i="19"/>
  <c r="AG70" i="19" s="1"/>
  <c r="K70" i="19"/>
  <c r="V69" i="19"/>
  <c r="W69" i="19" s="1"/>
  <c r="K69" i="19"/>
  <c r="V68" i="19"/>
  <c r="AG68" i="19" s="1"/>
  <c r="K68" i="19"/>
  <c r="V67" i="19"/>
  <c r="W67" i="19" s="1"/>
  <c r="K67" i="19"/>
  <c r="W66" i="19"/>
  <c r="V66" i="19"/>
  <c r="AG66" i="19" s="1"/>
  <c r="K66" i="19"/>
  <c r="V65" i="19"/>
  <c r="W65" i="19" s="1"/>
  <c r="K65" i="19"/>
  <c r="AG64" i="19"/>
  <c r="AG62" i="19"/>
  <c r="AG60" i="19"/>
  <c r="AG58" i="19"/>
  <c r="V57" i="19"/>
  <c r="W57" i="19" s="1"/>
  <c r="K57" i="19"/>
  <c r="V56" i="19"/>
  <c r="AG56" i="19" s="1"/>
  <c r="K56" i="19"/>
  <c r="V55" i="19"/>
  <c r="AG55" i="19" s="1"/>
  <c r="K55" i="19"/>
  <c r="V54" i="19"/>
  <c r="AG54" i="19" s="1"/>
  <c r="K54" i="19"/>
  <c r="V53" i="19"/>
  <c r="AG53" i="19" s="1"/>
  <c r="K53" i="19"/>
  <c r="V52" i="19"/>
  <c r="AG52" i="19" s="1"/>
  <c r="K52" i="19"/>
  <c r="V51" i="19"/>
  <c r="AG51" i="19" s="1"/>
  <c r="K51" i="19"/>
  <c r="V50" i="19"/>
  <c r="AG50" i="19" s="1"/>
  <c r="K50" i="19"/>
  <c r="V49" i="19"/>
  <c r="AG49" i="19" s="1"/>
  <c r="K49" i="19"/>
  <c r="V48" i="19"/>
  <c r="AG48" i="19" s="1"/>
  <c r="K48" i="19"/>
  <c r="V47" i="19"/>
  <c r="AG47" i="19" s="1"/>
  <c r="K47" i="19"/>
  <c r="V46" i="19"/>
  <c r="AG46" i="19" s="1"/>
  <c r="K46" i="19"/>
  <c r="V45" i="19"/>
  <c r="AG45" i="19" s="1"/>
  <c r="K45" i="19"/>
  <c r="V44" i="19"/>
  <c r="AG44" i="19" s="1"/>
  <c r="K44" i="19"/>
  <c r="V43" i="19"/>
  <c r="AG43" i="19" s="1"/>
  <c r="K43" i="19"/>
  <c r="V42" i="19"/>
  <c r="AG42" i="19" s="1"/>
  <c r="K42" i="19"/>
  <c r="V41" i="19"/>
  <c r="AG41" i="19" s="1"/>
  <c r="K41" i="19"/>
  <c r="V40" i="19"/>
  <c r="AG40" i="19" s="1"/>
  <c r="K40" i="19"/>
  <c r="V39" i="19"/>
  <c r="AG39" i="19" s="1"/>
  <c r="K39" i="19"/>
  <c r="V38" i="19"/>
  <c r="AG38" i="19" s="1"/>
  <c r="K38" i="19"/>
  <c r="V37" i="19"/>
  <c r="AG37" i="19" s="1"/>
  <c r="K37" i="19"/>
  <c r="V36" i="19"/>
  <c r="AG36" i="19" s="1"/>
  <c r="K36" i="19"/>
  <c r="V35" i="19"/>
  <c r="AG35" i="19" s="1"/>
  <c r="K35" i="19"/>
  <c r="V34" i="19"/>
  <c r="AG34" i="19" s="1"/>
  <c r="K34" i="19"/>
  <c r="V33" i="19"/>
  <c r="AG33" i="19" s="1"/>
  <c r="K33" i="19"/>
  <c r="V32" i="19"/>
  <c r="AG32" i="19" s="1"/>
  <c r="K32" i="19"/>
  <c r="V31" i="19"/>
  <c r="AG31" i="19" s="1"/>
  <c r="K31" i="19"/>
  <c r="V30" i="19"/>
  <c r="AG30" i="19" s="1"/>
  <c r="K30" i="19"/>
  <c r="V29" i="19"/>
  <c r="AG29" i="19" s="1"/>
  <c r="K29" i="19"/>
  <c r="V28" i="19"/>
  <c r="AG28" i="19" s="1"/>
  <c r="K28" i="19"/>
  <c r="V27" i="19"/>
  <c r="AG27" i="19" s="1"/>
  <c r="K27" i="19"/>
  <c r="V26" i="19"/>
  <c r="AG26" i="19" s="1"/>
  <c r="K26" i="19"/>
  <c r="V25" i="19"/>
  <c r="AG25" i="19" s="1"/>
  <c r="X25" i="19"/>
  <c r="Z25" i="19" s="1"/>
  <c r="K25" i="19"/>
  <c r="V24" i="19"/>
  <c r="AG24" i="19" s="1"/>
  <c r="K24" i="19"/>
  <c r="V23" i="19"/>
  <c r="AG23" i="19" s="1"/>
  <c r="K23" i="19"/>
  <c r="V22" i="19"/>
  <c r="AG22" i="19" s="1"/>
  <c r="K22" i="19"/>
  <c r="W21" i="19"/>
  <c r="V21" i="19"/>
  <c r="AG21" i="19" s="1"/>
  <c r="K21" i="19"/>
  <c r="W20" i="19"/>
  <c r="V20" i="19"/>
  <c r="AG20" i="19" s="1"/>
  <c r="K20" i="19"/>
  <c r="W19" i="19"/>
  <c r="V19" i="19"/>
  <c r="AG19" i="19" s="1"/>
  <c r="K19" i="19"/>
  <c r="W18" i="19"/>
  <c r="V18" i="19"/>
  <c r="AG18" i="19" s="1"/>
  <c r="K18" i="19"/>
  <c r="W17" i="19"/>
  <c r="V17" i="19"/>
  <c r="AG17" i="19" s="1"/>
  <c r="K17" i="19"/>
  <c r="W16" i="19"/>
  <c r="V16" i="19"/>
  <c r="AG16" i="19" s="1"/>
  <c r="K16" i="19"/>
  <c r="W15" i="19"/>
  <c r="V15" i="19"/>
  <c r="AG15" i="19" s="1"/>
  <c r="K15" i="19"/>
  <c r="W14" i="19"/>
  <c r="V14" i="19"/>
  <c r="AG14" i="19" s="1"/>
  <c r="K14" i="19"/>
  <c r="V13" i="19"/>
  <c r="AG13" i="19" s="1"/>
  <c r="K13" i="19"/>
  <c r="V12" i="19"/>
  <c r="AG12" i="19" s="1"/>
  <c r="K12" i="19"/>
  <c r="V11" i="19"/>
  <c r="AG11" i="19" s="1"/>
  <c r="K11" i="19"/>
  <c r="V10" i="19"/>
  <c r="AG10" i="19" s="1"/>
  <c r="K10" i="19"/>
  <c r="V9" i="19"/>
  <c r="AG9" i="19" s="1"/>
  <c r="K9" i="19"/>
  <c r="V8" i="19"/>
  <c r="AG8" i="19" s="1"/>
  <c r="K8" i="19"/>
  <c r="V7" i="19"/>
  <c r="AG7" i="19" s="1"/>
  <c r="K7" i="19"/>
  <c r="V6" i="19"/>
  <c r="AG6" i="19" s="1"/>
  <c r="K6" i="19"/>
  <c r="V5" i="19"/>
  <c r="AG5" i="19" s="1"/>
  <c r="K5" i="19"/>
  <c r="V4" i="19"/>
  <c r="AG4" i="19" s="1"/>
  <c r="K4" i="19"/>
  <c r="V3" i="19"/>
  <c r="AG3" i="19" s="1"/>
  <c r="K3" i="19"/>
  <c r="AH2" i="19"/>
  <c r="V2" i="19"/>
  <c r="AG2" i="19" s="1"/>
  <c r="K2" i="19"/>
  <c r="AL267" i="18"/>
  <c r="AN267" i="18" s="1"/>
  <c r="AI267" i="18"/>
  <c r="AH267" i="18"/>
  <c r="AK267" i="18" s="1"/>
  <c r="AL266" i="18"/>
  <c r="AI266" i="18"/>
  <c r="AH266" i="18"/>
  <c r="AK266" i="18" s="1"/>
  <c r="AL265" i="18"/>
  <c r="AI265" i="18"/>
  <c r="AH265" i="18"/>
  <c r="AK265" i="18" s="1"/>
  <c r="AL264" i="18"/>
  <c r="AN264" i="18" s="1"/>
  <c r="AI264" i="18"/>
  <c r="AH264" i="18"/>
  <c r="AK264" i="18" s="1"/>
  <c r="AL263" i="18"/>
  <c r="AN263" i="18" s="1"/>
  <c r="AI263" i="18"/>
  <c r="AH263" i="18"/>
  <c r="AK263" i="18" s="1"/>
  <c r="AL262" i="18"/>
  <c r="AN262" i="18" s="1"/>
  <c r="AI262" i="18"/>
  <c r="AH262" i="18"/>
  <c r="AK262" i="18" s="1"/>
  <c r="AL261" i="18"/>
  <c r="AN261" i="18" s="1"/>
  <c r="AI261" i="18"/>
  <c r="AH261" i="18"/>
  <c r="AK261" i="18" s="1"/>
  <c r="AL260" i="18"/>
  <c r="AN260" i="18" s="1"/>
  <c r="AI260" i="18"/>
  <c r="AH260" i="18"/>
  <c r="AK260" i="18" s="1"/>
  <c r="AL259" i="18"/>
  <c r="AN259" i="18" s="1"/>
  <c r="AI259" i="18"/>
  <c r="AH259" i="18"/>
  <c r="AK259" i="18" s="1"/>
  <c r="AL258" i="18"/>
  <c r="AI258" i="18"/>
  <c r="AH258" i="18"/>
  <c r="AK258" i="18" s="1"/>
  <c r="AL257" i="18"/>
  <c r="AN257" i="18" s="1"/>
  <c r="AI257" i="18"/>
  <c r="AH257" i="18"/>
  <c r="AK257" i="18" s="1"/>
  <c r="AL256" i="18"/>
  <c r="AN256" i="18" s="1"/>
  <c r="AI256" i="18"/>
  <c r="AH256" i="18"/>
  <c r="AK256" i="18" s="1"/>
  <c r="AL255" i="18"/>
  <c r="AN255" i="18" s="1"/>
  <c r="AI255" i="18"/>
  <c r="AH255" i="18"/>
  <c r="AK255" i="18" s="1"/>
  <c r="AL254" i="18"/>
  <c r="AI254" i="18"/>
  <c r="AH254" i="18"/>
  <c r="AK254" i="18" s="1"/>
  <c r="AL253" i="18"/>
  <c r="AN253" i="18" s="1"/>
  <c r="AI253" i="18"/>
  <c r="AH253" i="18"/>
  <c r="AK253" i="18" s="1"/>
  <c r="AL252" i="18"/>
  <c r="AN252" i="18" s="1"/>
  <c r="AH252" i="18"/>
  <c r="AK252" i="18" s="1"/>
  <c r="AL251" i="18"/>
  <c r="AN251" i="18" s="1"/>
  <c r="AH251" i="18"/>
  <c r="AK251" i="18" s="1"/>
  <c r="AL250" i="18"/>
  <c r="AI250" i="18"/>
  <c r="AH250" i="18"/>
  <c r="AK250" i="18" s="1"/>
  <c r="AL249" i="18"/>
  <c r="AN249" i="18" s="1"/>
  <c r="AI249" i="18"/>
  <c r="AH249" i="18"/>
  <c r="AK249" i="18" s="1"/>
  <c r="AL248" i="18"/>
  <c r="AN248" i="18" s="1"/>
  <c r="AI248" i="18"/>
  <c r="AH248" i="18"/>
  <c r="AK248" i="18" s="1"/>
  <c r="AL247" i="18"/>
  <c r="AN247" i="18" s="1"/>
  <c r="AI247" i="18"/>
  <c r="AH247" i="18"/>
  <c r="AK247" i="18" s="1"/>
  <c r="AL246" i="18"/>
  <c r="AI246" i="18"/>
  <c r="AH246" i="18"/>
  <c r="AK246" i="18" s="1"/>
  <c r="AL245" i="18"/>
  <c r="AN245" i="18" s="1"/>
  <c r="AI245" i="18"/>
  <c r="AH245" i="18"/>
  <c r="AK245" i="18" s="1"/>
  <c r="AL244" i="18"/>
  <c r="AN244" i="18" s="1"/>
  <c r="AI244" i="18"/>
  <c r="AH244" i="18"/>
  <c r="AK244" i="18" s="1"/>
  <c r="AL243" i="18"/>
  <c r="AN243" i="18" s="1"/>
  <c r="AI243" i="18"/>
  <c r="AH243" i="18"/>
  <c r="AK243" i="18" s="1"/>
  <c r="AL242" i="18"/>
  <c r="AH242" i="18"/>
  <c r="AK242" i="18" s="1"/>
  <c r="AL241" i="18"/>
  <c r="AN241" i="18" s="1"/>
  <c r="AH241" i="18"/>
  <c r="AK241" i="18" s="1"/>
  <c r="AL240" i="18"/>
  <c r="AN240" i="18" s="1"/>
  <c r="AI240" i="18"/>
  <c r="AH240" i="18"/>
  <c r="AK240" i="18" s="1"/>
  <c r="AL239" i="18"/>
  <c r="AN239" i="18" s="1"/>
  <c r="AI239" i="18"/>
  <c r="AH239" i="18"/>
  <c r="AK239" i="18" s="1"/>
  <c r="AL238" i="18"/>
  <c r="AN238" i="18" s="1"/>
  <c r="AI238" i="18"/>
  <c r="AH238" i="18"/>
  <c r="AK238" i="18" s="1"/>
  <c r="AL237" i="18"/>
  <c r="AN237" i="18" s="1"/>
  <c r="AI237" i="18"/>
  <c r="AH237" i="18"/>
  <c r="AK237" i="18" s="1"/>
  <c r="AL236" i="18"/>
  <c r="AN236" i="18" s="1"/>
  <c r="AI236" i="18"/>
  <c r="AH236" i="18"/>
  <c r="AK236" i="18" s="1"/>
  <c r="AL235" i="18"/>
  <c r="AN235" i="18" s="1"/>
  <c r="AI235" i="18"/>
  <c r="AH235" i="18"/>
  <c r="AK235" i="18" s="1"/>
  <c r="AL234" i="18"/>
  <c r="AI234" i="18"/>
  <c r="AH234" i="18"/>
  <c r="AK234" i="18" s="1"/>
  <c r="AL233" i="18"/>
  <c r="AN233" i="18" s="1"/>
  <c r="AI233" i="18"/>
  <c r="AH233" i="18"/>
  <c r="AK233" i="18" s="1"/>
  <c r="AL232" i="18"/>
  <c r="AN232" i="18" s="1"/>
  <c r="AI232" i="18"/>
  <c r="AH232" i="18"/>
  <c r="AK232" i="18" s="1"/>
  <c r="AL231" i="18"/>
  <c r="AN231" i="18" s="1"/>
  <c r="AI231" i="18"/>
  <c r="AH231" i="18"/>
  <c r="AK231" i="18" s="1"/>
  <c r="AL230" i="18"/>
  <c r="AI230" i="18"/>
  <c r="AH230" i="18"/>
  <c r="AK230" i="18" s="1"/>
  <c r="AL229" i="18"/>
  <c r="AN229" i="18" s="1"/>
  <c r="AI229" i="18"/>
  <c r="AH229" i="18"/>
  <c r="AK229" i="18" s="1"/>
  <c r="AL228" i="18"/>
  <c r="AN228" i="18" s="1"/>
  <c r="AI228" i="18"/>
  <c r="AH228" i="18"/>
  <c r="AK228" i="18" s="1"/>
  <c r="AL227" i="18"/>
  <c r="AN227" i="18" s="1"/>
  <c r="AI227" i="18"/>
  <c r="AH227" i="18"/>
  <c r="AK227" i="18" s="1"/>
  <c r="AL226" i="18"/>
  <c r="AI226" i="18"/>
  <c r="AH226" i="18"/>
  <c r="AK226" i="18" s="1"/>
  <c r="AL225" i="18"/>
  <c r="AN225" i="18" s="1"/>
  <c r="AI225" i="18"/>
  <c r="AH225" i="18"/>
  <c r="AK225" i="18" s="1"/>
  <c r="AL224" i="18"/>
  <c r="AN224" i="18" s="1"/>
  <c r="AI224" i="18"/>
  <c r="AH224" i="18"/>
  <c r="AK224" i="18" s="1"/>
  <c r="AL223" i="18"/>
  <c r="AN223" i="18" s="1"/>
  <c r="AI223" i="18"/>
  <c r="AH223" i="18"/>
  <c r="AK223" i="18" s="1"/>
  <c r="AL222" i="18"/>
  <c r="AN222" i="18" s="1"/>
  <c r="AI222" i="18"/>
  <c r="AH222" i="18"/>
  <c r="AK222" i="18" s="1"/>
  <c r="AL221" i="18"/>
  <c r="AN221" i="18" s="1"/>
  <c r="AI221" i="18"/>
  <c r="AH221" i="18"/>
  <c r="AK221" i="18" s="1"/>
  <c r="AL220" i="18"/>
  <c r="AN220" i="18" s="1"/>
  <c r="AI220" i="18"/>
  <c r="AH220" i="18"/>
  <c r="AK220" i="18" s="1"/>
  <c r="AL219" i="18"/>
  <c r="AN219" i="18" s="1"/>
  <c r="AI219" i="18"/>
  <c r="AH219" i="18"/>
  <c r="AK219" i="18" s="1"/>
  <c r="AL218" i="18"/>
  <c r="AN218" i="18" s="1"/>
  <c r="AI218" i="18"/>
  <c r="AH218" i="18"/>
  <c r="AK218" i="18" s="1"/>
  <c r="AL217" i="18"/>
  <c r="AN217" i="18" s="1"/>
  <c r="AI217" i="18"/>
  <c r="AH217" i="18"/>
  <c r="AK217" i="18" s="1"/>
  <c r="AL216" i="18"/>
  <c r="AN216" i="18" s="1"/>
  <c r="AI216" i="18"/>
  <c r="AH216" i="18"/>
  <c r="AK216" i="18" s="1"/>
  <c r="AL215" i="18"/>
  <c r="AN215" i="18" s="1"/>
  <c r="AI215" i="18"/>
  <c r="AH215" i="18"/>
  <c r="AK215" i="18" s="1"/>
  <c r="AL214" i="18"/>
  <c r="AN214" i="18" s="1"/>
  <c r="AI214" i="18"/>
  <c r="AH214" i="18"/>
  <c r="AK214" i="18" s="1"/>
  <c r="AL213" i="18"/>
  <c r="AN213" i="18" s="1"/>
  <c r="AI213" i="18"/>
  <c r="AH213" i="18"/>
  <c r="AK213" i="18" s="1"/>
  <c r="AL212" i="18"/>
  <c r="AN212" i="18" s="1"/>
  <c r="AI212" i="18"/>
  <c r="AH212" i="18"/>
  <c r="AK212" i="18" s="1"/>
  <c r="AL211" i="18"/>
  <c r="AN211" i="18" s="1"/>
  <c r="AI211" i="18"/>
  <c r="AH211" i="18"/>
  <c r="AK211" i="18" s="1"/>
  <c r="AL210" i="18"/>
  <c r="AN210" i="18" s="1"/>
  <c r="AI210" i="18"/>
  <c r="AH210" i="18"/>
  <c r="AK210" i="18" s="1"/>
  <c r="AL209" i="18"/>
  <c r="AN209" i="18" s="1"/>
  <c r="AI209" i="18"/>
  <c r="AH209" i="18"/>
  <c r="AK209" i="18" s="1"/>
  <c r="AL208" i="18"/>
  <c r="AN208" i="18" s="1"/>
  <c r="AI208" i="18"/>
  <c r="AH208" i="18"/>
  <c r="AK208" i="18" s="1"/>
  <c r="AL207" i="18"/>
  <c r="AN207" i="18" s="1"/>
  <c r="AI207" i="18"/>
  <c r="AH207" i="18"/>
  <c r="AK207" i="18" s="1"/>
  <c r="AB207" i="18"/>
  <c r="AL206" i="18"/>
  <c r="AN206" i="18" s="1"/>
  <c r="AI206" i="18"/>
  <c r="AH206" i="18"/>
  <c r="AK206" i="18" s="1"/>
  <c r="AP205" i="18"/>
  <c r="AN205" i="18"/>
  <c r="AI205" i="18"/>
  <c r="AH205" i="18"/>
  <c r="AL204" i="18"/>
  <c r="AN204" i="18" s="1"/>
  <c r="AI204" i="18"/>
  <c r="AH204" i="18"/>
  <c r="AL203" i="18"/>
  <c r="AN203" i="18" s="1"/>
  <c r="AI203" i="18"/>
  <c r="AH203" i="18"/>
  <c r="AH200" i="18"/>
  <c r="W200" i="18"/>
  <c r="V200" i="18"/>
  <c r="AG200" i="18" s="1"/>
  <c r="K200" i="18"/>
  <c r="AH199" i="18"/>
  <c r="V199" i="18"/>
  <c r="W199" i="18" s="1"/>
  <c r="AH198" i="18"/>
  <c r="V198" i="18"/>
  <c r="W198" i="18" s="1"/>
  <c r="AH197" i="18"/>
  <c r="W197" i="18"/>
  <c r="V197" i="18"/>
  <c r="AH196" i="18"/>
  <c r="W196" i="18"/>
  <c r="V196" i="18"/>
  <c r="AH195" i="18"/>
  <c r="W195" i="18"/>
  <c r="V195" i="18"/>
  <c r="AH194" i="18"/>
  <c r="W194" i="18"/>
  <c r="V194" i="18"/>
  <c r="AH193" i="18"/>
  <c r="W193" i="18"/>
  <c r="V193" i="18"/>
  <c r="AH192" i="18"/>
  <c r="W192" i="18"/>
  <c r="V192" i="18"/>
  <c r="AH191" i="18"/>
  <c r="W191" i="18"/>
  <c r="V191" i="18"/>
  <c r="AH190" i="18"/>
  <c r="W190" i="18"/>
  <c r="V190" i="18"/>
  <c r="AH189" i="18"/>
  <c r="W189" i="18"/>
  <c r="V189" i="18"/>
  <c r="AH188" i="18"/>
  <c r="W188" i="18"/>
  <c r="V188" i="18"/>
  <c r="AH187" i="18"/>
  <c r="W187" i="18"/>
  <c r="V187" i="18"/>
  <c r="AH186" i="18"/>
  <c r="W186" i="18"/>
  <c r="V186" i="18"/>
  <c r="AH185" i="18"/>
  <c r="W185" i="18"/>
  <c r="V185" i="18"/>
  <c r="AH184" i="18"/>
  <c r="W184" i="18"/>
  <c r="V184" i="18"/>
  <c r="AH183" i="18"/>
  <c r="W183" i="18"/>
  <c r="V183" i="18"/>
  <c r="AH182" i="18"/>
  <c r="W182" i="18"/>
  <c r="V182" i="18"/>
  <c r="AH181" i="18"/>
  <c r="W181" i="18"/>
  <c r="V181" i="18"/>
  <c r="AH180" i="18"/>
  <c r="W180" i="18"/>
  <c r="V180" i="18"/>
  <c r="AH179" i="18"/>
  <c r="W179" i="18"/>
  <c r="V179" i="18"/>
  <c r="AH178" i="18"/>
  <c r="W178" i="18"/>
  <c r="V178" i="18"/>
  <c r="AH177" i="18"/>
  <c r="W177" i="18"/>
  <c r="V177" i="18"/>
  <c r="AH176" i="18"/>
  <c r="W176" i="18"/>
  <c r="V176" i="18"/>
  <c r="AH175" i="18"/>
  <c r="W175" i="18"/>
  <c r="V175" i="18"/>
  <c r="AH174" i="18"/>
  <c r="W174" i="18"/>
  <c r="V174" i="18"/>
  <c r="AH173" i="18"/>
  <c r="W173" i="18"/>
  <c r="V173" i="18"/>
  <c r="AH172" i="18"/>
  <c r="W172" i="18"/>
  <c r="V172" i="18"/>
  <c r="AH171" i="18"/>
  <c r="W171" i="18"/>
  <c r="V171" i="18"/>
  <c r="AH170" i="18"/>
  <c r="W170" i="18"/>
  <c r="V170" i="18"/>
  <c r="AH169" i="18"/>
  <c r="W169" i="18"/>
  <c r="V169" i="18"/>
  <c r="AH168" i="18"/>
  <c r="W168" i="18"/>
  <c r="V168" i="18"/>
  <c r="AH167" i="18"/>
  <c r="W167" i="18"/>
  <c r="V167" i="18"/>
  <c r="AH166" i="18"/>
  <c r="W166" i="18"/>
  <c r="V166" i="18"/>
  <c r="AH165" i="18"/>
  <c r="W165" i="18"/>
  <c r="V165" i="18"/>
  <c r="AH164" i="18"/>
  <c r="W164" i="18"/>
  <c r="V164" i="18"/>
  <c r="AH163" i="18"/>
  <c r="W163" i="18"/>
  <c r="V163" i="18"/>
  <c r="AH162" i="18"/>
  <c r="W162" i="18"/>
  <c r="V162" i="18"/>
  <c r="AH161" i="18"/>
  <c r="W161" i="18"/>
  <c r="V161" i="18"/>
  <c r="AH160" i="18"/>
  <c r="W160" i="18"/>
  <c r="V160" i="18"/>
  <c r="AH159" i="18"/>
  <c r="W159" i="18"/>
  <c r="V159" i="18"/>
  <c r="AH158" i="18"/>
  <c r="W158" i="18"/>
  <c r="V158" i="18"/>
  <c r="AH157" i="18"/>
  <c r="W157" i="18"/>
  <c r="V157" i="18"/>
  <c r="AH156" i="18"/>
  <c r="W156" i="18"/>
  <c r="V156" i="18"/>
  <c r="AH155" i="18"/>
  <c r="W155" i="18"/>
  <c r="V155" i="18"/>
  <c r="AH154" i="18"/>
  <c r="W154" i="18"/>
  <c r="V154" i="18"/>
  <c r="AH153" i="18"/>
  <c r="W153" i="18"/>
  <c r="V153" i="18"/>
  <c r="AH152" i="18"/>
  <c r="W152" i="18"/>
  <c r="V152" i="18"/>
  <c r="AH151" i="18"/>
  <c r="W151" i="18"/>
  <c r="V151" i="18"/>
  <c r="AH150" i="18"/>
  <c r="W150" i="18"/>
  <c r="V150" i="18"/>
  <c r="AH149" i="18"/>
  <c r="W149" i="18"/>
  <c r="V149" i="18"/>
  <c r="AH148" i="18"/>
  <c r="W148" i="18"/>
  <c r="V148" i="18"/>
  <c r="AH147" i="18"/>
  <c r="W147" i="18"/>
  <c r="V147" i="18"/>
  <c r="AH146" i="18"/>
  <c r="W146" i="18"/>
  <c r="V146" i="18"/>
  <c r="AH145" i="18"/>
  <c r="W145" i="18"/>
  <c r="V145" i="18"/>
  <c r="AH144" i="18"/>
  <c r="W144" i="18"/>
  <c r="V144" i="18"/>
  <c r="AH143" i="18"/>
  <c r="W143" i="18"/>
  <c r="V143" i="18"/>
  <c r="AH142" i="18"/>
  <c r="W142" i="18"/>
  <c r="V142" i="18"/>
  <c r="AH141" i="18"/>
  <c r="W141" i="18"/>
  <c r="V141" i="18"/>
  <c r="AH140" i="18"/>
  <c r="W140" i="18"/>
  <c r="V140" i="18"/>
  <c r="AH139" i="18"/>
  <c r="W139" i="18"/>
  <c r="V139" i="18"/>
  <c r="AH138" i="18"/>
  <c r="W138" i="18"/>
  <c r="V138" i="18"/>
  <c r="AH137" i="18"/>
  <c r="W137" i="18"/>
  <c r="V137" i="18"/>
  <c r="AH136" i="18"/>
  <c r="W136" i="18"/>
  <c r="V136" i="18"/>
  <c r="AH135" i="18"/>
  <c r="W135" i="18"/>
  <c r="V135" i="18"/>
  <c r="AH134" i="18"/>
  <c r="W134" i="18"/>
  <c r="V134" i="18"/>
  <c r="AH133" i="18"/>
  <c r="W133" i="18"/>
  <c r="V133" i="18"/>
  <c r="AH132" i="18"/>
  <c r="W132" i="18"/>
  <c r="V132" i="18"/>
  <c r="AH131" i="18"/>
  <c r="W131" i="18"/>
  <c r="V131" i="18"/>
  <c r="AH130" i="18"/>
  <c r="W130" i="18"/>
  <c r="V130" i="18"/>
  <c r="AH129" i="18"/>
  <c r="W129" i="18"/>
  <c r="V129" i="18"/>
  <c r="AH128" i="18"/>
  <c r="W128" i="18"/>
  <c r="V128" i="18"/>
  <c r="X128" i="18"/>
  <c r="Z128" i="18" s="1"/>
  <c r="AH127" i="18"/>
  <c r="W127" i="18"/>
  <c r="V127" i="18"/>
  <c r="AH126" i="18"/>
  <c r="W126" i="18"/>
  <c r="V126" i="18"/>
  <c r="AH125" i="18"/>
  <c r="W125" i="18"/>
  <c r="V125" i="18"/>
  <c r="AH124" i="18"/>
  <c r="W124" i="18"/>
  <c r="V124" i="18"/>
  <c r="AH123" i="18"/>
  <c r="W123" i="18"/>
  <c r="V123" i="18"/>
  <c r="AH122" i="18"/>
  <c r="W122" i="18"/>
  <c r="V122" i="18"/>
  <c r="AH121" i="18"/>
  <c r="W121" i="18"/>
  <c r="V121" i="18"/>
  <c r="AH120" i="18"/>
  <c r="W120" i="18"/>
  <c r="V120" i="18"/>
  <c r="AH119" i="18"/>
  <c r="W119" i="18"/>
  <c r="V119" i="18"/>
  <c r="AH118" i="18"/>
  <c r="W118" i="18"/>
  <c r="V118" i="18"/>
  <c r="AH117" i="18"/>
  <c r="W117" i="18"/>
  <c r="V117" i="18"/>
  <c r="AH116" i="18"/>
  <c r="W116" i="18"/>
  <c r="V116" i="18"/>
  <c r="AH115" i="18"/>
  <c r="W115" i="18"/>
  <c r="V115" i="18"/>
  <c r="AH114" i="18"/>
  <c r="W114" i="18"/>
  <c r="V114" i="18"/>
  <c r="AH113" i="18"/>
  <c r="W113" i="18"/>
  <c r="V113" i="18"/>
  <c r="AH112" i="18"/>
  <c r="W112" i="18"/>
  <c r="V112" i="18"/>
  <c r="AH111" i="18"/>
  <c r="W111" i="18"/>
  <c r="V111" i="18"/>
  <c r="AH110" i="18"/>
  <c r="W110" i="18"/>
  <c r="V110" i="18"/>
  <c r="AH109" i="18"/>
  <c r="W109" i="18"/>
  <c r="V109" i="18"/>
  <c r="AH108" i="18"/>
  <c r="W108" i="18"/>
  <c r="V108" i="18"/>
  <c r="AH107" i="18"/>
  <c r="W107" i="18"/>
  <c r="V107" i="18"/>
  <c r="AH106" i="18"/>
  <c r="W106" i="18"/>
  <c r="V106" i="18"/>
  <c r="AH105" i="18"/>
  <c r="W105" i="18"/>
  <c r="V105" i="18"/>
  <c r="AH104" i="18"/>
  <c r="W104" i="18"/>
  <c r="V104" i="18"/>
  <c r="AH103" i="18"/>
  <c r="W103" i="18"/>
  <c r="V103" i="18"/>
  <c r="AH102" i="18"/>
  <c r="W102" i="18"/>
  <c r="V102" i="18"/>
  <c r="AH101" i="18"/>
  <c r="W101" i="18"/>
  <c r="V101" i="18"/>
  <c r="AH100" i="18"/>
  <c r="W100" i="18"/>
  <c r="V100" i="18"/>
  <c r="AH99" i="18"/>
  <c r="W99" i="18"/>
  <c r="V99" i="18"/>
  <c r="AH98" i="18"/>
  <c r="W98" i="18"/>
  <c r="V98" i="18"/>
  <c r="AH97" i="18"/>
  <c r="W97" i="18"/>
  <c r="V97" i="18"/>
  <c r="AH96" i="18"/>
  <c r="W96" i="18"/>
  <c r="V96" i="18"/>
  <c r="AH95" i="18"/>
  <c r="W95" i="18"/>
  <c r="V95" i="18"/>
  <c r="AH94" i="18"/>
  <c r="W94" i="18"/>
  <c r="V94" i="18"/>
  <c r="AH93" i="18"/>
  <c r="W93" i="18"/>
  <c r="V93" i="18"/>
  <c r="AH92" i="18"/>
  <c r="W92" i="18"/>
  <c r="V92" i="18"/>
  <c r="AH91" i="18"/>
  <c r="W91" i="18"/>
  <c r="V91" i="18"/>
  <c r="AH90" i="18"/>
  <c r="W90" i="18"/>
  <c r="V90" i="18"/>
  <c r="AH89" i="18"/>
  <c r="W89" i="18"/>
  <c r="V89" i="18"/>
  <c r="AH88" i="18"/>
  <c r="W88" i="18"/>
  <c r="V88" i="18"/>
  <c r="AH87" i="18"/>
  <c r="AG87" i="18"/>
  <c r="V87" i="18"/>
  <c r="W87" i="18" s="1"/>
  <c r="K87" i="18"/>
  <c r="AH86" i="18"/>
  <c r="V86" i="18"/>
  <c r="W86" i="18" s="1"/>
  <c r="K86" i="18"/>
  <c r="AH85" i="18"/>
  <c r="AG85" i="18"/>
  <c r="V85" i="18"/>
  <c r="W85" i="18" s="1"/>
  <c r="K85" i="18"/>
  <c r="AH84" i="18"/>
  <c r="V84" i="18"/>
  <c r="AG84" i="18" s="1"/>
  <c r="K84" i="18"/>
  <c r="AH83" i="18"/>
  <c r="AG83" i="18"/>
  <c r="V83" i="18"/>
  <c r="W83" i="18" s="1"/>
  <c r="K83" i="18"/>
  <c r="AH82" i="18"/>
  <c r="V82" i="18"/>
  <c r="W82" i="18" s="1"/>
  <c r="K82" i="18"/>
  <c r="AH81" i="18"/>
  <c r="AG81" i="18"/>
  <c r="V81" i="18"/>
  <c r="W81" i="18" s="1"/>
  <c r="K81" i="18"/>
  <c r="AH80" i="18"/>
  <c r="V80" i="18"/>
  <c r="AG80" i="18" s="1"/>
  <c r="K80" i="18"/>
  <c r="AH79" i="18"/>
  <c r="AG79" i="18"/>
  <c r="V79" i="18"/>
  <c r="W79" i="18" s="1"/>
  <c r="K79" i="18"/>
  <c r="AH78" i="18"/>
  <c r="V78" i="18"/>
  <c r="W78" i="18" s="1"/>
  <c r="K78" i="18"/>
  <c r="AH77" i="18"/>
  <c r="AG77" i="18"/>
  <c r="V77" i="18"/>
  <c r="W77" i="18" s="1"/>
  <c r="K77" i="18"/>
  <c r="AH76" i="18"/>
  <c r="V76" i="18"/>
  <c r="AG76" i="18" s="1"/>
  <c r="K76" i="18"/>
  <c r="AH75" i="18"/>
  <c r="AG75" i="18"/>
  <c r="V75" i="18"/>
  <c r="W75" i="18" s="1"/>
  <c r="K75" i="18"/>
  <c r="AH74" i="18"/>
  <c r="V74" i="18"/>
  <c r="K74" i="18"/>
  <c r="AH73" i="18"/>
  <c r="AG73" i="18"/>
  <c r="V73" i="18"/>
  <c r="W73" i="18" s="1"/>
  <c r="K73" i="18"/>
  <c r="AH72" i="18"/>
  <c r="W72" i="18"/>
  <c r="V72" i="18"/>
  <c r="AG72" i="18" s="1"/>
  <c r="K72" i="18"/>
  <c r="AH71" i="18"/>
  <c r="W71" i="18"/>
  <c r="V71" i="18"/>
  <c r="AG71" i="18" s="1"/>
  <c r="K71" i="18"/>
  <c r="AH70" i="18"/>
  <c r="W70" i="18"/>
  <c r="V70" i="18"/>
  <c r="AG70" i="18" s="1"/>
  <c r="K70" i="18"/>
  <c r="AH69" i="18"/>
  <c r="W69" i="18"/>
  <c r="V69" i="18"/>
  <c r="AG69" i="18" s="1"/>
  <c r="K69" i="18"/>
  <c r="AH68" i="18"/>
  <c r="W68" i="18"/>
  <c r="V68" i="18"/>
  <c r="AG68" i="18" s="1"/>
  <c r="K68" i="18"/>
  <c r="AH67" i="18"/>
  <c r="W67" i="18"/>
  <c r="V67" i="18"/>
  <c r="AG67" i="18" s="1"/>
  <c r="K67" i="18"/>
  <c r="AH66" i="18"/>
  <c r="W66" i="18"/>
  <c r="V66" i="18"/>
  <c r="AG66" i="18" s="1"/>
  <c r="K66" i="18"/>
  <c r="AH65" i="18"/>
  <c r="W65" i="18"/>
  <c r="V65" i="18"/>
  <c r="AG65" i="18" s="1"/>
  <c r="K65" i="18"/>
  <c r="AH64" i="18"/>
  <c r="W64" i="18"/>
  <c r="V64" i="18"/>
  <c r="AG64" i="18" s="1"/>
  <c r="K64" i="18"/>
  <c r="AH63" i="18"/>
  <c r="W63" i="18"/>
  <c r="V63" i="18"/>
  <c r="AG63" i="18" s="1"/>
  <c r="K63" i="18"/>
  <c r="AH62" i="18"/>
  <c r="W62" i="18"/>
  <c r="V62" i="18"/>
  <c r="AG62" i="18" s="1"/>
  <c r="K62" i="18"/>
  <c r="AH61" i="18"/>
  <c r="W61" i="18"/>
  <c r="V61" i="18"/>
  <c r="AG61" i="18" s="1"/>
  <c r="K61" i="18"/>
  <c r="AH60" i="18"/>
  <c r="W60" i="18"/>
  <c r="V60" i="18"/>
  <c r="AG60" i="18" s="1"/>
  <c r="K60" i="18"/>
  <c r="AH59" i="18"/>
  <c r="W59" i="18"/>
  <c r="V59" i="18"/>
  <c r="AG59" i="18" s="1"/>
  <c r="K59" i="18"/>
  <c r="AH58" i="18"/>
  <c r="W58" i="18"/>
  <c r="V58" i="18"/>
  <c r="AG58" i="18" s="1"/>
  <c r="K58" i="18"/>
  <c r="AH57" i="18"/>
  <c r="W57" i="18"/>
  <c r="V57" i="18"/>
  <c r="AG57" i="18" s="1"/>
  <c r="K57" i="18"/>
  <c r="AH56" i="18"/>
  <c r="W56" i="18"/>
  <c r="V56" i="18"/>
  <c r="AG56" i="18" s="1"/>
  <c r="K56" i="18"/>
  <c r="AH55" i="18"/>
  <c r="W55" i="18"/>
  <c r="V55" i="18"/>
  <c r="AG55" i="18" s="1"/>
  <c r="K55" i="18"/>
  <c r="AH54" i="18"/>
  <c r="W54" i="18"/>
  <c r="V54" i="18"/>
  <c r="AG54" i="18" s="1"/>
  <c r="K54" i="18"/>
  <c r="AH53" i="18"/>
  <c r="W53" i="18"/>
  <c r="V53" i="18"/>
  <c r="AG53" i="18" s="1"/>
  <c r="K53" i="18"/>
  <c r="AH52" i="18"/>
  <c r="W52" i="18"/>
  <c r="V52" i="18"/>
  <c r="AG52" i="18" s="1"/>
  <c r="K52" i="18"/>
  <c r="AH51" i="18"/>
  <c r="W51" i="18"/>
  <c r="V51" i="18"/>
  <c r="AG51" i="18" s="1"/>
  <c r="K51" i="18"/>
  <c r="AH50" i="18"/>
  <c r="W50" i="18"/>
  <c r="V50" i="18"/>
  <c r="AG50" i="18" s="1"/>
  <c r="K50" i="18"/>
  <c r="AH49" i="18"/>
  <c r="AG49" i="18"/>
  <c r="W49" i="18"/>
  <c r="V49" i="18"/>
  <c r="K49" i="18"/>
  <c r="AH48" i="18"/>
  <c r="W48" i="18"/>
  <c r="V48" i="18"/>
  <c r="AG48" i="18" s="1"/>
  <c r="K48" i="18"/>
  <c r="AH47" i="18"/>
  <c r="AG47" i="18"/>
  <c r="W47" i="18"/>
  <c r="V47" i="18"/>
  <c r="K47" i="18"/>
  <c r="AH46" i="18"/>
  <c r="W46" i="18"/>
  <c r="V46" i="18"/>
  <c r="AG46" i="18" s="1"/>
  <c r="K46" i="18"/>
  <c r="AH45" i="18"/>
  <c r="AG45" i="18"/>
  <c r="W45" i="18"/>
  <c r="V45" i="18"/>
  <c r="K45" i="18"/>
  <c r="AH44" i="18"/>
  <c r="W44" i="18"/>
  <c r="V44" i="18"/>
  <c r="AG44" i="18" s="1"/>
  <c r="K44" i="18"/>
  <c r="AH43" i="18"/>
  <c r="AG43" i="18"/>
  <c r="W43" i="18"/>
  <c r="V43" i="18"/>
  <c r="K43" i="18"/>
  <c r="AH42" i="18"/>
  <c r="W42" i="18"/>
  <c r="V42" i="18"/>
  <c r="AG42" i="18" s="1"/>
  <c r="K42" i="18"/>
  <c r="AH41" i="18"/>
  <c r="AG41" i="18"/>
  <c r="W41" i="18"/>
  <c r="V41" i="18"/>
  <c r="K41" i="18"/>
  <c r="AH40" i="18"/>
  <c r="W40" i="18"/>
  <c r="V40" i="18"/>
  <c r="AG40" i="18" s="1"/>
  <c r="K40" i="18"/>
  <c r="AH39" i="18"/>
  <c r="AG39" i="18"/>
  <c r="W39" i="18"/>
  <c r="V39" i="18"/>
  <c r="K39" i="18"/>
  <c r="AH38" i="18"/>
  <c r="W38" i="18"/>
  <c r="V38" i="18"/>
  <c r="AG38" i="18" s="1"/>
  <c r="K38" i="18"/>
  <c r="AH37" i="18"/>
  <c r="AG37" i="18"/>
  <c r="W37" i="18"/>
  <c r="V37" i="18"/>
  <c r="K37" i="18"/>
  <c r="AH36" i="18"/>
  <c r="W36" i="18"/>
  <c r="V36" i="18"/>
  <c r="AG36" i="18" s="1"/>
  <c r="K36" i="18"/>
  <c r="AH35" i="18"/>
  <c r="AG35" i="18"/>
  <c r="W35" i="18"/>
  <c r="V35" i="18"/>
  <c r="K35" i="18"/>
  <c r="AH34" i="18"/>
  <c r="W34" i="18"/>
  <c r="V34" i="18"/>
  <c r="AG34" i="18" s="1"/>
  <c r="K34" i="18"/>
  <c r="AH33" i="18"/>
  <c r="AG33" i="18"/>
  <c r="W33" i="18"/>
  <c r="V33" i="18"/>
  <c r="K33" i="18"/>
  <c r="AH32" i="18"/>
  <c r="W32" i="18"/>
  <c r="V32" i="18"/>
  <c r="AG32" i="18" s="1"/>
  <c r="K32" i="18"/>
  <c r="AH31" i="18"/>
  <c r="AG31" i="18"/>
  <c r="W31" i="18"/>
  <c r="V31" i="18"/>
  <c r="K31" i="18"/>
  <c r="AH30" i="18"/>
  <c r="W30" i="18"/>
  <c r="V30" i="18"/>
  <c r="AG30" i="18" s="1"/>
  <c r="K30" i="18"/>
  <c r="AH29" i="18"/>
  <c r="AG29" i="18"/>
  <c r="W29" i="18"/>
  <c r="V29" i="18"/>
  <c r="K29" i="18"/>
  <c r="AH28" i="18"/>
  <c r="W28" i="18"/>
  <c r="V28" i="18"/>
  <c r="AG28" i="18" s="1"/>
  <c r="K28" i="18"/>
  <c r="AH27" i="18"/>
  <c r="AG27" i="18"/>
  <c r="W27" i="18"/>
  <c r="V27" i="18"/>
  <c r="K27" i="18"/>
  <c r="AH26" i="18"/>
  <c r="W26" i="18"/>
  <c r="V26" i="18"/>
  <c r="AG26" i="18" s="1"/>
  <c r="K26" i="18"/>
  <c r="AH25" i="18"/>
  <c r="AG25" i="18"/>
  <c r="W25" i="18"/>
  <c r="V25" i="18"/>
  <c r="K25" i="18"/>
  <c r="AH24" i="18"/>
  <c r="W24" i="18"/>
  <c r="V24" i="18"/>
  <c r="AG24" i="18" s="1"/>
  <c r="K24" i="18"/>
  <c r="AH23" i="18"/>
  <c r="AG23" i="18"/>
  <c r="W23" i="18"/>
  <c r="V23" i="18"/>
  <c r="K23" i="18"/>
  <c r="AH22" i="18"/>
  <c r="V22" i="18"/>
  <c r="AG22" i="18" s="1"/>
  <c r="K22" i="18"/>
  <c r="AH21" i="18"/>
  <c r="AG21" i="18"/>
  <c r="W21" i="18"/>
  <c r="V21" i="18"/>
  <c r="K21" i="18"/>
  <c r="AH20" i="18"/>
  <c r="W20" i="18"/>
  <c r="V20" i="18"/>
  <c r="AG20" i="18" s="1"/>
  <c r="K20" i="18"/>
  <c r="AH19" i="18"/>
  <c r="AG19" i="18"/>
  <c r="V19" i="18"/>
  <c r="W19" i="18" s="1"/>
  <c r="K19" i="18"/>
  <c r="AH18" i="18"/>
  <c r="V18" i="18"/>
  <c r="AG18" i="18" s="1"/>
  <c r="K18" i="18"/>
  <c r="AH17" i="18"/>
  <c r="AG17" i="18"/>
  <c r="W17" i="18"/>
  <c r="V17" i="18"/>
  <c r="K17" i="18"/>
  <c r="AH16" i="18"/>
  <c r="V16" i="18"/>
  <c r="AG16" i="18" s="1"/>
  <c r="K16" i="18"/>
  <c r="AH15" i="18"/>
  <c r="V15" i="18"/>
  <c r="W15" i="18" s="1"/>
  <c r="K15" i="18"/>
  <c r="AH14" i="18"/>
  <c r="V14" i="18"/>
  <c r="AG14" i="18" s="1"/>
  <c r="K14" i="18"/>
  <c r="AH13" i="18"/>
  <c r="V13" i="18"/>
  <c r="W13" i="18" s="1"/>
  <c r="K13" i="18"/>
  <c r="AH12" i="18"/>
  <c r="V12" i="18"/>
  <c r="AG12" i="18" s="1"/>
  <c r="K12" i="18"/>
  <c r="AH11" i="18"/>
  <c r="V11" i="18"/>
  <c r="W11" i="18" s="1"/>
  <c r="K11" i="18"/>
  <c r="AH10" i="18"/>
  <c r="V10" i="18"/>
  <c r="AG10" i="18" s="1"/>
  <c r="K10" i="18"/>
  <c r="AH9" i="18"/>
  <c r="V9" i="18"/>
  <c r="W9" i="18" s="1"/>
  <c r="K9" i="18"/>
  <c r="AH8" i="18"/>
  <c r="V8" i="18"/>
  <c r="AG8" i="18" s="1"/>
  <c r="K8" i="18"/>
  <c r="AH7" i="18"/>
  <c r="V7" i="18"/>
  <c r="W7" i="18" s="1"/>
  <c r="K7" i="18"/>
  <c r="AH6" i="18"/>
  <c r="V6" i="18"/>
  <c r="AG6" i="18" s="1"/>
  <c r="K6" i="18"/>
  <c r="AH5" i="18"/>
  <c r="V5" i="18"/>
  <c r="W5" i="18" s="1"/>
  <c r="K5" i="18"/>
  <c r="AH4" i="18"/>
  <c r="V4" i="18"/>
  <c r="AG4" i="18" s="1"/>
  <c r="K4" i="18"/>
  <c r="AH3" i="18"/>
  <c r="V3" i="18"/>
  <c r="W3" i="18" s="1"/>
  <c r="K3" i="18"/>
  <c r="AH2" i="18"/>
  <c r="V2" i="18"/>
  <c r="AG2" i="18" s="1"/>
  <c r="K2" i="18"/>
  <c r="AL267" i="17"/>
  <c r="AN267" i="17" s="1"/>
  <c r="AI267" i="17"/>
  <c r="AH267" i="17"/>
  <c r="AK267" i="17" s="1"/>
  <c r="AL266" i="17"/>
  <c r="AI266" i="17"/>
  <c r="AH266" i="17"/>
  <c r="AK266" i="17" s="1"/>
  <c r="AL265" i="17"/>
  <c r="AM265" i="17" s="1"/>
  <c r="AP265" i="17" s="1"/>
  <c r="AI265" i="17"/>
  <c r="AH265" i="17"/>
  <c r="AK265" i="17" s="1"/>
  <c r="AL264" i="17"/>
  <c r="AN264" i="17" s="1"/>
  <c r="AI264" i="17"/>
  <c r="AH264" i="17"/>
  <c r="AL263" i="17"/>
  <c r="AN263" i="17" s="1"/>
  <c r="AI263" i="17"/>
  <c r="AH263" i="17"/>
  <c r="AK263" i="17" s="1"/>
  <c r="AL262" i="17"/>
  <c r="AN262" i="17" s="1"/>
  <c r="AI262" i="17"/>
  <c r="AH262" i="17"/>
  <c r="AK262" i="17" s="1"/>
  <c r="AL261" i="17"/>
  <c r="AN261" i="17" s="1"/>
  <c r="AI261" i="17"/>
  <c r="AH261" i="17"/>
  <c r="AK261" i="17" s="1"/>
  <c r="AL260" i="17"/>
  <c r="AN260" i="17" s="1"/>
  <c r="AI260" i="17"/>
  <c r="AH260" i="17"/>
  <c r="AK260" i="17" s="1"/>
  <c r="AL259" i="17"/>
  <c r="AN259" i="17" s="1"/>
  <c r="AI259" i="17"/>
  <c r="AH259" i="17"/>
  <c r="AK259" i="17" s="1"/>
  <c r="AL258" i="17"/>
  <c r="AN258" i="17" s="1"/>
  <c r="AI258" i="17"/>
  <c r="AH258" i="17"/>
  <c r="AK258" i="17" s="1"/>
  <c r="AL257" i="17"/>
  <c r="AN257" i="17" s="1"/>
  <c r="AI257" i="17"/>
  <c r="AH257" i="17"/>
  <c r="AK257" i="17" s="1"/>
  <c r="AL256" i="17"/>
  <c r="AN256" i="17" s="1"/>
  <c r="AI256" i="17"/>
  <c r="AH256" i="17"/>
  <c r="AK256" i="17" s="1"/>
  <c r="AL255" i="17"/>
  <c r="AN255" i="17" s="1"/>
  <c r="AI255" i="17"/>
  <c r="AH255" i="17"/>
  <c r="AK255" i="17" s="1"/>
  <c r="AL254" i="17"/>
  <c r="AN254" i="17" s="1"/>
  <c r="AI254" i="17"/>
  <c r="AH254" i="17"/>
  <c r="AK254" i="17" s="1"/>
  <c r="AL253" i="17"/>
  <c r="AN253" i="17" s="1"/>
  <c r="AI253" i="17"/>
  <c r="AH253" i="17"/>
  <c r="AK253" i="17" s="1"/>
  <c r="AL252" i="17"/>
  <c r="AN252" i="17" s="1"/>
  <c r="AI252" i="17"/>
  <c r="AH252" i="17"/>
  <c r="AK252" i="17" s="1"/>
  <c r="AL251" i="17"/>
  <c r="AN251" i="17" s="1"/>
  <c r="AH251" i="17"/>
  <c r="AK251" i="17" s="1"/>
  <c r="AL250" i="17"/>
  <c r="AN250" i="17" s="1"/>
  <c r="AI250" i="17"/>
  <c r="AH250" i="17"/>
  <c r="AK250" i="17" s="1"/>
  <c r="AL249" i="17"/>
  <c r="AN249" i="17" s="1"/>
  <c r="AI249" i="17"/>
  <c r="AH249" i="17"/>
  <c r="AK249" i="17" s="1"/>
  <c r="AL248" i="17"/>
  <c r="AN248" i="17" s="1"/>
  <c r="AI248" i="17"/>
  <c r="AH248" i="17"/>
  <c r="AK248" i="17" s="1"/>
  <c r="AL247" i="17"/>
  <c r="AN247" i="17" s="1"/>
  <c r="AI247" i="17"/>
  <c r="AH247" i="17"/>
  <c r="AK247" i="17" s="1"/>
  <c r="AL246" i="17"/>
  <c r="AN246" i="17" s="1"/>
  <c r="AI246" i="17"/>
  <c r="AH246" i="17"/>
  <c r="AK246" i="17" s="1"/>
  <c r="AL245" i="17"/>
  <c r="AN245" i="17" s="1"/>
  <c r="AI245" i="17"/>
  <c r="AH245" i="17"/>
  <c r="AK245" i="17" s="1"/>
  <c r="AL244" i="17"/>
  <c r="AN244" i="17" s="1"/>
  <c r="AI244" i="17"/>
  <c r="AH244" i="17"/>
  <c r="AK244" i="17" s="1"/>
  <c r="AL243" i="17"/>
  <c r="AN243" i="17" s="1"/>
  <c r="AI243" i="17"/>
  <c r="AH243" i="17"/>
  <c r="AK243" i="17" s="1"/>
  <c r="AL242" i="17"/>
  <c r="AN242" i="17" s="1"/>
  <c r="AH242" i="17"/>
  <c r="AK242" i="17" s="1"/>
  <c r="AL241" i="17"/>
  <c r="AN241" i="17" s="1"/>
  <c r="AH241" i="17"/>
  <c r="AK241" i="17" s="1"/>
  <c r="AL240" i="17"/>
  <c r="AN240" i="17" s="1"/>
  <c r="AH240" i="17"/>
  <c r="AK240" i="17" s="1"/>
  <c r="AL239" i="17"/>
  <c r="AN239" i="17" s="1"/>
  <c r="AI239" i="17"/>
  <c r="AH239" i="17"/>
  <c r="AK239" i="17" s="1"/>
  <c r="AL238" i="17"/>
  <c r="AN238" i="17" s="1"/>
  <c r="AI238" i="17"/>
  <c r="AH238" i="17"/>
  <c r="AK238" i="17" s="1"/>
  <c r="AL237" i="17"/>
  <c r="AN237" i="17" s="1"/>
  <c r="AI237" i="17"/>
  <c r="AH237" i="17"/>
  <c r="AK237" i="17" s="1"/>
  <c r="AL236" i="17"/>
  <c r="AN236" i="17" s="1"/>
  <c r="AI236" i="17"/>
  <c r="AH236" i="17"/>
  <c r="AK236" i="17" s="1"/>
  <c r="AL235" i="17"/>
  <c r="AN235" i="17" s="1"/>
  <c r="AI235" i="17"/>
  <c r="AH235" i="17"/>
  <c r="AK235" i="17" s="1"/>
  <c r="AL234" i="17"/>
  <c r="AN234" i="17" s="1"/>
  <c r="AI234" i="17"/>
  <c r="AH234" i="17"/>
  <c r="AK234" i="17" s="1"/>
  <c r="AL233" i="17"/>
  <c r="AN233" i="17" s="1"/>
  <c r="AI233" i="17"/>
  <c r="AH233" i="17"/>
  <c r="AK233" i="17" s="1"/>
  <c r="AL232" i="17"/>
  <c r="AN232" i="17" s="1"/>
  <c r="AI232" i="17"/>
  <c r="AH232" i="17"/>
  <c r="AK232" i="17" s="1"/>
  <c r="AL231" i="17"/>
  <c r="AN231" i="17" s="1"/>
  <c r="AI231" i="17"/>
  <c r="AH231" i="17"/>
  <c r="AK231" i="17" s="1"/>
  <c r="AL230" i="17"/>
  <c r="AN230" i="17" s="1"/>
  <c r="AI230" i="17"/>
  <c r="AH230" i="17"/>
  <c r="AK230" i="17" s="1"/>
  <c r="AL229" i="17"/>
  <c r="AN229" i="17" s="1"/>
  <c r="AI229" i="17"/>
  <c r="AH229" i="17"/>
  <c r="AK229" i="17" s="1"/>
  <c r="AL228" i="17"/>
  <c r="AN228" i="17" s="1"/>
  <c r="AI228" i="17"/>
  <c r="AH228" i="17"/>
  <c r="AK228" i="17" s="1"/>
  <c r="AL227" i="17"/>
  <c r="AN227" i="17" s="1"/>
  <c r="AI227" i="17"/>
  <c r="AH227" i="17"/>
  <c r="AK227" i="17" s="1"/>
  <c r="AL226" i="17"/>
  <c r="AN226" i="17" s="1"/>
  <c r="AI226" i="17"/>
  <c r="AH226" i="17"/>
  <c r="AK226" i="17" s="1"/>
  <c r="AL225" i="17"/>
  <c r="AN225" i="17" s="1"/>
  <c r="AI225" i="17"/>
  <c r="AH225" i="17"/>
  <c r="AK225" i="17" s="1"/>
  <c r="AL224" i="17"/>
  <c r="AN224" i="17" s="1"/>
  <c r="AI224" i="17"/>
  <c r="AH224" i="17"/>
  <c r="AK224" i="17" s="1"/>
  <c r="AL223" i="17"/>
  <c r="AN223" i="17" s="1"/>
  <c r="AI223" i="17"/>
  <c r="AH223" i="17"/>
  <c r="AK223" i="17" s="1"/>
  <c r="AL222" i="17"/>
  <c r="AN222" i="17" s="1"/>
  <c r="AI222" i="17"/>
  <c r="AH222" i="17"/>
  <c r="AK222" i="17" s="1"/>
  <c r="AL221" i="17"/>
  <c r="AN221" i="17" s="1"/>
  <c r="AI221" i="17"/>
  <c r="AH221" i="17"/>
  <c r="AK221" i="17" s="1"/>
  <c r="AL220" i="17"/>
  <c r="AN220" i="17" s="1"/>
  <c r="AI220" i="17"/>
  <c r="AH220" i="17"/>
  <c r="AK220" i="17" s="1"/>
  <c r="AL219" i="17"/>
  <c r="AN219" i="17" s="1"/>
  <c r="AI219" i="17"/>
  <c r="AH219" i="17"/>
  <c r="AK219" i="17" s="1"/>
  <c r="AL218" i="17"/>
  <c r="AN218" i="17" s="1"/>
  <c r="AI218" i="17"/>
  <c r="AH218" i="17"/>
  <c r="AK218" i="17" s="1"/>
  <c r="AL217" i="17"/>
  <c r="AN217" i="17" s="1"/>
  <c r="AI217" i="17"/>
  <c r="AH217" i="17"/>
  <c r="AK217" i="17" s="1"/>
  <c r="AL216" i="17"/>
  <c r="AN216" i="17" s="1"/>
  <c r="AI216" i="17"/>
  <c r="AH216" i="17"/>
  <c r="AK216" i="17" s="1"/>
  <c r="AL215" i="17"/>
  <c r="AN215" i="17" s="1"/>
  <c r="AI215" i="17"/>
  <c r="AH215" i="17"/>
  <c r="AK215" i="17" s="1"/>
  <c r="AL214" i="17"/>
  <c r="AN214" i="17" s="1"/>
  <c r="AI214" i="17"/>
  <c r="AH214" i="17"/>
  <c r="AK214" i="17" s="1"/>
  <c r="AL213" i="17"/>
  <c r="AN213" i="17" s="1"/>
  <c r="AI213" i="17"/>
  <c r="AH213" i="17"/>
  <c r="AK213" i="17" s="1"/>
  <c r="AL212" i="17"/>
  <c r="AN212" i="17" s="1"/>
  <c r="AI212" i="17"/>
  <c r="AH212" i="17"/>
  <c r="AK212" i="17" s="1"/>
  <c r="AL211" i="17"/>
  <c r="AN211" i="17" s="1"/>
  <c r="AI211" i="17"/>
  <c r="AH211" i="17"/>
  <c r="AK211" i="17" s="1"/>
  <c r="AL210" i="17"/>
  <c r="AN210" i="17" s="1"/>
  <c r="AI210" i="17"/>
  <c r="AH210" i="17"/>
  <c r="AK210" i="17" s="1"/>
  <c r="AL209" i="17"/>
  <c r="AN209" i="17" s="1"/>
  <c r="AI209" i="17"/>
  <c r="AH209" i="17"/>
  <c r="AK209" i="17" s="1"/>
  <c r="AL208" i="17"/>
  <c r="AN208" i="17" s="1"/>
  <c r="AI208" i="17"/>
  <c r="AH208" i="17"/>
  <c r="AK208" i="17" s="1"/>
  <c r="AL207" i="17"/>
  <c r="AN207" i="17" s="1"/>
  <c r="AI207" i="17"/>
  <c r="AH207" i="17"/>
  <c r="AK207" i="17" s="1"/>
  <c r="AB207" i="17"/>
  <c r="AL206" i="17"/>
  <c r="AN206" i="17" s="1"/>
  <c r="AI206" i="17"/>
  <c r="AH206" i="17"/>
  <c r="AK206" i="17" s="1"/>
  <c r="AP205" i="17"/>
  <c r="AN205" i="17"/>
  <c r="AI205" i="17"/>
  <c r="AH205" i="17"/>
  <c r="AK205" i="17" s="1"/>
  <c r="AL204" i="17"/>
  <c r="AN204" i="17" s="1"/>
  <c r="AI204" i="17"/>
  <c r="AH204" i="17"/>
  <c r="AK204" i="17" s="1"/>
  <c r="AL203" i="17"/>
  <c r="AN203" i="17" s="1"/>
  <c r="AI203" i="17"/>
  <c r="AH203" i="17"/>
  <c r="AK203" i="17" s="1"/>
  <c r="AH200" i="17"/>
  <c r="W200" i="17"/>
  <c r="V200" i="17"/>
  <c r="AG200" i="17" s="1"/>
  <c r="K200" i="17"/>
  <c r="AH199" i="17"/>
  <c r="V199" i="17"/>
  <c r="W199" i="17" s="1"/>
  <c r="AH198" i="17"/>
  <c r="V198" i="17"/>
  <c r="W198" i="17" s="1"/>
  <c r="AH197" i="17"/>
  <c r="W197" i="17"/>
  <c r="V197" i="17"/>
  <c r="AH196" i="17"/>
  <c r="W196" i="17"/>
  <c r="V196" i="17"/>
  <c r="AH195" i="17"/>
  <c r="W195" i="17"/>
  <c r="V195" i="17"/>
  <c r="AH194" i="17"/>
  <c r="W194" i="17"/>
  <c r="V194" i="17"/>
  <c r="AH193" i="17"/>
  <c r="W193" i="17"/>
  <c r="V193" i="17"/>
  <c r="AH192" i="17"/>
  <c r="W192" i="17"/>
  <c r="V192" i="17"/>
  <c r="AH191" i="17"/>
  <c r="W191" i="17"/>
  <c r="V191" i="17"/>
  <c r="AH190" i="17"/>
  <c r="W190" i="17"/>
  <c r="V190" i="17"/>
  <c r="AH189" i="17"/>
  <c r="W189" i="17"/>
  <c r="V189" i="17"/>
  <c r="AH188" i="17"/>
  <c r="W188" i="17"/>
  <c r="V188" i="17"/>
  <c r="AH187" i="17"/>
  <c r="W187" i="17"/>
  <c r="V187" i="17"/>
  <c r="AH186" i="17"/>
  <c r="W186" i="17"/>
  <c r="V186" i="17"/>
  <c r="AH185" i="17"/>
  <c r="W185" i="17"/>
  <c r="V185" i="17"/>
  <c r="AH184" i="17"/>
  <c r="W184" i="17"/>
  <c r="V184" i="17"/>
  <c r="AH183" i="17"/>
  <c r="W183" i="17"/>
  <c r="V183" i="17"/>
  <c r="AH182" i="17"/>
  <c r="W182" i="17"/>
  <c r="V182" i="17"/>
  <c r="AH181" i="17"/>
  <c r="W181" i="17"/>
  <c r="V181" i="17"/>
  <c r="AH180" i="17"/>
  <c r="W180" i="17"/>
  <c r="V180" i="17"/>
  <c r="AH179" i="17"/>
  <c r="W179" i="17"/>
  <c r="V179" i="17"/>
  <c r="AH178" i="17"/>
  <c r="W178" i="17"/>
  <c r="V178" i="17"/>
  <c r="AH177" i="17"/>
  <c r="W177" i="17"/>
  <c r="V177" i="17"/>
  <c r="AH176" i="17"/>
  <c r="W176" i="17"/>
  <c r="V176" i="17"/>
  <c r="AH175" i="17"/>
  <c r="W175" i="17"/>
  <c r="V175" i="17"/>
  <c r="AH174" i="17"/>
  <c r="W174" i="17"/>
  <c r="V174" i="17"/>
  <c r="AH173" i="17"/>
  <c r="W173" i="17"/>
  <c r="V173" i="17"/>
  <c r="AH172" i="17"/>
  <c r="W172" i="17"/>
  <c r="V172" i="17"/>
  <c r="AH171" i="17"/>
  <c r="W171" i="17"/>
  <c r="V171" i="17"/>
  <c r="AH170" i="17"/>
  <c r="W170" i="17"/>
  <c r="V170" i="17"/>
  <c r="AH169" i="17"/>
  <c r="W169" i="17"/>
  <c r="V169" i="17"/>
  <c r="AH168" i="17"/>
  <c r="W168" i="17"/>
  <c r="V168" i="17"/>
  <c r="AH167" i="17"/>
  <c r="W167" i="17"/>
  <c r="V167" i="17"/>
  <c r="AH166" i="17"/>
  <c r="W166" i="17"/>
  <c r="V166" i="17"/>
  <c r="AH165" i="17"/>
  <c r="W165" i="17"/>
  <c r="V165" i="17"/>
  <c r="AH164" i="17"/>
  <c r="W164" i="17"/>
  <c r="V164" i="17"/>
  <c r="AH163" i="17"/>
  <c r="W163" i="17"/>
  <c r="V163" i="17"/>
  <c r="AH162" i="17"/>
  <c r="W162" i="17"/>
  <c r="V162" i="17"/>
  <c r="AH161" i="17"/>
  <c r="W161" i="17"/>
  <c r="V161" i="17"/>
  <c r="AH160" i="17"/>
  <c r="W160" i="17"/>
  <c r="V160" i="17"/>
  <c r="AH159" i="17"/>
  <c r="W159" i="17"/>
  <c r="V159" i="17"/>
  <c r="AH158" i="17"/>
  <c r="W158" i="17"/>
  <c r="V158" i="17"/>
  <c r="AH157" i="17"/>
  <c r="W157" i="17"/>
  <c r="V157" i="17"/>
  <c r="AH156" i="17"/>
  <c r="W156" i="17"/>
  <c r="V156" i="17"/>
  <c r="AH155" i="17"/>
  <c r="W155" i="17"/>
  <c r="V155" i="17"/>
  <c r="AH154" i="17"/>
  <c r="W154" i="17"/>
  <c r="V154" i="17"/>
  <c r="AH153" i="17"/>
  <c r="W153" i="17"/>
  <c r="V153" i="17"/>
  <c r="AH152" i="17"/>
  <c r="W152" i="17"/>
  <c r="V152" i="17"/>
  <c r="AH151" i="17"/>
  <c r="W151" i="17"/>
  <c r="V151" i="17"/>
  <c r="AH150" i="17"/>
  <c r="W150" i="17"/>
  <c r="V150" i="17"/>
  <c r="AH149" i="17"/>
  <c r="W149" i="17"/>
  <c r="V149" i="17"/>
  <c r="AH148" i="17"/>
  <c r="W148" i="17"/>
  <c r="V148" i="17"/>
  <c r="AH147" i="17"/>
  <c r="W147" i="17"/>
  <c r="V147" i="17"/>
  <c r="AH146" i="17"/>
  <c r="W146" i="17"/>
  <c r="V146" i="17"/>
  <c r="AH145" i="17"/>
  <c r="W145" i="17"/>
  <c r="V145" i="17"/>
  <c r="AH144" i="17"/>
  <c r="W144" i="17"/>
  <c r="V144" i="17"/>
  <c r="AH143" i="17"/>
  <c r="W143" i="17"/>
  <c r="V143" i="17"/>
  <c r="AH142" i="17"/>
  <c r="W142" i="17"/>
  <c r="V142" i="17"/>
  <c r="AH141" i="17"/>
  <c r="W141" i="17"/>
  <c r="V141" i="17"/>
  <c r="AH140" i="17"/>
  <c r="W140" i="17"/>
  <c r="V140" i="17"/>
  <c r="AH139" i="17"/>
  <c r="W139" i="17"/>
  <c r="V139" i="17"/>
  <c r="AH138" i="17"/>
  <c r="W138" i="17"/>
  <c r="V138" i="17"/>
  <c r="AH137" i="17"/>
  <c r="W137" i="17"/>
  <c r="V137" i="17"/>
  <c r="AH136" i="17"/>
  <c r="W136" i="17"/>
  <c r="V136" i="17"/>
  <c r="AH135" i="17"/>
  <c r="W135" i="17"/>
  <c r="V135" i="17"/>
  <c r="AH134" i="17"/>
  <c r="W134" i="17"/>
  <c r="V134" i="17"/>
  <c r="AH133" i="17"/>
  <c r="W133" i="17"/>
  <c r="V133" i="17"/>
  <c r="AH132" i="17"/>
  <c r="W132" i="17"/>
  <c r="V132" i="17"/>
  <c r="AH131" i="17"/>
  <c r="W131" i="17"/>
  <c r="V131" i="17"/>
  <c r="AH130" i="17"/>
  <c r="W130" i="17"/>
  <c r="V130" i="17"/>
  <c r="AH129" i="17"/>
  <c r="W129" i="17"/>
  <c r="V129" i="17"/>
  <c r="AH128" i="17"/>
  <c r="W128" i="17"/>
  <c r="V128" i="17"/>
  <c r="AH127" i="17"/>
  <c r="W127" i="17"/>
  <c r="V127" i="17"/>
  <c r="AH126" i="17"/>
  <c r="W126" i="17"/>
  <c r="V126" i="17"/>
  <c r="AH125" i="17"/>
  <c r="W125" i="17"/>
  <c r="V125" i="17"/>
  <c r="AH124" i="17"/>
  <c r="W124" i="17"/>
  <c r="V124" i="17"/>
  <c r="AH123" i="17"/>
  <c r="W123" i="17"/>
  <c r="V123" i="17"/>
  <c r="AH122" i="17"/>
  <c r="W122" i="17"/>
  <c r="V122" i="17"/>
  <c r="AH121" i="17"/>
  <c r="W121" i="17"/>
  <c r="V121" i="17"/>
  <c r="AH120" i="17"/>
  <c r="W120" i="17"/>
  <c r="V120" i="17"/>
  <c r="AH119" i="17"/>
  <c r="W119" i="17"/>
  <c r="V119" i="17"/>
  <c r="AH118" i="17"/>
  <c r="W118" i="17"/>
  <c r="V118" i="17"/>
  <c r="AH117" i="17"/>
  <c r="W117" i="17"/>
  <c r="V117" i="17"/>
  <c r="AH116" i="17"/>
  <c r="W116" i="17"/>
  <c r="V116" i="17"/>
  <c r="AH115" i="17"/>
  <c r="W115" i="17"/>
  <c r="V115" i="17"/>
  <c r="AH114" i="17"/>
  <c r="W114" i="17"/>
  <c r="V114" i="17"/>
  <c r="AH113" i="17"/>
  <c r="W113" i="17"/>
  <c r="V113" i="17"/>
  <c r="AH112" i="17"/>
  <c r="W112" i="17"/>
  <c r="V112" i="17"/>
  <c r="AH111" i="17"/>
  <c r="W111" i="17"/>
  <c r="V111" i="17"/>
  <c r="AH110" i="17"/>
  <c r="W110" i="17"/>
  <c r="V110" i="17"/>
  <c r="AH109" i="17"/>
  <c r="W109" i="17"/>
  <c r="V109" i="17"/>
  <c r="AH108" i="17"/>
  <c r="W108" i="17"/>
  <c r="V108" i="17"/>
  <c r="AH107" i="17"/>
  <c r="W107" i="17"/>
  <c r="V107" i="17"/>
  <c r="AH106" i="17"/>
  <c r="W106" i="17"/>
  <c r="V106" i="17"/>
  <c r="AH105" i="17"/>
  <c r="W105" i="17"/>
  <c r="V105" i="17"/>
  <c r="AH104" i="17"/>
  <c r="W104" i="17"/>
  <c r="V104" i="17"/>
  <c r="AH103" i="17"/>
  <c r="W103" i="17"/>
  <c r="V103" i="17"/>
  <c r="AH102" i="17"/>
  <c r="W102" i="17"/>
  <c r="V102" i="17"/>
  <c r="AH101" i="17"/>
  <c r="W101" i="17"/>
  <c r="V101" i="17"/>
  <c r="AH100" i="17"/>
  <c r="W100" i="17"/>
  <c r="V100" i="17"/>
  <c r="AH99" i="17"/>
  <c r="W99" i="17"/>
  <c r="V99" i="17"/>
  <c r="AH98" i="17"/>
  <c r="W98" i="17"/>
  <c r="V98" i="17"/>
  <c r="AH97" i="17"/>
  <c r="W97" i="17"/>
  <c r="V97" i="17"/>
  <c r="AH96" i="17"/>
  <c r="W96" i="17"/>
  <c r="V96" i="17"/>
  <c r="AH95" i="17"/>
  <c r="W95" i="17"/>
  <c r="V95" i="17"/>
  <c r="AH94" i="17"/>
  <c r="W94" i="17"/>
  <c r="V94" i="17"/>
  <c r="AH93" i="17"/>
  <c r="W93" i="17"/>
  <c r="V93" i="17"/>
  <c r="AH92" i="17"/>
  <c r="W92" i="17"/>
  <c r="V92" i="17"/>
  <c r="AH91" i="17"/>
  <c r="W91" i="17"/>
  <c r="V91" i="17"/>
  <c r="AH90" i="17"/>
  <c r="W90" i="17"/>
  <c r="V90" i="17"/>
  <c r="AH89" i="17"/>
  <c r="W89" i="17"/>
  <c r="V89" i="17"/>
  <c r="AH88" i="17"/>
  <c r="W88" i="17"/>
  <c r="V88" i="17"/>
  <c r="AH87" i="17"/>
  <c r="AG87" i="17"/>
  <c r="V87" i="17"/>
  <c r="W87" i="17" s="1"/>
  <c r="K87" i="17"/>
  <c r="AH86" i="17"/>
  <c r="W86" i="17"/>
  <c r="V86" i="17"/>
  <c r="AG86" i="17" s="1"/>
  <c r="K86" i="17"/>
  <c r="AH85" i="17"/>
  <c r="AG85" i="17"/>
  <c r="V85" i="17"/>
  <c r="W85" i="17" s="1"/>
  <c r="K85" i="17"/>
  <c r="AH84" i="17"/>
  <c r="AG84" i="17"/>
  <c r="V84" i="17"/>
  <c r="W84" i="17" s="1"/>
  <c r="K84" i="17"/>
  <c r="AH83" i="17"/>
  <c r="AG83" i="17"/>
  <c r="V83" i="17"/>
  <c r="W83" i="17" s="1"/>
  <c r="K83" i="17"/>
  <c r="AH82" i="17"/>
  <c r="V82" i="17"/>
  <c r="W82" i="17" s="1"/>
  <c r="K82" i="17"/>
  <c r="AH81" i="17"/>
  <c r="AG81" i="17"/>
  <c r="V81" i="17"/>
  <c r="W81" i="17" s="1"/>
  <c r="K81" i="17"/>
  <c r="AH80" i="17"/>
  <c r="AG80" i="17"/>
  <c r="V80" i="17"/>
  <c r="W80" i="17" s="1"/>
  <c r="K80" i="17"/>
  <c r="AH79" i="17"/>
  <c r="AG79" i="17"/>
  <c r="V79" i="17"/>
  <c r="W79" i="17" s="1"/>
  <c r="K79" i="17"/>
  <c r="AH78" i="17"/>
  <c r="V78" i="17"/>
  <c r="W78" i="17" s="1"/>
  <c r="K78" i="17"/>
  <c r="AH77" i="17"/>
  <c r="AG77" i="17"/>
  <c r="V77" i="17"/>
  <c r="W77" i="17" s="1"/>
  <c r="K77" i="17"/>
  <c r="AH76" i="17"/>
  <c r="AG76" i="17"/>
  <c r="V76" i="17"/>
  <c r="W76" i="17" s="1"/>
  <c r="K76" i="17"/>
  <c r="AH75" i="17"/>
  <c r="AG75" i="17"/>
  <c r="V75" i="17"/>
  <c r="W75" i="17" s="1"/>
  <c r="K75" i="17"/>
  <c r="AH74" i="17"/>
  <c r="V74" i="17"/>
  <c r="W74" i="17" s="1"/>
  <c r="K74" i="17"/>
  <c r="AH73" i="17"/>
  <c r="AG73" i="17"/>
  <c r="V73" i="17"/>
  <c r="W73" i="17" s="1"/>
  <c r="K73" i="17"/>
  <c r="AH72" i="17"/>
  <c r="V72" i="17"/>
  <c r="AG72" i="17" s="1"/>
  <c r="K72" i="17"/>
  <c r="AH71" i="17"/>
  <c r="W71" i="17"/>
  <c r="V71" i="17"/>
  <c r="AG71" i="17" s="1"/>
  <c r="K71" i="17"/>
  <c r="AH70" i="17"/>
  <c r="V70" i="17"/>
  <c r="AG70" i="17" s="1"/>
  <c r="K70" i="17"/>
  <c r="AH69" i="17"/>
  <c r="W69" i="17"/>
  <c r="V69" i="17"/>
  <c r="AG69" i="17" s="1"/>
  <c r="K69" i="17"/>
  <c r="AH68" i="17"/>
  <c r="V68" i="17"/>
  <c r="AG68" i="17" s="1"/>
  <c r="K68" i="17"/>
  <c r="AH67" i="17"/>
  <c r="W67" i="17"/>
  <c r="V67" i="17"/>
  <c r="AG67" i="17" s="1"/>
  <c r="K67" i="17"/>
  <c r="AH66" i="17"/>
  <c r="V66" i="17"/>
  <c r="AG66" i="17" s="1"/>
  <c r="K66" i="17"/>
  <c r="AH65" i="17"/>
  <c r="W65" i="17"/>
  <c r="V65" i="17"/>
  <c r="AG65" i="17" s="1"/>
  <c r="K65" i="17"/>
  <c r="AH64" i="17"/>
  <c r="V64" i="17"/>
  <c r="AG64" i="17" s="1"/>
  <c r="K64" i="17"/>
  <c r="AH63" i="17"/>
  <c r="W63" i="17"/>
  <c r="V63" i="17"/>
  <c r="AG63" i="17" s="1"/>
  <c r="K63" i="17"/>
  <c r="AH62" i="17"/>
  <c r="V62" i="17"/>
  <c r="AG62" i="17" s="1"/>
  <c r="K62" i="17"/>
  <c r="AH61" i="17"/>
  <c r="W61" i="17"/>
  <c r="V61" i="17"/>
  <c r="AG61" i="17" s="1"/>
  <c r="K61" i="17"/>
  <c r="AH60" i="17"/>
  <c r="V60" i="17"/>
  <c r="AG60" i="17" s="1"/>
  <c r="K60" i="17"/>
  <c r="AH59" i="17"/>
  <c r="W59" i="17"/>
  <c r="V59" i="17"/>
  <c r="AG59" i="17" s="1"/>
  <c r="K59" i="17"/>
  <c r="AH58" i="17"/>
  <c r="V58" i="17"/>
  <c r="AG58" i="17" s="1"/>
  <c r="K58" i="17"/>
  <c r="AH57" i="17"/>
  <c r="W57" i="17"/>
  <c r="V57" i="17"/>
  <c r="AG57" i="17" s="1"/>
  <c r="K57" i="17"/>
  <c r="AH56" i="17"/>
  <c r="V56" i="17"/>
  <c r="AG56" i="17" s="1"/>
  <c r="K56" i="17"/>
  <c r="AH55" i="17"/>
  <c r="W55" i="17"/>
  <c r="V55" i="17"/>
  <c r="AG55" i="17" s="1"/>
  <c r="K55" i="17"/>
  <c r="AH54" i="17"/>
  <c r="V54" i="17"/>
  <c r="AG54" i="17" s="1"/>
  <c r="K54" i="17"/>
  <c r="AH53" i="17"/>
  <c r="V53" i="17"/>
  <c r="AG53" i="17" s="1"/>
  <c r="K53" i="17"/>
  <c r="AH52" i="17"/>
  <c r="V52" i="17"/>
  <c r="AG52" i="17" s="1"/>
  <c r="K52" i="17"/>
  <c r="AH51" i="17"/>
  <c r="V51" i="17"/>
  <c r="AG51" i="17" s="1"/>
  <c r="K51" i="17"/>
  <c r="AH50" i="17"/>
  <c r="V50" i="17"/>
  <c r="AG50" i="17" s="1"/>
  <c r="K50" i="17"/>
  <c r="AH49" i="17"/>
  <c r="V49" i="17"/>
  <c r="AG49" i="17" s="1"/>
  <c r="K49" i="17"/>
  <c r="AH48" i="17"/>
  <c r="V48" i="17"/>
  <c r="AG48" i="17" s="1"/>
  <c r="K48" i="17"/>
  <c r="AH47" i="17"/>
  <c r="W47" i="17"/>
  <c r="V47" i="17"/>
  <c r="AG47" i="17" s="1"/>
  <c r="K47" i="17"/>
  <c r="AH46" i="17"/>
  <c r="V46" i="17"/>
  <c r="AG46" i="17" s="1"/>
  <c r="K46" i="17"/>
  <c r="AH45" i="17"/>
  <c r="V45" i="17"/>
  <c r="AG45" i="17" s="1"/>
  <c r="K45" i="17"/>
  <c r="AH44" i="17"/>
  <c r="V44" i="17"/>
  <c r="AG44" i="17" s="1"/>
  <c r="K44" i="17"/>
  <c r="AH43" i="17"/>
  <c r="V43" i="17"/>
  <c r="AG43" i="17" s="1"/>
  <c r="K43" i="17"/>
  <c r="AH42" i="17"/>
  <c r="V42" i="17"/>
  <c r="AG42" i="17" s="1"/>
  <c r="K42" i="17"/>
  <c r="AH41" i="17"/>
  <c r="V41" i="17"/>
  <c r="AG41" i="17" s="1"/>
  <c r="K41" i="17"/>
  <c r="AH40" i="17"/>
  <c r="V40" i="17"/>
  <c r="AG40" i="17" s="1"/>
  <c r="K40" i="17"/>
  <c r="AH39" i="17"/>
  <c r="W39" i="17"/>
  <c r="V39" i="17"/>
  <c r="AG39" i="17" s="1"/>
  <c r="K39" i="17"/>
  <c r="AH38" i="17"/>
  <c r="V38" i="17"/>
  <c r="AG38" i="17" s="1"/>
  <c r="K38" i="17"/>
  <c r="AH37" i="17"/>
  <c r="V37" i="17"/>
  <c r="AG37" i="17" s="1"/>
  <c r="K37" i="17"/>
  <c r="AH36" i="17"/>
  <c r="V36" i="17"/>
  <c r="AG36" i="17" s="1"/>
  <c r="K36" i="17"/>
  <c r="AH35" i="17"/>
  <c r="V35" i="17"/>
  <c r="AG35" i="17" s="1"/>
  <c r="K35" i="17"/>
  <c r="AH34" i="17"/>
  <c r="V34" i="17"/>
  <c r="AG34" i="17" s="1"/>
  <c r="K34" i="17"/>
  <c r="AH33" i="17"/>
  <c r="V33" i="17"/>
  <c r="AG33" i="17" s="1"/>
  <c r="K33" i="17"/>
  <c r="AH32" i="17"/>
  <c r="V32" i="17"/>
  <c r="AG32" i="17" s="1"/>
  <c r="K32" i="17"/>
  <c r="AH31" i="17"/>
  <c r="W31" i="17"/>
  <c r="V31" i="17"/>
  <c r="AG31" i="17" s="1"/>
  <c r="K31" i="17"/>
  <c r="AH30" i="17"/>
  <c r="V30" i="17"/>
  <c r="AG30" i="17" s="1"/>
  <c r="K30" i="17"/>
  <c r="AH29" i="17"/>
  <c r="W29" i="17"/>
  <c r="V29" i="17"/>
  <c r="AG29" i="17" s="1"/>
  <c r="K29" i="17"/>
  <c r="AH28" i="17"/>
  <c r="V28" i="17"/>
  <c r="AG28" i="17" s="1"/>
  <c r="K28" i="17"/>
  <c r="AH27" i="17"/>
  <c r="W27" i="17"/>
  <c r="V27" i="17"/>
  <c r="AG27" i="17" s="1"/>
  <c r="K27" i="17"/>
  <c r="AH26" i="17"/>
  <c r="V26" i="17"/>
  <c r="AG26" i="17" s="1"/>
  <c r="K26" i="17"/>
  <c r="AH25" i="17"/>
  <c r="V25" i="17"/>
  <c r="AG25" i="17" s="1"/>
  <c r="K25" i="17"/>
  <c r="AH24" i="17"/>
  <c r="V24" i="17"/>
  <c r="AG24" i="17" s="1"/>
  <c r="K24" i="17"/>
  <c r="AH23" i="17"/>
  <c r="V23" i="17"/>
  <c r="AG23" i="17" s="1"/>
  <c r="K23" i="17"/>
  <c r="AH22" i="17"/>
  <c r="V22" i="17"/>
  <c r="AG22" i="17" s="1"/>
  <c r="K22" i="17"/>
  <c r="AH21" i="17"/>
  <c r="V21" i="17"/>
  <c r="AG21" i="17" s="1"/>
  <c r="K21" i="17"/>
  <c r="AH20" i="17"/>
  <c r="V20" i="17"/>
  <c r="AG20" i="17" s="1"/>
  <c r="K20" i="17"/>
  <c r="AH19" i="17"/>
  <c r="V19" i="17"/>
  <c r="AG19" i="17" s="1"/>
  <c r="K19" i="17"/>
  <c r="AH18" i="17"/>
  <c r="V18" i="17"/>
  <c r="AG18" i="17" s="1"/>
  <c r="K18" i="17"/>
  <c r="AH17" i="17"/>
  <c r="V17" i="17"/>
  <c r="AG17" i="17" s="1"/>
  <c r="K17" i="17"/>
  <c r="AH16" i="17"/>
  <c r="V16" i="17"/>
  <c r="AG16" i="17" s="1"/>
  <c r="K16" i="17"/>
  <c r="AH15" i="17"/>
  <c r="V15" i="17"/>
  <c r="AG15" i="17" s="1"/>
  <c r="K15" i="17"/>
  <c r="AH14" i="17"/>
  <c r="V14" i="17"/>
  <c r="AG14" i="17" s="1"/>
  <c r="K14" i="17"/>
  <c r="AH13" i="17"/>
  <c r="V13" i="17"/>
  <c r="AG13" i="17" s="1"/>
  <c r="K13" i="17"/>
  <c r="AH12" i="17"/>
  <c r="V12" i="17"/>
  <c r="AG12" i="17" s="1"/>
  <c r="K12" i="17"/>
  <c r="AH11" i="17"/>
  <c r="V11" i="17"/>
  <c r="AG11" i="17" s="1"/>
  <c r="K11" i="17"/>
  <c r="AH10" i="17"/>
  <c r="V10" i="17"/>
  <c r="AG10" i="17" s="1"/>
  <c r="K10" i="17"/>
  <c r="AH9" i="17"/>
  <c r="V9" i="17"/>
  <c r="AG9" i="17" s="1"/>
  <c r="K9" i="17"/>
  <c r="AH8" i="17"/>
  <c r="V8" i="17"/>
  <c r="AG8" i="17" s="1"/>
  <c r="K8" i="17"/>
  <c r="AH7" i="17"/>
  <c r="V7" i="17"/>
  <c r="AG7" i="17" s="1"/>
  <c r="K7" i="17"/>
  <c r="AH6" i="17"/>
  <c r="V6" i="17"/>
  <c r="AG6" i="17" s="1"/>
  <c r="K6" i="17"/>
  <c r="AH5" i="17"/>
  <c r="AH4" i="17"/>
  <c r="AH3" i="17"/>
  <c r="AH2" i="17"/>
  <c r="AG2" i="17"/>
  <c r="AL267" i="16"/>
  <c r="AN267" i="16" s="1"/>
  <c r="AI267" i="16"/>
  <c r="AH267" i="16"/>
  <c r="AK267" i="16" s="1"/>
  <c r="AL266" i="16"/>
  <c r="AI266" i="16"/>
  <c r="AH266" i="16"/>
  <c r="AK266" i="16" s="1"/>
  <c r="AL265" i="16"/>
  <c r="AI265" i="16"/>
  <c r="AH265" i="16"/>
  <c r="AK265" i="16" s="1"/>
  <c r="AL264" i="16"/>
  <c r="AN264" i="16" s="1"/>
  <c r="AI264" i="16"/>
  <c r="AH264" i="16"/>
  <c r="AK264" i="16" s="1"/>
  <c r="AL263" i="16"/>
  <c r="AN263" i="16" s="1"/>
  <c r="AI263" i="16"/>
  <c r="AH263" i="16"/>
  <c r="AK263" i="16" s="1"/>
  <c r="AL262" i="16"/>
  <c r="AN262" i="16" s="1"/>
  <c r="AI262" i="16"/>
  <c r="AH262" i="16"/>
  <c r="AK262" i="16" s="1"/>
  <c r="AL261" i="16"/>
  <c r="AN261" i="16" s="1"/>
  <c r="AI261" i="16"/>
  <c r="AH261" i="16"/>
  <c r="AK261" i="16" s="1"/>
  <c r="AL260" i="16"/>
  <c r="AN260" i="16" s="1"/>
  <c r="AI260" i="16"/>
  <c r="AH260" i="16"/>
  <c r="AK260" i="16" s="1"/>
  <c r="AL259" i="16"/>
  <c r="AN259" i="16" s="1"/>
  <c r="AI259" i="16"/>
  <c r="AH259" i="16"/>
  <c r="AK259" i="16" s="1"/>
  <c r="AL258" i="16"/>
  <c r="AI258" i="16"/>
  <c r="AH258" i="16"/>
  <c r="AK258" i="16" s="1"/>
  <c r="AL257" i="16"/>
  <c r="AN257" i="16" s="1"/>
  <c r="AI257" i="16"/>
  <c r="AH257" i="16"/>
  <c r="AK257" i="16" s="1"/>
  <c r="AL256" i="16"/>
  <c r="AN256" i="16" s="1"/>
  <c r="AI256" i="16"/>
  <c r="AH256" i="16"/>
  <c r="AK256" i="16" s="1"/>
  <c r="AL255" i="16"/>
  <c r="AN255" i="16" s="1"/>
  <c r="AI255" i="16"/>
  <c r="AH255" i="16"/>
  <c r="AK255" i="16" s="1"/>
  <c r="AL254" i="16"/>
  <c r="AI254" i="16"/>
  <c r="AH254" i="16"/>
  <c r="AK254" i="16" s="1"/>
  <c r="AL253" i="16"/>
  <c r="AN253" i="16" s="1"/>
  <c r="AI253" i="16"/>
  <c r="AH253" i="16"/>
  <c r="AK253" i="16" s="1"/>
  <c r="AL252" i="16"/>
  <c r="AN252" i="16" s="1"/>
  <c r="AH252" i="16"/>
  <c r="AK252" i="16" s="1"/>
  <c r="AL251" i="16"/>
  <c r="AN251" i="16" s="1"/>
  <c r="AH251" i="16"/>
  <c r="AK251" i="16" s="1"/>
  <c r="AL250" i="16"/>
  <c r="AI250" i="16"/>
  <c r="AH250" i="16"/>
  <c r="AK250" i="16" s="1"/>
  <c r="AL249" i="16"/>
  <c r="AN249" i="16" s="1"/>
  <c r="AI249" i="16"/>
  <c r="AH249" i="16"/>
  <c r="AK249" i="16" s="1"/>
  <c r="AL248" i="16"/>
  <c r="AN248" i="16" s="1"/>
  <c r="AI248" i="16"/>
  <c r="AH248" i="16"/>
  <c r="AK248" i="16" s="1"/>
  <c r="AL247" i="16"/>
  <c r="AN247" i="16" s="1"/>
  <c r="AI247" i="16"/>
  <c r="AH247" i="16"/>
  <c r="AK247" i="16" s="1"/>
  <c r="AL246" i="16"/>
  <c r="AI246" i="16"/>
  <c r="AH246" i="16"/>
  <c r="AK246" i="16" s="1"/>
  <c r="AL245" i="16"/>
  <c r="AN245" i="16" s="1"/>
  <c r="AI245" i="16"/>
  <c r="AH245" i="16"/>
  <c r="AK245" i="16" s="1"/>
  <c r="AL244" i="16"/>
  <c r="AN244" i="16" s="1"/>
  <c r="AI244" i="16"/>
  <c r="AH244" i="16"/>
  <c r="AK244" i="16" s="1"/>
  <c r="AL243" i="16"/>
  <c r="AN243" i="16" s="1"/>
  <c r="AI243" i="16"/>
  <c r="AH243" i="16"/>
  <c r="AK243" i="16" s="1"/>
  <c r="AL242" i="16"/>
  <c r="AN242" i="16" s="1"/>
  <c r="AH242" i="16"/>
  <c r="AK242" i="16" s="1"/>
  <c r="AL241" i="16"/>
  <c r="AN241" i="16" s="1"/>
  <c r="AH241" i="16"/>
  <c r="AK241" i="16" s="1"/>
  <c r="AL240" i="16"/>
  <c r="AN240" i="16" s="1"/>
  <c r="AH240" i="16"/>
  <c r="AK240" i="16" s="1"/>
  <c r="AL239" i="16"/>
  <c r="AN239" i="16" s="1"/>
  <c r="AI239" i="16"/>
  <c r="AH239" i="16"/>
  <c r="AK239" i="16" s="1"/>
  <c r="AL238" i="16"/>
  <c r="AI238" i="16"/>
  <c r="AH238" i="16"/>
  <c r="AK238" i="16" s="1"/>
  <c r="AL237" i="16"/>
  <c r="AN237" i="16" s="1"/>
  <c r="AI237" i="16"/>
  <c r="AH237" i="16"/>
  <c r="AK237" i="16" s="1"/>
  <c r="AL236" i="16"/>
  <c r="AN236" i="16" s="1"/>
  <c r="AI236" i="16"/>
  <c r="AH236" i="16"/>
  <c r="AK236" i="16" s="1"/>
  <c r="AL235" i="16"/>
  <c r="AN235" i="16" s="1"/>
  <c r="AI235" i="16"/>
  <c r="AH235" i="16"/>
  <c r="AK235" i="16" s="1"/>
  <c r="AL234" i="16"/>
  <c r="AI234" i="16"/>
  <c r="AH234" i="16"/>
  <c r="AK234" i="16" s="1"/>
  <c r="AL233" i="16"/>
  <c r="AN233" i="16" s="1"/>
  <c r="AI233" i="16"/>
  <c r="AH233" i="16"/>
  <c r="AK233" i="16" s="1"/>
  <c r="AL232" i="16"/>
  <c r="AN232" i="16" s="1"/>
  <c r="AI232" i="16"/>
  <c r="AH232" i="16"/>
  <c r="AK232" i="16" s="1"/>
  <c r="AL231" i="16"/>
  <c r="AN231" i="16" s="1"/>
  <c r="AI231" i="16"/>
  <c r="AH231" i="16"/>
  <c r="AK231" i="16" s="1"/>
  <c r="AL230" i="16"/>
  <c r="AN230" i="16" s="1"/>
  <c r="AI230" i="16"/>
  <c r="AH230" i="16"/>
  <c r="AK230" i="16" s="1"/>
  <c r="AL229" i="16"/>
  <c r="AN229" i="16" s="1"/>
  <c r="AI229" i="16"/>
  <c r="AH229" i="16"/>
  <c r="AK229" i="16" s="1"/>
  <c r="AL228" i="16"/>
  <c r="AN228" i="16" s="1"/>
  <c r="AI228" i="16"/>
  <c r="AH228" i="16"/>
  <c r="AK228" i="16" s="1"/>
  <c r="AL227" i="16"/>
  <c r="AN227" i="16" s="1"/>
  <c r="AI227" i="16"/>
  <c r="AH227" i="16"/>
  <c r="AK227" i="16" s="1"/>
  <c r="AL226" i="16"/>
  <c r="AI226" i="16"/>
  <c r="AH226" i="16"/>
  <c r="AK226" i="16" s="1"/>
  <c r="AL225" i="16"/>
  <c r="AN225" i="16" s="1"/>
  <c r="AI225" i="16"/>
  <c r="AH225" i="16"/>
  <c r="AK225" i="16" s="1"/>
  <c r="AL224" i="16"/>
  <c r="AN224" i="16" s="1"/>
  <c r="AI224" i="16"/>
  <c r="AH224" i="16"/>
  <c r="AK224" i="16" s="1"/>
  <c r="AL223" i="16"/>
  <c r="AN223" i="16" s="1"/>
  <c r="AI223" i="16"/>
  <c r="AH223" i="16"/>
  <c r="AK223" i="16" s="1"/>
  <c r="AL222" i="16"/>
  <c r="AN222" i="16" s="1"/>
  <c r="AI222" i="16"/>
  <c r="AH222" i="16"/>
  <c r="AK222" i="16" s="1"/>
  <c r="AL221" i="16"/>
  <c r="AN221" i="16" s="1"/>
  <c r="AI221" i="16"/>
  <c r="AH221" i="16"/>
  <c r="AK221" i="16" s="1"/>
  <c r="AL220" i="16"/>
  <c r="AN220" i="16" s="1"/>
  <c r="AI220" i="16"/>
  <c r="AH220" i="16"/>
  <c r="AK220" i="16" s="1"/>
  <c r="AL219" i="16"/>
  <c r="AN219" i="16" s="1"/>
  <c r="AI219" i="16"/>
  <c r="AH219" i="16"/>
  <c r="AK219" i="16" s="1"/>
  <c r="AL218" i="16"/>
  <c r="AN218" i="16" s="1"/>
  <c r="AI218" i="16"/>
  <c r="AH218" i="16"/>
  <c r="AK218" i="16" s="1"/>
  <c r="AL217" i="16"/>
  <c r="AN217" i="16" s="1"/>
  <c r="AI217" i="16"/>
  <c r="AH217" i="16"/>
  <c r="AK217" i="16" s="1"/>
  <c r="AL216" i="16"/>
  <c r="AN216" i="16" s="1"/>
  <c r="AI216" i="16"/>
  <c r="AH216" i="16"/>
  <c r="AK216" i="16" s="1"/>
  <c r="AL215" i="16"/>
  <c r="AN215" i="16" s="1"/>
  <c r="AI215" i="16"/>
  <c r="AH215" i="16"/>
  <c r="AK215" i="16" s="1"/>
  <c r="AL214" i="16"/>
  <c r="AN214" i="16" s="1"/>
  <c r="AI214" i="16"/>
  <c r="AH214" i="16"/>
  <c r="AK214" i="16" s="1"/>
  <c r="AL213" i="16"/>
  <c r="AN213" i="16" s="1"/>
  <c r="AI213" i="16"/>
  <c r="AH213" i="16"/>
  <c r="AK213" i="16" s="1"/>
  <c r="AL212" i="16"/>
  <c r="AN212" i="16" s="1"/>
  <c r="AI212" i="16"/>
  <c r="AH212" i="16"/>
  <c r="AK212" i="16" s="1"/>
  <c r="AL211" i="16"/>
  <c r="AN211" i="16" s="1"/>
  <c r="AI211" i="16"/>
  <c r="AH211" i="16"/>
  <c r="AK211" i="16" s="1"/>
  <c r="AL210" i="16"/>
  <c r="AN210" i="16" s="1"/>
  <c r="AI210" i="16"/>
  <c r="AH210" i="16"/>
  <c r="AK210" i="16" s="1"/>
  <c r="AL209" i="16"/>
  <c r="AN209" i="16" s="1"/>
  <c r="AI209" i="16"/>
  <c r="AH209" i="16"/>
  <c r="AK209" i="16" s="1"/>
  <c r="AL208" i="16"/>
  <c r="AN208" i="16" s="1"/>
  <c r="AI208" i="16"/>
  <c r="AH208" i="16"/>
  <c r="AK208" i="16" s="1"/>
  <c r="AL207" i="16"/>
  <c r="AN207" i="16" s="1"/>
  <c r="AI207" i="16"/>
  <c r="AH207" i="16"/>
  <c r="AK207" i="16" s="1"/>
  <c r="AB207" i="16"/>
  <c r="AL206" i="16"/>
  <c r="AN206" i="16" s="1"/>
  <c r="AI206" i="16"/>
  <c r="AH206" i="16"/>
  <c r="AK206" i="16" s="1"/>
  <c r="AP205" i="16"/>
  <c r="AN205" i="16"/>
  <c r="AI205" i="16"/>
  <c r="AH205" i="16"/>
  <c r="AL204" i="16"/>
  <c r="AN204" i="16" s="1"/>
  <c r="AI204" i="16"/>
  <c r="AH204" i="16"/>
  <c r="AL203" i="16"/>
  <c r="AN203" i="16" s="1"/>
  <c r="AI203" i="16"/>
  <c r="AH203" i="16"/>
  <c r="W200" i="16"/>
  <c r="V200" i="16"/>
  <c r="AG200" i="16" s="1"/>
  <c r="K200" i="16"/>
  <c r="V199" i="16"/>
  <c r="W199" i="16" s="1"/>
  <c r="W198" i="16"/>
  <c r="V198" i="16"/>
  <c r="W197" i="16"/>
  <c r="V197" i="16"/>
  <c r="W196" i="16"/>
  <c r="V196" i="16"/>
  <c r="X195" i="16"/>
  <c r="Z195" i="16" s="1"/>
  <c r="W195" i="16"/>
  <c r="V195" i="16"/>
  <c r="W194" i="16"/>
  <c r="V194" i="16"/>
  <c r="W193" i="16"/>
  <c r="V193" i="16"/>
  <c r="W192" i="16"/>
  <c r="V192" i="16"/>
  <c r="W191" i="16"/>
  <c r="V191" i="16"/>
  <c r="W190" i="16"/>
  <c r="V190" i="16"/>
  <c r="W189" i="16"/>
  <c r="V189" i="16"/>
  <c r="W188" i="16"/>
  <c r="V188" i="16"/>
  <c r="W187" i="16"/>
  <c r="V187" i="16"/>
  <c r="W186" i="16"/>
  <c r="V186" i="16"/>
  <c r="W185" i="16"/>
  <c r="V185" i="16"/>
  <c r="W184" i="16"/>
  <c r="V184" i="16"/>
  <c r="W183" i="16"/>
  <c r="V183" i="16"/>
  <c r="W182" i="16"/>
  <c r="V182" i="16"/>
  <c r="W181" i="16"/>
  <c r="V181" i="16"/>
  <c r="W180" i="16"/>
  <c r="V180" i="16"/>
  <c r="W179" i="16"/>
  <c r="V179" i="16"/>
  <c r="W178" i="16"/>
  <c r="V178" i="16"/>
  <c r="W177" i="16"/>
  <c r="V177" i="16"/>
  <c r="W176" i="16"/>
  <c r="V176" i="16"/>
  <c r="W175" i="16"/>
  <c r="V175" i="16"/>
  <c r="W174" i="16"/>
  <c r="V174" i="16"/>
  <c r="W173" i="16"/>
  <c r="V173" i="16"/>
  <c r="W172" i="16"/>
  <c r="V172" i="16"/>
  <c r="W171" i="16"/>
  <c r="V171" i="16"/>
  <c r="W170" i="16"/>
  <c r="V170" i="16"/>
  <c r="W169" i="16"/>
  <c r="V169" i="16"/>
  <c r="W168" i="16"/>
  <c r="V168" i="16"/>
  <c r="W167" i="16"/>
  <c r="V167" i="16"/>
  <c r="W166" i="16"/>
  <c r="V166" i="16"/>
  <c r="W165" i="16"/>
  <c r="V165" i="16"/>
  <c r="W164" i="16"/>
  <c r="V164" i="16"/>
  <c r="W163" i="16"/>
  <c r="V163" i="16"/>
  <c r="W162" i="16"/>
  <c r="V162" i="16"/>
  <c r="W161" i="16"/>
  <c r="V161" i="16"/>
  <c r="W160" i="16"/>
  <c r="V160" i="16"/>
  <c r="W159" i="16"/>
  <c r="V159" i="16"/>
  <c r="W158" i="16"/>
  <c r="V158" i="16"/>
  <c r="W157" i="16"/>
  <c r="V157" i="16"/>
  <c r="W156" i="16"/>
  <c r="V156" i="16"/>
  <c r="W155" i="16"/>
  <c r="V155" i="16"/>
  <c r="W154" i="16"/>
  <c r="V154" i="16"/>
  <c r="W153" i="16"/>
  <c r="V153" i="16"/>
  <c r="W152" i="16"/>
  <c r="V152" i="16"/>
  <c r="W151" i="16"/>
  <c r="V151" i="16"/>
  <c r="W150" i="16"/>
  <c r="V150" i="16"/>
  <c r="W149" i="16"/>
  <c r="V149" i="16"/>
  <c r="W148" i="16"/>
  <c r="V148" i="16"/>
  <c r="W147" i="16"/>
  <c r="V147" i="16"/>
  <c r="W146" i="16"/>
  <c r="V146" i="16"/>
  <c r="W145" i="16"/>
  <c r="V145" i="16"/>
  <c r="W144" i="16"/>
  <c r="V144" i="16"/>
  <c r="W143" i="16"/>
  <c r="V143" i="16"/>
  <c r="W142" i="16"/>
  <c r="V142" i="16"/>
  <c r="W141" i="16"/>
  <c r="V141" i="16"/>
  <c r="W140" i="16"/>
  <c r="V140" i="16"/>
  <c r="W139" i="16"/>
  <c r="V139" i="16"/>
  <c r="W138" i="16"/>
  <c r="V138" i="16"/>
  <c r="W137" i="16"/>
  <c r="V137" i="16"/>
  <c r="W136" i="16"/>
  <c r="V136" i="16"/>
  <c r="W135" i="16"/>
  <c r="V135" i="16"/>
  <c r="W134" i="16"/>
  <c r="V134" i="16"/>
  <c r="W133" i="16"/>
  <c r="V133" i="16"/>
  <c r="W132" i="16"/>
  <c r="V132" i="16"/>
  <c r="W131" i="16"/>
  <c r="V131" i="16"/>
  <c r="W130" i="16"/>
  <c r="V130" i="16"/>
  <c r="W129" i="16"/>
  <c r="V129" i="16"/>
  <c r="W128" i="16"/>
  <c r="V128" i="16"/>
  <c r="W127" i="16"/>
  <c r="V127" i="16"/>
  <c r="W126" i="16"/>
  <c r="V126" i="16"/>
  <c r="W125" i="16"/>
  <c r="V125" i="16"/>
  <c r="W124" i="16"/>
  <c r="V124" i="16"/>
  <c r="W123" i="16"/>
  <c r="V123" i="16"/>
  <c r="W122" i="16"/>
  <c r="V122" i="16"/>
  <c r="W121" i="16"/>
  <c r="V121" i="16"/>
  <c r="W120" i="16"/>
  <c r="V120" i="16"/>
  <c r="W119" i="16"/>
  <c r="V119" i="16"/>
  <c r="W118" i="16"/>
  <c r="V118" i="16"/>
  <c r="W117" i="16"/>
  <c r="V117" i="16"/>
  <c r="W116" i="16"/>
  <c r="V116" i="16"/>
  <c r="W115" i="16"/>
  <c r="V115" i="16"/>
  <c r="W114" i="16"/>
  <c r="V114" i="16"/>
  <c r="W113" i="16"/>
  <c r="V113" i="16"/>
  <c r="W112" i="16"/>
  <c r="V112" i="16"/>
  <c r="W111" i="16"/>
  <c r="V111" i="16"/>
  <c r="W110" i="16"/>
  <c r="V110" i="16"/>
  <c r="W109" i="16"/>
  <c r="V109" i="16"/>
  <c r="W108" i="16"/>
  <c r="V108" i="16"/>
  <c r="W107" i="16"/>
  <c r="V107" i="16"/>
  <c r="W106" i="16"/>
  <c r="V106" i="16"/>
  <c r="W105" i="16"/>
  <c r="V105" i="16"/>
  <c r="W104" i="16"/>
  <c r="V104" i="16"/>
  <c r="W103" i="16"/>
  <c r="V103" i="16"/>
  <c r="W102" i="16"/>
  <c r="V102" i="16"/>
  <c r="W101" i="16"/>
  <c r="V101" i="16"/>
  <c r="W100" i="16"/>
  <c r="V100" i="16"/>
  <c r="W99" i="16"/>
  <c r="V99" i="16"/>
  <c r="W98" i="16"/>
  <c r="V98" i="16"/>
  <c r="W97" i="16"/>
  <c r="V97" i="16"/>
  <c r="W96" i="16"/>
  <c r="V96" i="16"/>
  <c r="W95" i="16"/>
  <c r="V95" i="16"/>
  <c r="W94" i="16"/>
  <c r="V94" i="16"/>
  <c r="W93" i="16"/>
  <c r="V93" i="16"/>
  <c r="W92" i="16"/>
  <c r="V92" i="16"/>
  <c r="W91" i="16"/>
  <c r="V91" i="16"/>
  <c r="W90" i="16"/>
  <c r="V90" i="16"/>
  <c r="W89" i="16"/>
  <c r="V89" i="16"/>
  <c r="W88" i="16"/>
  <c r="V88" i="16"/>
  <c r="AG87" i="16"/>
  <c r="V87" i="16"/>
  <c r="W87" i="16" s="1"/>
  <c r="K87" i="16"/>
  <c r="V86" i="16"/>
  <c r="W86" i="16" s="1"/>
  <c r="K86" i="16"/>
  <c r="V85" i="16"/>
  <c r="W85" i="16" s="1"/>
  <c r="K85" i="16"/>
  <c r="W84" i="16"/>
  <c r="V84" i="16"/>
  <c r="AG84" i="16" s="1"/>
  <c r="K84" i="16"/>
  <c r="AG83" i="16"/>
  <c r="V83" i="16"/>
  <c r="W83" i="16" s="1"/>
  <c r="K83" i="16"/>
  <c r="V82" i="16"/>
  <c r="W82" i="16" s="1"/>
  <c r="K82" i="16"/>
  <c r="V81" i="16"/>
  <c r="W81" i="16" s="1"/>
  <c r="K81" i="16"/>
  <c r="W80" i="16"/>
  <c r="V80" i="16"/>
  <c r="AG80" i="16" s="1"/>
  <c r="K80" i="16"/>
  <c r="AG79" i="16"/>
  <c r="V79" i="16"/>
  <c r="W79" i="16" s="1"/>
  <c r="K79" i="16"/>
  <c r="V78" i="16"/>
  <c r="K78" i="16"/>
  <c r="V77" i="16"/>
  <c r="W77" i="16" s="1"/>
  <c r="K77" i="16"/>
  <c r="W76" i="16"/>
  <c r="V76" i="16"/>
  <c r="AG76" i="16" s="1"/>
  <c r="K76" i="16"/>
  <c r="AG75" i="16"/>
  <c r="V75" i="16"/>
  <c r="W75" i="16" s="1"/>
  <c r="K75" i="16"/>
  <c r="V74" i="16"/>
  <c r="K74" i="16"/>
  <c r="V73" i="16"/>
  <c r="K73" i="16"/>
  <c r="W72" i="16"/>
  <c r="V72" i="16"/>
  <c r="AG72" i="16" s="1"/>
  <c r="K72" i="16"/>
  <c r="AG71" i="16"/>
  <c r="V71" i="16"/>
  <c r="W71" i="16" s="1"/>
  <c r="K71" i="16"/>
  <c r="AG70" i="16"/>
  <c r="V70" i="16"/>
  <c r="W70" i="16" s="1"/>
  <c r="K70" i="16"/>
  <c r="V69" i="16"/>
  <c r="K69" i="16"/>
  <c r="W68" i="16"/>
  <c r="V68" i="16"/>
  <c r="AG68" i="16" s="1"/>
  <c r="K68" i="16"/>
  <c r="AG67" i="16"/>
  <c r="V67" i="16"/>
  <c r="W67" i="16" s="1"/>
  <c r="K67" i="16"/>
  <c r="AG66" i="16"/>
  <c r="V66" i="16"/>
  <c r="W66" i="16" s="1"/>
  <c r="K66" i="16"/>
  <c r="AG65" i="16"/>
  <c r="V65" i="16"/>
  <c r="W65" i="16" s="1"/>
  <c r="K65" i="16"/>
  <c r="V64" i="16"/>
  <c r="AG64" i="16" s="1"/>
  <c r="K64" i="16"/>
  <c r="AG63" i="16"/>
  <c r="V63" i="16"/>
  <c r="W63" i="16" s="1"/>
  <c r="K63" i="16"/>
  <c r="V62" i="16"/>
  <c r="W62" i="16" s="1"/>
  <c r="K62" i="16"/>
  <c r="V61" i="16"/>
  <c r="W61" i="16" s="1"/>
  <c r="K61" i="16"/>
  <c r="W60" i="16"/>
  <c r="V60" i="16"/>
  <c r="AG60" i="16" s="1"/>
  <c r="K60" i="16"/>
  <c r="AG59" i="16"/>
  <c r="V59" i="16"/>
  <c r="W59" i="16" s="1"/>
  <c r="K59" i="16"/>
  <c r="V58" i="16"/>
  <c r="W58" i="16" s="1"/>
  <c r="K58" i="16"/>
  <c r="V57" i="16"/>
  <c r="W57" i="16" s="1"/>
  <c r="K57" i="16"/>
  <c r="V56" i="16"/>
  <c r="AG56" i="16" s="1"/>
  <c r="K56" i="16"/>
  <c r="AG55" i="16"/>
  <c r="V55" i="16"/>
  <c r="W55" i="16" s="1"/>
  <c r="K55" i="16"/>
  <c r="AG54" i="16"/>
  <c r="V54" i="16"/>
  <c r="W54" i="16" s="1"/>
  <c r="K54" i="16"/>
  <c r="AG53" i="16"/>
  <c r="V53" i="16"/>
  <c r="W53" i="16" s="1"/>
  <c r="K53" i="16"/>
  <c r="W52" i="16"/>
  <c r="V52" i="16"/>
  <c r="AG52" i="16" s="1"/>
  <c r="K52" i="16"/>
  <c r="AG51" i="16"/>
  <c r="V51" i="16"/>
  <c r="W51" i="16" s="1"/>
  <c r="K51" i="16"/>
  <c r="AG50" i="16"/>
  <c r="V50" i="16"/>
  <c r="W50" i="16" s="1"/>
  <c r="K50" i="16"/>
  <c r="AG49" i="16"/>
  <c r="V49" i="16"/>
  <c r="W49" i="16" s="1"/>
  <c r="K49" i="16"/>
  <c r="V48" i="16"/>
  <c r="AG48" i="16" s="1"/>
  <c r="K48" i="16"/>
  <c r="AG47" i="16"/>
  <c r="V47" i="16"/>
  <c r="W47" i="16" s="1"/>
  <c r="K47" i="16"/>
  <c r="V46" i="16"/>
  <c r="W46" i="16" s="1"/>
  <c r="K46" i="16"/>
  <c r="V45" i="16"/>
  <c r="W45" i="16" s="1"/>
  <c r="K45" i="16"/>
  <c r="W44" i="16"/>
  <c r="V44" i="16"/>
  <c r="AG44" i="16" s="1"/>
  <c r="K44" i="16"/>
  <c r="AG43" i="16"/>
  <c r="V43" i="16"/>
  <c r="W43" i="16" s="1"/>
  <c r="K43" i="16"/>
  <c r="V42" i="16"/>
  <c r="W42" i="16" s="1"/>
  <c r="K42" i="16"/>
  <c r="V41" i="16"/>
  <c r="W41" i="16" s="1"/>
  <c r="K41" i="16"/>
  <c r="V40" i="16"/>
  <c r="AG40" i="16" s="1"/>
  <c r="K40" i="16"/>
  <c r="V39" i="16"/>
  <c r="W39" i="16" s="1"/>
  <c r="K39" i="16"/>
  <c r="AG38" i="16"/>
  <c r="V38" i="16"/>
  <c r="W38" i="16" s="1"/>
  <c r="K38" i="16"/>
  <c r="AG37" i="16"/>
  <c r="V37" i="16"/>
  <c r="W37" i="16" s="1"/>
  <c r="K37" i="16"/>
  <c r="V36" i="16"/>
  <c r="AG36" i="16" s="1"/>
  <c r="K36" i="16"/>
  <c r="V35" i="16"/>
  <c r="W35" i="16" s="1"/>
  <c r="K35" i="16"/>
  <c r="AG34" i="16"/>
  <c r="V34" i="16"/>
  <c r="W34" i="16" s="1"/>
  <c r="K34" i="16"/>
  <c r="AG33" i="16"/>
  <c r="V33" i="16"/>
  <c r="W33" i="16" s="1"/>
  <c r="K33" i="16"/>
  <c r="V32" i="16"/>
  <c r="AG32" i="16" s="1"/>
  <c r="K32" i="16"/>
  <c r="AG31" i="16"/>
  <c r="V31" i="16"/>
  <c r="W31" i="16" s="1"/>
  <c r="K31" i="16"/>
  <c r="V30" i="16"/>
  <c r="W30" i="16" s="1"/>
  <c r="K30" i="16"/>
  <c r="V29" i="16"/>
  <c r="W29" i="16" s="1"/>
  <c r="K29" i="16"/>
  <c r="V28" i="16"/>
  <c r="AG28" i="16" s="1"/>
  <c r="K28" i="16"/>
  <c r="AG27" i="16"/>
  <c r="V27" i="16"/>
  <c r="W27" i="16" s="1"/>
  <c r="K27" i="16"/>
  <c r="V26" i="16"/>
  <c r="W26" i="16" s="1"/>
  <c r="K26" i="16"/>
  <c r="V25" i="16"/>
  <c r="W25" i="16" s="1"/>
  <c r="K25" i="16"/>
  <c r="V24" i="16"/>
  <c r="AG24" i="16" s="1"/>
  <c r="K24" i="16"/>
  <c r="AG23" i="16"/>
  <c r="V23" i="16"/>
  <c r="W23" i="16" s="1"/>
  <c r="K23" i="16"/>
  <c r="V22" i="16"/>
  <c r="W22" i="16" s="1"/>
  <c r="K22" i="16"/>
  <c r="AG21" i="16"/>
  <c r="V21" i="16"/>
  <c r="W21" i="16" s="1"/>
  <c r="K21" i="16"/>
  <c r="W20" i="16"/>
  <c r="V20" i="16"/>
  <c r="AG20" i="16" s="1"/>
  <c r="K20" i="16"/>
  <c r="AG19" i="16"/>
  <c r="V19" i="16"/>
  <c r="W19" i="16" s="1"/>
  <c r="K19" i="16"/>
  <c r="V18" i="16"/>
  <c r="W18" i="16" s="1"/>
  <c r="K18" i="16"/>
  <c r="AG17" i="16"/>
  <c r="V17" i="16"/>
  <c r="W17" i="16" s="1"/>
  <c r="K17" i="16"/>
  <c r="V16" i="16"/>
  <c r="AG16" i="16" s="1"/>
  <c r="K16" i="16"/>
  <c r="AG15" i="16"/>
  <c r="V15" i="16"/>
  <c r="W15" i="16" s="1"/>
  <c r="K15" i="16"/>
  <c r="V14" i="16"/>
  <c r="W14" i="16" s="1"/>
  <c r="K14" i="16"/>
  <c r="V13" i="16"/>
  <c r="W13" i="16" s="1"/>
  <c r="K13" i="16"/>
  <c r="V12" i="16"/>
  <c r="AG12" i="16" s="1"/>
  <c r="K12" i="16"/>
  <c r="AG11" i="16"/>
  <c r="V11" i="16"/>
  <c r="W11" i="16" s="1"/>
  <c r="K11" i="16"/>
  <c r="V10" i="16"/>
  <c r="W10" i="16" s="1"/>
  <c r="K10" i="16"/>
  <c r="V9" i="16"/>
  <c r="W9" i="16" s="1"/>
  <c r="K9" i="16"/>
  <c r="V8" i="16"/>
  <c r="AG8" i="16" s="1"/>
  <c r="K8" i="16"/>
  <c r="V7" i="16"/>
  <c r="W7" i="16" s="1"/>
  <c r="K7" i="16"/>
  <c r="V6" i="16"/>
  <c r="W6" i="16" s="1"/>
  <c r="K6" i="16"/>
  <c r="V5" i="16"/>
  <c r="W5" i="16" s="1"/>
  <c r="K5" i="16"/>
  <c r="V4" i="16"/>
  <c r="AG4" i="16" s="1"/>
  <c r="K4" i="16"/>
  <c r="V3" i="16"/>
  <c r="W3" i="16" s="1"/>
  <c r="K3" i="16"/>
  <c r="AH2" i="16"/>
  <c r="AG2" i="16"/>
  <c r="V2" i="16"/>
  <c r="W2" i="16" s="1"/>
  <c r="K2" i="16"/>
  <c r="AL267" i="15"/>
  <c r="AN267" i="15" s="1"/>
  <c r="AI267" i="15"/>
  <c r="AH267" i="15"/>
  <c r="AK267" i="15" s="1"/>
  <c r="AL266" i="15"/>
  <c r="AI266" i="15"/>
  <c r="AH266" i="15"/>
  <c r="AK266" i="15" s="1"/>
  <c r="AL265" i="15"/>
  <c r="AI265" i="15"/>
  <c r="AH265" i="15"/>
  <c r="AK265" i="15" s="1"/>
  <c r="AL264" i="15"/>
  <c r="AN264" i="15" s="1"/>
  <c r="AI264" i="15"/>
  <c r="AH264" i="15"/>
  <c r="AK264" i="15" s="1"/>
  <c r="AL263" i="15"/>
  <c r="AN263" i="15" s="1"/>
  <c r="AI263" i="15"/>
  <c r="AH263" i="15"/>
  <c r="AK263" i="15" s="1"/>
  <c r="AL262" i="15"/>
  <c r="AN262" i="15" s="1"/>
  <c r="AI262" i="15"/>
  <c r="AH262" i="15"/>
  <c r="AK262" i="15" s="1"/>
  <c r="AL261" i="15"/>
  <c r="AN261" i="15" s="1"/>
  <c r="AI261" i="15"/>
  <c r="AH261" i="15"/>
  <c r="AK261" i="15" s="1"/>
  <c r="AL260" i="15"/>
  <c r="AN260" i="15" s="1"/>
  <c r="AI260" i="15"/>
  <c r="AH260" i="15"/>
  <c r="AK260" i="15" s="1"/>
  <c r="AL259" i="15"/>
  <c r="AN259" i="15" s="1"/>
  <c r="AI259" i="15"/>
  <c r="AH259" i="15"/>
  <c r="AK259" i="15" s="1"/>
  <c r="AL258" i="15"/>
  <c r="AN258" i="15" s="1"/>
  <c r="AI258" i="15"/>
  <c r="AH258" i="15"/>
  <c r="AK258" i="15" s="1"/>
  <c r="AL257" i="15"/>
  <c r="AN257" i="15" s="1"/>
  <c r="AI257" i="15"/>
  <c r="AH257" i="15"/>
  <c r="AK257" i="15" s="1"/>
  <c r="AL256" i="15"/>
  <c r="AN256" i="15" s="1"/>
  <c r="AI256" i="15"/>
  <c r="AH256" i="15"/>
  <c r="AK256" i="15" s="1"/>
  <c r="AL255" i="15"/>
  <c r="AN255" i="15" s="1"/>
  <c r="AI255" i="15"/>
  <c r="AH255" i="15"/>
  <c r="AK255" i="15" s="1"/>
  <c r="AL254" i="15"/>
  <c r="AN254" i="15" s="1"/>
  <c r="AH254" i="15"/>
  <c r="AK254" i="15" s="1"/>
  <c r="AL253" i="15"/>
  <c r="AN253" i="15" s="1"/>
  <c r="AH253" i="15"/>
  <c r="AK253" i="15" s="1"/>
  <c r="AL252" i="15"/>
  <c r="AN252" i="15" s="1"/>
  <c r="AH252" i="15"/>
  <c r="AK252" i="15" s="1"/>
  <c r="AL251" i="15"/>
  <c r="AN251" i="15" s="1"/>
  <c r="AH251" i="15"/>
  <c r="AK251" i="15" s="1"/>
  <c r="AL250" i="15"/>
  <c r="AN250" i="15" s="1"/>
  <c r="AI250" i="15"/>
  <c r="AH250" i="15"/>
  <c r="AK250" i="15" s="1"/>
  <c r="AL249" i="15"/>
  <c r="AN249" i="15" s="1"/>
  <c r="AI249" i="15"/>
  <c r="AH249" i="15"/>
  <c r="AK249" i="15" s="1"/>
  <c r="AL248" i="15"/>
  <c r="AN248" i="15" s="1"/>
  <c r="AI248" i="15"/>
  <c r="AH248" i="15"/>
  <c r="AK248" i="15" s="1"/>
  <c r="AL247" i="15"/>
  <c r="AN247" i="15" s="1"/>
  <c r="AI247" i="15"/>
  <c r="AH247" i="15"/>
  <c r="AK247" i="15" s="1"/>
  <c r="AL246" i="15"/>
  <c r="AN246" i="15" s="1"/>
  <c r="AI246" i="15"/>
  <c r="AH246" i="15"/>
  <c r="AK246" i="15" s="1"/>
  <c r="AL245" i="15"/>
  <c r="AN245" i="15" s="1"/>
  <c r="AI245" i="15"/>
  <c r="AH245" i="15"/>
  <c r="AK245" i="15" s="1"/>
  <c r="AL244" i="15"/>
  <c r="AN244" i="15" s="1"/>
  <c r="AI244" i="15"/>
  <c r="AH244" i="15"/>
  <c r="AK244" i="15" s="1"/>
  <c r="AL243" i="15"/>
  <c r="AN243" i="15" s="1"/>
  <c r="AI243" i="15"/>
  <c r="AH243" i="15"/>
  <c r="AK243" i="15" s="1"/>
  <c r="AL242" i="15"/>
  <c r="AN242" i="15" s="1"/>
  <c r="AH242" i="15"/>
  <c r="AK242" i="15" s="1"/>
  <c r="AL241" i="15"/>
  <c r="AN241" i="15" s="1"/>
  <c r="AH241" i="15"/>
  <c r="AK241" i="15" s="1"/>
  <c r="AL240" i="15"/>
  <c r="AN240" i="15" s="1"/>
  <c r="AH240" i="15"/>
  <c r="AK240" i="15" s="1"/>
  <c r="AL239" i="15"/>
  <c r="AN239" i="15" s="1"/>
  <c r="AI239" i="15"/>
  <c r="AH239" i="15"/>
  <c r="AK239" i="15" s="1"/>
  <c r="AL238" i="15"/>
  <c r="AN238" i="15" s="1"/>
  <c r="AI238" i="15"/>
  <c r="AH238" i="15"/>
  <c r="AK238" i="15" s="1"/>
  <c r="AL237" i="15"/>
  <c r="AN237" i="15" s="1"/>
  <c r="AI237" i="15"/>
  <c r="AH237" i="15"/>
  <c r="AK237" i="15" s="1"/>
  <c r="AL236" i="15"/>
  <c r="AN236" i="15" s="1"/>
  <c r="AI236" i="15"/>
  <c r="AH236" i="15"/>
  <c r="AK236" i="15" s="1"/>
  <c r="AL235" i="15"/>
  <c r="AN235" i="15" s="1"/>
  <c r="AI235" i="15"/>
  <c r="AH235" i="15"/>
  <c r="AK235" i="15" s="1"/>
  <c r="AL234" i="15"/>
  <c r="AN234" i="15" s="1"/>
  <c r="AI234" i="15"/>
  <c r="AH234" i="15"/>
  <c r="AK234" i="15" s="1"/>
  <c r="AL233" i="15"/>
  <c r="AN233" i="15" s="1"/>
  <c r="AI233" i="15"/>
  <c r="AH233" i="15"/>
  <c r="AK233" i="15" s="1"/>
  <c r="AL232" i="15"/>
  <c r="AN232" i="15" s="1"/>
  <c r="AI232" i="15"/>
  <c r="AH232" i="15"/>
  <c r="AK232" i="15" s="1"/>
  <c r="AL231" i="15"/>
  <c r="AN231" i="15" s="1"/>
  <c r="AI231" i="15"/>
  <c r="AH231" i="15"/>
  <c r="AK231" i="15" s="1"/>
  <c r="AL230" i="15"/>
  <c r="AN230" i="15" s="1"/>
  <c r="AI230" i="15"/>
  <c r="AH230" i="15"/>
  <c r="AK230" i="15" s="1"/>
  <c r="AL229" i="15"/>
  <c r="AN229" i="15" s="1"/>
  <c r="AI229" i="15"/>
  <c r="AH229" i="15"/>
  <c r="AK229" i="15" s="1"/>
  <c r="AL228" i="15"/>
  <c r="AN228" i="15" s="1"/>
  <c r="AI228" i="15"/>
  <c r="AH228" i="15"/>
  <c r="AK228" i="15" s="1"/>
  <c r="AL227" i="15"/>
  <c r="AN227" i="15" s="1"/>
  <c r="AI227" i="15"/>
  <c r="AH227" i="15"/>
  <c r="AK227" i="15" s="1"/>
  <c r="AL226" i="15"/>
  <c r="AN226" i="15" s="1"/>
  <c r="AI226" i="15"/>
  <c r="AH226" i="15"/>
  <c r="AK226" i="15" s="1"/>
  <c r="AL225" i="15"/>
  <c r="AN225" i="15" s="1"/>
  <c r="AI225" i="15"/>
  <c r="AH225" i="15"/>
  <c r="AK225" i="15" s="1"/>
  <c r="AL224" i="15"/>
  <c r="AN224" i="15" s="1"/>
  <c r="AI224" i="15"/>
  <c r="AH224" i="15"/>
  <c r="AK224" i="15" s="1"/>
  <c r="AL223" i="15"/>
  <c r="AN223" i="15" s="1"/>
  <c r="AI223" i="15"/>
  <c r="AH223" i="15"/>
  <c r="AK223" i="15" s="1"/>
  <c r="AL222" i="15"/>
  <c r="AN222" i="15" s="1"/>
  <c r="AI222" i="15"/>
  <c r="AH222" i="15"/>
  <c r="AK222" i="15" s="1"/>
  <c r="AL221" i="15"/>
  <c r="AN221" i="15" s="1"/>
  <c r="AI221" i="15"/>
  <c r="AH221" i="15"/>
  <c r="AK221" i="15" s="1"/>
  <c r="AL220" i="15"/>
  <c r="AN220" i="15" s="1"/>
  <c r="AI220" i="15"/>
  <c r="AH220" i="15"/>
  <c r="AK220" i="15" s="1"/>
  <c r="AL219" i="15"/>
  <c r="AN219" i="15" s="1"/>
  <c r="AI219" i="15"/>
  <c r="AH219" i="15"/>
  <c r="AK219" i="15" s="1"/>
  <c r="AL218" i="15"/>
  <c r="AN218" i="15" s="1"/>
  <c r="AI218" i="15"/>
  <c r="AH218" i="15"/>
  <c r="AK218" i="15" s="1"/>
  <c r="AL217" i="15"/>
  <c r="AN217" i="15" s="1"/>
  <c r="AI217" i="15"/>
  <c r="AH217" i="15"/>
  <c r="AK217" i="15" s="1"/>
  <c r="AL216" i="15"/>
  <c r="AN216" i="15" s="1"/>
  <c r="AI216" i="15"/>
  <c r="AH216" i="15"/>
  <c r="AK216" i="15" s="1"/>
  <c r="AL215" i="15"/>
  <c r="AN215" i="15" s="1"/>
  <c r="AI215" i="15"/>
  <c r="AH215" i="15"/>
  <c r="AK215" i="15" s="1"/>
  <c r="AL214" i="15"/>
  <c r="AN214" i="15" s="1"/>
  <c r="AI214" i="15"/>
  <c r="AH214" i="15"/>
  <c r="AK214" i="15" s="1"/>
  <c r="AL213" i="15"/>
  <c r="AN213" i="15" s="1"/>
  <c r="AI213" i="15"/>
  <c r="AH213" i="15"/>
  <c r="AK213" i="15" s="1"/>
  <c r="AL212" i="15"/>
  <c r="AN212" i="15" s="1"/>
  <c r="AI212" i="15"/>
  <c r="AH212" i="15"/>
  <c r="AK212" i="15" s="1"/>
  <c r="AL211" i="15"/>
  <c r="AN211" i="15" s="1"/>
  <c r="AI211" i="15"/>
  <c r="AH211" i="15"/>
  <c r="AK211" i="15" s="1"/>
  <c r="AL210" i="15"/>
  <c r="AN210" i="15" s="1"/>
  <c r="AI210" i="15"/>
  <c r="AH210" i="15"/>
  <c r="AK210" i="15" s="1"/>
  <c r="AL209" i="15"/>
  <c r="AN209" i="15" s="1"/>
  <c r="AI209" i="15"/>
  <c r="AH209" i="15"/>
  <c r="AK209" i="15" s="1"/>
  <c r="AL208" i="15"/>
  <c r="AN208" i="15" s="1"/>
  <c r="AI208" i="15"/>
  <c r="AH208" i="15"/>
  <c r="AK208" i="15" s="1"/>
  <c r="AL207" i="15"/>
  <c r="AN207" i="15" s="1"/>
  <c r="AI207" i="15"/>
  <c r="AH207" i="15"/>
  <c r="AK207" i="15" s="1"/>
  <c r="AB207" i="15"/>
  <c r="AL206" i="15"/>
  <c r="AN206" i="15" s="1"/>
  <c r="AI206" i="15"/>
  <c r="AH206" i="15"/>
  <c r="AK206" i="15" s="1"/>
  <c r="AP205" i="15"/>
  <c r="AN205" i="15"/>
  <c r="AI205" i="15"/>
  <c r="AH205" i="15"/>
  <c r="AL204" i="15"/>
  <c r="AN204" i="15" s="1"/>
  <c r="AI204" i="15"/>
  <c r="AH204" i="15"/>
  <c r="AL203" i="15"/>
  <c r="AN203" i="15" s="1"/>
  <c r="AI203" i="15"/>
  <c r="AH203" i="15"/>
  <c r="AH200" i="15"/>
  <c r="W200" i="15"/>
  <c r="V200" i="15"/>
  <c r="AG200" i="15" s="1"/>
  <c r="K200" i="15"/>
  <c r="AH199" i="15"/>
  <c r="V199" i="15"/>
  <c r="W199" i="15" s="1"/>
  <c r="AH198" i="15"/>
  <c r="W198" i="15"/>
  <c r="V198" i="15"/>
  <c r="AH197" i="15"/>
  <c r="W197" i="15"/>
  <c r="V197" i="15"/>
  <c r="AH196" i="15"/>
  <c r="W196" i="15"/>
  <c r="V196" i="15"/>
  <c r="AH195" i="15"/>
  <c r="W195" i="15"/>
  <c r="V195" i="15"/>
  <c r="AH194" i="15"/>
  <c r="W194" i="15"/>
  <c r="V194" i="15"/>
  <c r="AH193" i="15"/>
  <c r="W193" i="15"/>
  <c r="V193" i="15"/>
  <c r="AH192" i="15"/>
  <c r="W192" i="15"/>
  <c r="V192" i="15"/>
  <c r="AH191" i="15"/>
  <c r="W191" i="15"/>
  <c r="V191" i="15"/>
  <c r="AH190" i="15"/>
  <c r="W190" i="15"/>
  <c r="V190" i="15"/>
  <c r="AH189" i="15"/>
  <c r="W189" i="15"/>
  <c r="V189" i="15"/>
  <c r="AH188" i="15"/>
  <c r="W188" i="15"/>
  <c r="V188" i="15"/>
  <c r="AH187" i="15"/>
  <c r="W187" i="15"/>
  <c r="V187" i="15"/>
  <c r="AH186" i="15"/>
  <c r="W186" i="15"/>
  <c r="V186" i="15"/>
  <c r="AH185" i="15"/>
  <c r="W185" i="15"/>
  <c r="V185" i="15"/>
  <c r="AH184" i="15"/>
  <c r="W184" i="15"/>
  <c r="V184" i="15"/>
  <c r="AH183" i="15"/>
  <c r="W183" i="15"/>
  <c r="V183" i="15"/>
  <c r="AH182" i="15"/>
  <c r="W182" i="15"/>
  <c r="V182" i="15"/>
  <c r="AH181" i="15"/>
  <c r="W181" i="15"/>
  <c r="V181" i="15"/>
  <c r="AH180" i="15"/>
  <c r="W180" i="15"/>
  <c r="V180" i="15"/>
  <c r="AH179" i="15"/>
  <c r="W179" i="15"/>
  <c r="V179" i="15"/>
  <c r="AH178" i="15"/>
  <c r="W178" i="15"/>
  <c r="V178" i="15"/>
  <c r="AH177" i="15"/>
  <c r="W177" i="15"/>
  <c r="V177" i="15"/>
  <c r="AH176" i="15"/>
  <c r="W176" i="15"/>
  <c r="V176" i="15"/>
  <c r="AH175" i="15"/>
  <c r="W175" i="15"/>
  <c r="V175" i="15"/>
  <c r="AH174" i="15"/>
  <c r="W174" i="15"/>
  <c r="V174" i="15"/>
  <c r="AH173" i="15"/>
  <c r="W173" i="15"/>
  <c r="V173" i="15"/>
  <c r="AH172" i="15"/>
  <c r="W172" i="15"/>
  <c r="V172" i="15"/>
  <c r="AH171" i="15"/>
  <c r="W171" i="15"/>
  <c r="V171" i="15"/>
  <c r="AH170" i="15"/>
  <c r="W170" i="15"/>
  <c r="V170" i="15"/>
  <c r="AH169" i="15"/>
  <c r="W169" i="15"/>
  <c r="V169" i="15"/>
  <c r="AH168" i="15"/>
  <c r="W168" i="15"/>
  <c r="V168" i="15"/>
  <c r="AH167" i="15"/>
  <c r="W167" i="15"/>
  <c r="V167" i="15"/>
  <c r="AH166" i="15"/>
  <c r="W166" i="15"/>
  <c r="V166" i="15"/>
  <c r="AH165" i="15"/>
  <c r="W165" i="15"/>
  <c r="V165" i="15"/>
  <c r="AH164" i="15"/>
  <c r="W164" i="15"/>
  <c r="V164" i="15"/>
  <c r="AH163" i="15"/>
  <c r="W163" i="15"/>
  <c r="V163" i="15"/>
  <c r="AH162" i="15"/>
  <c r="W162" i="15"/>
  <c r="V162" i="15"/>
  <c r="AH161" i="15"/>
  <c r="W161" i="15"/>
  <c r="V161" i="15"/>
  <c r="AH160" i="15"/>
  <c r="W160" i="15"/>
  <c r="V160" i="15"/>
  <c r="AH159" i="15"/>
  <c r="W159" i="15"/>
  <c r="V159" i="15"/>
  <c r="AH158" i="15"/>
  <c r="W158" i="15"/>
  <c r="V158" i="15"/>
  <c r="AH157" i="15"/>
  <c r="W157" i="15"/>
  <c r="V157" i="15"/>
  <c r="AH156" i="15"/>
  <c r="W156" i="15"/>
  <c r="V156" i="15"/>
  <c r="AH155" i="15"/>
  <c r="W155" i="15"/>
  <c r="V155" i="15"/>
  <c r="AH154" i="15"/>
  <c r="W154" i="15"/>
  <c r="V154" i="15"/>
  <c r="AH153" i="15"/>
  <c r="W153" i="15"/>
  <c r="V153" i="15"/>
  <c r="AH152" i="15"/>
  <c r="W152" i="15"/>
  <c r="V152" i="15"/>
  <c r="AH151" i="15"/>
  <c r="W151" i="15"/>
  <c r="V151" i="15"/>
  <c r="AH150" i="15"/>
  <c r="W150" i="15"/>
  <c r="V150" i="15"/>
  <c r="AH149" i="15"/>
  <c r="W149" i="15"/>
  <c r="V149" i="15"/>
  <c r="AH148" i="15"/>
  <c r="W148" i="15"/>
  <c r="V148" i="15"/>
  <c r="AH147" i="15"/>
  <c r="W147" i="15"/>
  <c r="V147" i="15"/>
  <c r="AH146" i="15"/>
  <c r="W146" i="15"/>
  <c r="V146" i="15"/>
  <c r="AH145" i="15"/>
  <c r="W145" i="15"/>
  <c r="V145" i="15"/>
  <c r="AH144" i="15"/>
  <c r="W144" i="15"/>
  <c r="V144" i="15"/>
  <c r="AH143" i="15"/>
  <c r="W143" i="15"/>
  <c r="V143" i="15"/>
  <c r="AH142" i="15"/>
  <c r="W142" i="15"/>
  <c r="V142" i="15"/>
  <c r="AH141" i="15"/>
  <c r="W141" i="15"/>
  <c r="V141" i="15"/>
  <c r="AH140" i="15"/>
  <c r="W140" i="15"/>
  <c r="V140" i="15"/>
  <c r="AH139" i="15"/>
  <c r="W139" i="15"/>
  <c r="V139" i="15"/>
  <c r="AH138" i="15"/>
  <c r="W138" i="15"/>
  <c r="V138" i="15"/>
  <c r="AH137" i="15"/>
  <c r="W137" i="15"/>
  <c r="V137" i="15"/>
  <c r="AH136" i="15"/>
  <c r="W136" i="15"/>
  <c r="V136" i="15"/>
  <c r="AH135" i="15"/>
  <c r="W135" i="15"/>
  <c r="V135" i="15"/>
  <c r="AH134" i="15"/>
  <c r="W134" i="15"/>
  <c r="V134" i="15"/>
  <c r="AH133" i="15"/>
  <c r="W133" i="15"/>
  <c r="V133" i="15"/>
  <c r="AH132" i="15"/>
  <c r="W132" i="15"/>
  <c r="V132" i="15"/>
  <c r="AH131" i="15"/>
  <c r="W131" i="15"/>
  <c r="V131" i="15"/>
  <c r="AH130" i="15"/>
  <c r="W130" i="15"/>
  <c r="V130" i="15"/>
  <c r="AH129" i="15"/>
  <c r="W129" i="15"/>
  <c r="V129" i="15"/>
  <c r="AH128" i="15"/>
  <c r="W128" i="15"/>
  <c r="V128" i="15"/>
  <c r="AH127" i="15"/>
  <c r="W127" i="15"/>
  <c r="V127" i="15"/>
  <c r="AH126" i="15"/>
  <c r="W126" i="15"/>
  <c r="V126" i="15"/>
  <c r="AH125" i="15"/>
  <c r="W125" i="15"/>
  <c r="V125" i="15"/>
  <c r="AH124" i="15"/>
  <c r="W124" i="15"/>
  <c r="V124" i="15"/>
  <c r="AH123" i="15"/>
  <c r="W123" i="15"/>
  <c r="V123" i="15"/>
  <c r="AH122" i="15"/>
  <c r="W122" i="15"/>
  <c r="V122" i="15"/>
  <c r="AH121" i="15"/>
  <c r="W121" i="15"/>
  <c r="V121" i="15"/>
  <c r="AH120" i="15"/>
  <c r="W120" i="15"/>
  <c r="V120" i="15"/>
  <c r="AH119" i="15"/>
  <c r="W119" i="15"/>
  <c r="V119" i="15"/>
  <c r="AH118" i="15"/>
  <c r="W118" i="15"/>
  <c r="V118" i="15"/>
  <c r="X118" i="15"/>
  <c r="Z118" i="15" s="1"/>
  <c r="AH117" i="15"/>
  <c r="W117" i="15"/>
  <c r="V117" i="15"/>
  <c r="AH116" i="15"/>
  <c r="W116" i="15"/>
  <c r="V116" i="15"/>
  <c r="AH115" i="15"/>
  <c r="W115" i="15"/>
  <c r="V115" i="15"/>
  <c r="AH114" i="15"/>
  <c r="W114" i="15"/>
  <c r="V114" i="15"/>
  <c r="AH113" i="15"/>
  <c r="W113" i="15"/>
  <c r="V113" i="15"/>
  <c r="AH112" i="15"/>
  <c r="W112" i="15"/>
  <c r="V112" i="15"/>
  <c r="AH111" i="15"/>
  <c r="W111" i="15"/>
  <c r="V111" i="15"/>
  <c r="AH110" i="15"/>
  <c r="W110" i="15"/>
  <c r="V110" i="15"/>
  <c r="AH109" i="15"/>
  <c r="W109" i="15"/>
  <c r="V109" i="15"/>
  <c r="AH108" i="15"/>
  <c r="W108" i="15"/>
  <c r="V108" i="15"/>
  <c r="AH107" i="15"/>
  <c r="W107" i="15"/>
  <c r="V107" i="15"/>
  <c r="AH106" i="15"/>
  <c r="W106" i="15"/>
  <c r="V106" i="15"/>
  <c r="AH105" i="15"/>
  <c r="W105" i="15"/>
  <c r="V105" i="15"/>
  <c r="AH104" i="15"/>
  <c r="W104" i="15"/>
  <c r="V104" i="15"/>
  <c r="AH103" i="15"/>
  <c r="W103" i="15"/>
  <c r="V103" i="15"/>
  <c r="AH102" i="15"/>
  <c r="W102" i="15"/>
  <c r="V102" i="15"/>
  <c r="AH101" i="15"/>
  <c r="W101" i="15"/>
  <c r="V101" i="15"/>
  <c r="AH100" i="15"/>
  <c r="W100" i="15"/>
  <c r="V100" i="15"/>
  <c r="AH99" i="15"/>
  <c r="W99" i="15"/>
  <c r="V99" i="15"/>
  <c r="AH98" i="15"/>
  <c r="W98" i="15"/>
  <c r="V98" i="15"/>
  <c r="AH97" i="15"/>
  <c r="W97" i="15"/>
  <c r="V97" i="15"/>
  <c r="AH96" i="15"/>
  <c r="W96" i="15"/>
  <c r="V96" i="15"/>
  <c r="AH95" i="15"/>
  <c r="W95" i="15"/>
  <c r="V95" i="15"/>
  <c r="AH94" i="15"/>
  <c r="W94" i="15"/>
  <c r="V94" i="15"/>
  <c r="AH93" i="15"/>
  <c r="W93" i="15"/>
  <c r="V93" i="15"/>
  <c r="AH92" i="15"/>
  <c r="W92" i="15"/>
  <c r="V92" i="15"/>
  <c r="AH91" i="15"/>
  <c r="W91" i="15"/>
  <c r="V91" i="15"/>
  <c r="AH90" i="15"/>
  <c r="W90" i="15"/>
  <c r="V90" i="15"/>
  <c r="AH89" i="15"/>
  <c r="W89" i="15"/>
  <c r="V89" i="15"/>
  <c r="AH88" i="15"/>
  <c r="W88" i="15"/>
  <c r="V88" i="15"/>
  <c r="AH87" i="15"/>
  <c r="AG87" i="15"/>
  <c r="V87" i="15"/>
  <c r="W87" i="15" s="1"/>
  <c r="K87" i="15"/>
  <c r="AH86" i="15"/>
  <c r="AG86" i="15"/>
  <c r="V86" i="15"/>
  <c r="W86" i="15" s="1"/>
  <c r="K86" i="15"/>
  <c r="AH85" i="15"/>
  <c r="AG85" i="15"/>
  <c r="V85" i="15"/>
  <c r="W85" i="15" s="1"/>
  <c r="K85" i="15"/>
  <c r="AH84" i="15"/>
  <c r="W84" i="15"/>
  <c r="V84" i="15"/>
  <c r="AG84" i="15" s="1"/>
  <c r="K84" i="15"/>
  <c r="AH83" i="15"/>
  <c r="AG83" i="15"/>
  <c r="V83" i="15"/>
  <c r="W83" i="15" s="1"/>
  <c r="K83" i="15"/>
  <c r="AH82" i="15"/>
  <c r="V82" i="15"/>
  <c r="W82" i="15" s="1"/>
  <c r="K82" i="15"/>
  <c r="AH81" i="15"/>
  <c r="V81" i="15"/>
  <c r="W81" i="15" s="1"/>
  <c r="K81" i="15"/>
  <c r="AH80" i="15"/>
  <c r="V80" i="15"/>
  <c r="AG80" i="15" s="1"/>
  <c r="K80" i="15"/>
  <c r="AH79" i="15"/>
  <c r="AG79" i="15"/>
  <c r="V79" i="15"/>
  <c r="W79" i="15" s="1"/>
  <c r="K79" i="15"/>
  <c r="AH78" i="15"/>
  <c r="V78" i="15"/>
  <c r="W78" i="15" s="1"/>
  <c r="K78" i="15"/>
  <c r="AH77" i="15"/>
  <c r="V77" i="15"/>
  <c r="W77" i="15" s="1"/>
  <c r="K77" i="15"/>
  <c r="AH76" i="15"/>
  <c r="W76" i="15"/>
  <c r="V76" i="15"/>
  <c r="AG76" i="15" s="1"/>
  <c r="K76" i="15"/>
  <c r="AH75" i="15"/>
  <c r="AG75" i="15"/>
  <c r="V75" i="15"/>
  <c r="W75" i="15" s="1"/>
  <c r="K75" i="15"/>
  <c r="AH74" i="15"/>
  <c r="AG74" i="15"/>
  <c r="V74" i="15"/>
  <c r="W74" i="15" s="1"/>
  <c r="K74" i="15"/>
  <c r="AH73" i="15"/>
  <c r="AG73" i="15"/>
  <c r="V73" i="15"/>
  <c r="W73" i="15" s="1"/>
  <c r="K73" i="15"/>
  <c r="AH72" i="15"/>
  <c r="V72" i="15"/>
  <c r="AG72" i="15" s="1"/>
  <c r="K72" i="15"/>
  <c r="AH71" i="15"/>
  <c r="AG71" i="15"/>
  <c r="V71" i="15"/>
  <c r="W71" i="15" s="1"/>
  <c r="K71" i="15"/>
  <c r="AH70" i="15"/>
  <c r="AG70" i="15"/>
  <c r="V70" i="15"/>
  <c r="W70" i="15" s="1"/>
  <c r="K70" i="15"/>
  <c r="AH69" i="15"/>
  <c r="AG69" i="15"/>
  <c r="V69" i="15"/>
  <c r="W69" i="15" s="1"/>
  <c r="K69" i="15"/>
  <c r="AH68" i="15"/>
  <c r="W68" i="15"/>
  <c r="V68" i="15"/>
  <c r="AG68" i="15" s="1"/>
  <c r="K68" i="15"/>
  <c r="AH67" i="15"/>
  <c r="AG67" i="15"/>
  <c r="V67" i="15"/>
  <c r="W67" i="15" s="1"/>
  <c r="K67" i="15"/>
  <c r="AH66" i="15"/>
  <c r="V66" i="15"/>
  <c r="W66" i="15" s="1"/>
  <c r="K66" i="15"/>
  <c r="AH65" i="15"/>
  <c r="V65" i="15"/>
  <c r="W65" i="15" s="1"/>
  <c r="K65" i="15"/>
  <c r="AH64" i="15"/>
  <c r="V64" i="15"/>
  <c r="AG64" i="15" s="1"/>
  <c r="K64" i="15"/>
  <c r="AH63" i="15"/>
  <c r="AG63" i="15"/>
  <c r="V63" i="15"/>
  <c r="W63" i="15" s="1"/>
  <c r="K63" i="15"/>
  <c r="AH62" i="15"/>
  <c r="V62" i="15"/>
  <c r="W62" i="15" s="1"/>
  <c r="K62" i="15"/>
  <c r="AH61" i="15"/>
  <c r="V61" i="15"/>
  <c r="W61" i="15" s="1"/>
  <c r="K61" i="15"/>
  <c r="AH60" i="15"/>
  <c r="W60" i="15"/>
  <c r="V60" i="15"/>
  <c r="AG60" i="15" s="1"/>
  <c r="K60" i="15"/>
  <c r="AH59" i="15"/>
  <c r="AG59" i="15"/>
  <c r="V59" i="15"/>
  <c r="W59" i="15" s="1"/>
  <c r="K59" i="15"/>
  <c r="AH58" i="15"/>
  <c r="AG58" i="15"/>
  <c r="V58" i="15"/>
  <c r="W58" i="15" s="1"/>
  <c r="K58" i="15"/>
  <c r="AH57" i="15"/>
  <c r="AG57" i="15"/>
  <c r="V57" i="15"/>
  <c r="W57" i="15" s="1"/>
  <c r="K57" i="15"/>
  <c r="AH56" i="15"/>
  <c r="V56" i="15"/>
  <c r="AG56" i="15" s="1"/>
  <c r="K56" i="15"/>
  <c r="AH55" i="15"/>
  <c r="AG55" i="15"/>
  <c r="V55" i="15"/>
  <c r="W55" i="15" s="1"/>
  <c r="K55" i="15"/>
  <c r="AH54" i="15"/>
  <c r="AG54" i="15"/>
  <c r="V54" i="15"/>
  <c r="W54" i="15" s="1"/>
  <c r="K54" i="15"/>
  <c r="AH53" i="15"/>
  <c r="AG53" i="15"/>
  <c r="V53" i="15"/>
  <c r="W53" i="15" s="1"/>
  <c r="K53" i="15"/>
  <c r="AH52" i="15"/>
  <c r="W52" i="15"/>
  <c r="V52" i="15"/>
  <c r="AG52" i="15" s="1"/>
  <c r="K52" i="15"/>
  <c r="AH51" i="15"/>
  <c r="AG51" i="15"/>
  <c r="V51" i="15"/>
  <c r="W51" i="15" s="1"/>
  <c r="K51" i="15"/>
  <c r="AH50" i="15"/>
  <c r="V50" i="15"/>
  <c r="W50" i="15" s="1"/>
  <c r="K50" i="15"/>
  <c r="AH49" i="15"/>
  <c r="V49" i="15"/>
  <c r="W49" i="15" s="1"/>
  <c r="K49" i="15"/>
  <c r="AH48" i="15"/>
  <c r="V48" i="15"/>
  <c r="AG48" i="15" s="1"/>
  <c r="K48" i="15"/>
  <c r="AH47" i="15"/>
  <c r="AG47" i="15"/>
  <c r="V47" i="15"/>
  <c r="W47" i="15" s="1"/>
  <c r="K47" i="15"/>
  <c r="AH46" i="15"/>
  <c r="V46" i="15"/>
  <c r="W46" i="15" s="1"/>
  <c r="K46" i="15"/>
  <c r="AH45" i="15"/>
  <c r="V45" i="15"/>
  <c r="W45" i="15" s="1"/>
  <c r="K45" i="15"/>
  <c r="AH44" i="15"/>
  <c r="W44" i="15"/>
  <c r="V44" i="15"/>
  <c r="AG44" i="15" s="1"/>
  <c r="K44" i="15"/>
  <c r="AH43" i="15"/>
  <c r="AG43" i="15"/>
  <c r="V43" i="15"/>
  <c r="W43" i="15" s="1"/>
  <c r="K43" i="15"/>
  <c r="AH42" i="15"/>
  <c r="AG42" i="15"/>
  <c r="V42" i="15"/>
  <c r="W42" i="15" s="1"/>
  <c r="K42" i="15"/>
  <c r="AH41" i="15"/>
  <c r="AG41" i="15"/>
  <c r="V41" i="15"/>
  <c r="W41" i="15" s="1"/>
  <c r="K41" i="15"/>
  <c r="AH40" i="15"/>
  <c r="W40" i="15"/>
  <c r="V40" i="15"/>
  <c r="AG40" i="15" s="1"/>
  <c r="K40" i="15"/>
  <c r="AH39" i="15"/>
  <c r="AG39" i="15"/>
  <c r="V39" i="15"/>
  <c r="W39" i="15" s="1"/>
  <c r="K39" i="15"/>
  <c r="AH38" i="15"/>
  <c r="AG38" i="15"/>
  <c r="V38" i="15"/>
  <c r="W38" i="15" s="1"/>
  <c r="K38" i="15"/>
  <c r="AH37" i="15"/>
  <c r="AG37" i="15"/>
  <c r="V37" i="15"/>
  <c r="W37" i="15" s="1"/>
  <c r="K37" i="15"/>
  <c r="AH36" i="15"/>
  <c r="V36" i="15"/>
  <c r="AG36" i="15" s="1"/>
  <c r="K36" i="15"/>
  <c r="AH35" i="15"/>
  <c r="AG35" i="15"/>
  <c r="V35" i="15"/>
  <c r="W35" i="15" s="1"/>
  <c r="K35" i="15"/>
  <c r="AH34" i="15"/>
  <c r="V34" i="15"/>
  <c r="W34" i="15" s="1"/>
  <c r="K34" i="15"/>
  <c r="AH33" i="15"/>
  <c r="V33" i="15"/>
  <c r="W33" i="15" s="1"/>
  <c r="K33" i="15"/>
  <c r="AH32" i="15"/>
  <c r="V32" i="15"/>
  <c r="AG32" i="15" s="1"/>
  <c r="K32" i="15"/>
  <c r="AH31" i="15"/>
  <c r="AG31" i="15"/>
  <c r="V31" i="15"/>
  <c r="W31" i="15" s="1"/>
  <c r="K31" i="15"/>
  <c r="AH30" i="15"/>
  <c r="V30" i="15"/>
  <c r="W30" i="15" s="1"/>
  <c r="K30" i="15"/>
  <c r="AH29" i="15"/>
  <c r="V29" i="15"/>
  <c r="W29" i="15" s="1"/>
  <c r="K29" i="15"/>
  <c r="AH28" i="15"/>
  <c r="V28" i="15"/>
  <c r="K28" i="15"/>
  <c r="AH27" i="15"/>
  <c r="V27" i="15"/>
  <c r="W27" i="15" s="1"/>
  <c r="K27" i="15"/>
  <c r="AH26" i="15"/>
  <c r="V26" i="15"/>
  <c r="W26" i="15" s="1"/>
  <c r="K26" i="15"/>
  <c r="AH25" i="15"/>
  <c r="V25" i="15"/>
  <c r="W25" i="15" s="1"/>
  <c r="K25" i="15"/>
  <c r="AH24" i="15"/>
  <c r="V24" i="15"/>
  <c r="AG24" i="15" s="1"/>
  <c r="K24" i="15"/>
  <c r="AH23" i="15"/>
  <c r="AG23" i="15"/>
  <c r="V23" i="15"/>
  <c r="W23" i="15" s="1"/>
  <c r="K23" i="15"/>
  <c r="AH22" i="15"/>
  <c r="AG22" i="15"/>
  <c r="V22" i="15"/>
  <c r="W22" i="15" s="1"/>
  <c r="K22" i="15"/>
  <c r="AH21" i="15"/>
  <c r="AG21" i="15"/>
  <c r="V21" i="15"/>
  <c r="W21" i="15" s="1"/>
  <c r="K21" i="15"/>
  <c r="AH20" i="15"/>
  <c r="V20" i="15"/>
  <c r="AG20" i="15" s="1"/>
  <c r="K20" i="15"/>
  <c r="AH19" i="15"/>
  <c r="AG19" i="15"/>
  <c r="V19" i="15"/>
  <c r="W19" i="15" s="1"/>
  <c r="K19" i="15"/>
  <c r="AH18" i="15"/>
  <c r="V18" i="15"/>
  <c r="W18" i="15" s="1"/>
  <c r="K18" i="15"/>
  <c r="AH17" i="15"/>
  <c r="V17" i="15"/>
  <c r="W17" i="15" s="1"/>
  <c r="K17" i="15"/>
  <c r="AH16" i="15"/>
  <c r="V16" i="15"/>
  <c r="AG16" i="15" s="1"/>
  <c r="K16" i="15"/>
  <c r="AH15" i="15"/>
  <c r="AG15" i="15"/>
  <c r="V15" i="15"/>
  <c r="W15" i="15" s="1"/>
  <c r="K15" i="15"/>
  <c r="AH14" i="15"/>
  <c r="X14" i="15"/>
  <c r="Z14" i="15" s="1"/>
  <c r="V14" i="15"/>
  <c r="W14" i="15" s="1"/>
  <c r="K14" i="15"/>
  <c r="AH13" i="15"/>
  <c r="V13" i="15"/>
  <c r="W13" i="15" s="1"/>
  <c r="K13" i="15"/>
  <c r="AH12" i="15"/>
  <c r="V12" i="15"/>
  <c r="AG12" i="15" s="1"/>
  <c r="K12" i="15"/>
  <c r="AH11" i="15"/>
  <c r="V11" i="15"/>
  <c r="W11" i="15" s="1"/>
  <c r="K11" i="15"/>
  <c r="AH10" i="15"/>
  <c r="AG10" i="15"/>
  <c r="V10" i="15"/>
  <c r="W10" i="15" s="1"/>
  <c r="K10" i="15"/>
  <c r="AH9" i="15"/>
  <c r="V9" i="15"/>
  <c r="W9" i="15" s="1"/>
  <c r="K9" i="15"/>
  <c r="AH8" i="15"/>
  <c r="V8" i="15"/>
  <c r="AG8" i="15" s="1"/>
  <c r="K8" i="15"/>
  <c r="AH7" i="15"/>
  <c r="V7" i="15"/>
  <c r="W7" i="15" s="1"/>
  <c r="K7" i="15"/>
  <c r="AH6" i="15"/>
  <c r="V6" i="15"/>
  <c r="W6" i="15" s="1"/>
  <c r="K6" i="15"/>
  <c r="AH5" i="15"/>
  <c r="AG5" i="15"/>
  <c r="V5" i="15"/>
  <c r="W5" i="15" s="1"/>
  <c r="K5" i="15"/>
  <c r="AH4" i="15"/>
  <c r="V4" i="15"/>
  <c r="AG4" i="15" s="1"/>
  <c r="K4" i="15"/>
  <c r="AH3" i="15"/>
  <c r="V3" i="15"/>
  <c r="W3" i="15" s="1"/>
  <c r="K3" i="15"/>
  <c r="AH2" i="15"/>
  <c r="V2" i="15"/>
  <c r="W2" i="15" s="1"/>
  <c r="K2" i="15"/>
  <c r="AL267" i="14"/>
  <c r="AI267" i="14"/>
  <c r="AH267" i="14"/>
  <c r="AK267" i="14" s="1"/>
  <c r="AL266" i="14"/>
  <c r="AI266" i="14"/>
  <c r="AH266" i="14"/>
  <c r="AK266" i="14" s="1"/>
  <c r="AL265" i="14"/>
  <c r="AI265" i="14"/>
  <c r="AH265" i="14"/>
  <c r="AK265" i="14" s="1"/>
  <c r="AL264" i="14"/>
  <c r="AN264" i="14" s="1"/>
  <c r="AI264" i="14"/>
  <c r="AH264" i="14"/>
  <c r="AK264" i="14" s="1"/>
  <c r="AL263" i="14"/>
  <c r="AN263" i="14" s="1"/>
  <c r="AI263" i="14"/>
  <c r="AH263" i="14"/>
  <c r="AK263" i="14" s="1"/>
  <c r="AL262" i="14"/>
  <c r="AN262" i="14" s="1"/>
  <c r="AI262" i="14"/>
  <c r="AH262" i="14"/>
  <c r="AK262" i="14" s="1"/>
  <c r="AL261" i="14"/>
  <c r="AN261" i="14" s="1"/>
  <c r="AI261" i="14"/>
  <c r="AH261" i="14"/>
  <c r="AK261" i="14" s="1"/>
  <c r="AL260" i="14"/>
  <c r="AN260" i="14" s="1"/>
  <c r="AI260" i="14"/>
  <c r="AH260" i="14"/>
  <c r="AK260" i="14" s="1"/>
  <c r="AL259" i="14"/>
  <c r="AN259" i="14" s="1"/>
  <c r="AI259" i="14"/>
  <c r="AH259" i="14"/>
  <c r="AK259" i="14" s="1"/>
  <c r="AL258" i="14"/>
  <c r="AN258" i="14" s="1"/>
  <c r="AI258" i="14"/>
  <c r="AH258" i="14"/>
  <c r="AK258" i="14" s="1"/>
  <c r="AL257" i="14"/>
  <c r="AN257" i="14" s="1"/>
  <c r="AI257" i="14"/>
  <c r="AH257" i="14"/>
  <c r="AK257" i="14" s="1"/>
  <c r="AL256" i="14"/>
  <c r="AN256" i="14" s="1"/>
  <c r="AI256" i="14"/>
  <c r="AH256" i="14"/>
  <c r="AK256" i="14" s="1"/>
  <c r="AL255" i="14"/>
  <c r="AN255" i="14" s="1"/>
  <c r="AI255" i="14"/>
  <c r="AH255" i="14"/>
  <c r="AK255" i="14" s="1"/>
  <c r="AL254" i="14"/>
  <c r="AN254" i="14" s="1"/>
  <c r="AI254" i="14"/>
  <c r="AH254" i="14"/>
  <c r="AK254" i="14" s="1"/>
  <c r="AL253" i="14"/>
  <c r="AN253" i="14" s="1"/>
  <c r="AH253" i="14"/>
  <c r="AK253" i="14" s="1"/>
  <c r="AL252" i="14"/>
  <c r="AN252" i="14" s="1"/>
  <c r="AH252" i="14"/>
  <c r="AK252" i="14" s="1"/>
  <c r="AL251" i="14"/>
  <c r="AN251" i="14" s="1"/>
  <c r="AH251" i="14"/>
  <c r="AK251" i="14" s="1"/>
  <c r="AL250" i="14"/>
  <c r="AN250" i="14" s="1"/>
  <c r="AI250" i="14"/>
  <c r="AH250" i="14"/>
  <c r="AK250" i="14" s="1"/>
  <c r="AL249" i="14"/>
  <c r="AN249" i="14" s="1"/>
  <c r="AI249" i="14"/>
  <c r="AH249" i="14"/>
  <c r="AK249" i="14" s="1"/>
  <c r="AL248" i="14"/>
  <c r="AN248" i="14" s="1"/>
  <c r="AI248" i="14"/>
  <c r="AH248" i="14"/>
  <c r="AK248" i="14" s="1"/>
  <c r="AL247" i="14"/>
  <c r="AN247" i="14" s="1"/>
  <c r="AI247" i="14"/>
  <c r="AH247" i="14"/>
  <c r="AK247" i="14" s="1"/>
  <c r="AL246" i="14"/>
  <c r="AN246" i="14" s="1"/>
  <c r="AI246" i="14"/>
  <c r="AH246" i="14"/>
  <c r="AK246" i="14" s="1"/>
  <c r="AL245" i="14"/>
  <c r="AN245" i="14" s="1"/>
  <c r="AI245" i="14"/>
  <c r="AH245" i="14"/>
  <c r="AK245" i="14" s="1"/>
  <c r="AL244" i="14"/>
  <c r="AN244" i="14" s="1"/>
  <c r="AI244" i="14"/>
  <c r="AH244" i="14"/>
  <c r="AK244" i="14" s="1"/>
  <c r="AL243" i="14"/>
  <c r="AN243" i="14" s="1"/>
  <c r="AI243" i="14"/>
  <c r="AH243" i="14"/>
  <c r="AK243" i="14" s="1"/>
  <c r="AL242" i="14"/>
  <c r="AN242" i="14" s="1"/>
  <c r="AH242" i="14"/>
  <c r="AK242" i="14" s="1"/>
  <c r="AL241" i="14"/>
  <c r="AN241" i="14" s="1"/>
  <c r="AH241" i="14"/>
  <c r="AK241" i="14" s="1"/>
  <c r="AL240" i="14"/>
  <c r="AN240" i="14" s="1"/>
  <c r="AH240" i="14"/>
  <c r="AK240" i="14" s="1"/>
  <c r="AL239" i="14"/>
  <c r="AN239" i="14" s="1"/>
  <c r="AI239" i="14"/>
  <c r="AH239" i="14"/>
  <c r="AK239" i="14" s="1"/>
  <c r="AL238" i="14"/>
  <c r="AN238" i="14" s="1"/>
  <c r="AI238" i="14"/>
  <c r="AH238" i="14"/>
  <c r="AK238" i="14" s="1"/>
  <c r="AL237" i="14"/>
  <c r="AN237" i="14" s="1"/>
  <c r="AI237" i="14"/>
  <c r="AH237" i="14"/>
  <c r="AK237" i="14" s="1"/>
  <c r="AL236" i="14"/>
  <c r="AN236" i="14" s="1"/>
  <c r="AI236" i="14"/>
  <c r="AH236" i="14"/>
  <c r="AK236" i="14" s="1"/>
  <c r="AL235" i="14"/>
  <c r="AN235" i="14" s="1"/>
  <c r="AI235" i="14"/>
  <c r="AH235" i="14"/>
  <c r="AK235" i="14" s="1"/>
  <c r="AL234" i="14"/>
  <c r="AN234" i="14" s="1"/>
  <c r="AI234" i="14"/>
  <c r="AH234" i="14"/>
  <c r="AK234" i="14" s="1"/>
  <c r="AL233" i="14"/>
  <c r="AN233" i="14" s="1"/>
  <c r="AI233" i="14"/>
  <c r="AH233" i="14"/>
  <c r="AK233" i="14" s="1"/>
  <c r="AL232" i="14"/>
  <c r="AN232" i="14" s="1"/>
  <c r="AI232" i="14"/>
  <c r="AH232" i="14"/>
  <c r="AK232" i="14" s="1"/>
  <c r="AL231" i="14"/>
  <c r="AN231" i="14" s="1"/>
  <c r="AI231" i="14"/>
  <c r="AH231" i="14"/>
  <c r="AK231" i="14" s="1"/>
  <c r="AL230" i="14"/>
  <c r="AN230" i="14" s="1"/>
  <c r="AI230" i="14"/>
  <c r="AH230" i="14"/>
  <c r="AK230" i="14" s="1"/>
  <c r="AL229" i="14"/>
  <c r="AN229" i="14" s="1"/>
  <c r="AI229" i="14"/>
  <c r="AH229" i="14"/>
  <c r="AK229" i="14" s="1"/>
  <c r="AL228" i="14"/>
  <c r="AN228" i="14" s="1"/>
  <c r="AI228" i="14"/>
  <c r="AH228" i="14"/>
  <c r="AK228" i="14" s="1"/>
  <c r="AL227" i="14"/>
  <c r="AN227" i="14" s="1"/>
  <c r="AI227" i="14"/>
  <c r="AH227" i="14"/>
  <c r="AK227" i="14" s="1"/>
  <c r="AL226" i="14"/>
  <c r="AN226" i="14" s="1"/>
  <c r="AI226" i="14"/>
  <c r="AH226" i="14"/>
  <c r="AK226" i="14" s="1"/>
  <c r="AL225" i="14"/>
  <c r="AN225" i="14" s="1"/>
  <c r="AI225" i="14"/>
  <c r="AH225" i="14"/>
  <c r="AK225" i="14" s="1"/>
  <c r="AL224" i="14"/>
  <c r="AN224" i="14" s="1"/>
  <c r="AI224" i="14"/>
  <c r="AH224" i="14"/>
  <c r="AK224" i="14" s="1"/>
  <c r="AL223" i="14"/>
  <c r="AN223" i="14" s="1"/>
  <c r="AI223" i="14"/>
  <c r="AH223" i="14"/>
  <c r="AL222" i="14"/>
  <c r="AN222" i="14" s="1"/>
  <c r="AI222" i="14"/>
  <c r="AH222" i="14"/>
  <c r="AL221" i="14"/>
  <c r="AN221" i="14" s="1"/>
  <c r="AI221" i="14"/>
  <c r="AH221" i="14"/>
  <c r="AL220" i="14"/>
  <c r="AN220" i="14" s="1"/>
  <c r="AI220" i="14"/>
  <c r="AH220" i="14"/>
  <c r="AL219" i="14"/>
  <c r="AN219" i="14" s="1"/>
  <c r="AI219" i="14"/>
  <c r="AH219" i="14"/>
  <c r="AL218" i="14"/>
  <c r="AN218" i="14" s="1"/>
  <c r="AI218" i="14"/>
  <c r="AH218" i="14"/>
  <c r="AL217" i="14"/>
  <c r="AN217" i="14" s="1"/>
  <c r="AI217" i="14"/>
  <c r="AH217" i="14"/>
  <c r="AL216" i="14"/>
  <c r="AN216" i="14" s="1"/>
  <c r="AI216" i="14"/>
  <c r="AH216" i="14"/>
  <c r="AL215" i="14"/>
  <c r="AN215" i="14" s="1"/>
  <c r="AI215" i="14"/>
  <c r="AH215" i="14"/>
  <c r="AL214" i="14"/>
  <c r="AN214" i="14" s="1"/>
  <c r="AI214" i="14"/>
  <c r="AH214" i="14"/>
  <c r="AL213" i="14"/>
  <c r="AN213" i="14" s="1"/>
  <c r="AI213" i="14"/>
  <c r="AH213" i="14"/>
  <c r="AL212" i="14"/>
  <c r="AN212" i="14" s="1"/>
  <c r="AI212" i="14"/>
  <c r="AH212" i="14"/>
  <c r="AL211" i="14"/>
  <c r="AN211" i="14" s="1"/>
  <c r="AI211" i="14"/>
  <c r="AH211" i="14"/>
  <c r="AL210" i="14"/>
  <c r="AN210" i="14" s="1"/>
  <c r="AI210" i="14"/>
  <c r="AH210" i="14"/>
  <c r="AL209" i="14"/>
  <c r="AN209" i="14" s="1"/>
  <c r="AI209" i="14"/>
  <c r="AH209" i="14"/>
  <c r="AL208" i="14"/>
  <c r="AN208" i="14" s="1"/>
  <c r="AI208" i="14"/>
  <c r="AH208" i="14"/>
  <c r="AL207" i="14"/>
  <c r="AN207" i="14" s="1"/>
  <c r="AI207" i="14"/>
  <c r="AH207" i="14"/>
  <c r="AB207" i="14"/>
  <c r="AL206" i="14"/>
  <c r="AN206" i="14" s="1"/>
  <c r="AI206" i="14"/>
  <c r="AH206" i="14"/>
  <c r="AK206" i="14" s="1"/>
  <c r="AP205" i="14"/>
  <c r="AN205" i="14"/>
  <c r="AI205" i="14"/>
  <c r="AH205" i="14"/>
  <c r="AK205" i="14" s="1"/>
  <c r="AL204" i="14"/>
  <c r="AN204" i="14" s="1"/>
  <c r="AI204" i="14"/>
  <c r="AH204" i="14"/>
  <c r="AK204" i="14" s="1"/>
  <c r="AL203" i="14"/>
  <c r="AN203" i="14" s="1"/>
  <c r="AI203" i="14"/>
  <c r="AH203" i="14"/>
  <c r="AK203" i="14" s="1"/>
  <c r="V200" i="14"/>
  <c r="W200" i="14" s="1"/>
  <c r="K200" i="14"/>
  <c r="V199" i="14"/>
  <c r="W199" i="14" s="1"/>
  <c r="W198" i="14"/>
  <c r="V198" i="14"/>
  <c r="W197" i="14"/>
  <c r="V197" i="14"/>
  <c r="W196" i="14"/>
  <c r="V196" i="14"/>
  <c r="W195" i="14"/>
  <c r="V195" i="14"/>
  <c r="W194" i="14"/>
  <c r="V194" i="14"/>
  <c r="W193" i="14"/>
  <c r="V193" i="14"/>
  <c r="W192" i="14"/>
  <c r="V192" i="14"/>
  <c r="W191" i="14"/>
  <c r="V191" i="14"/>
  <c r="W190" i="14"/>
  <c r="V190" i="14"/>
  <c r="W189" i="14"/>
  <c r="V189" i="14"/>
  <c r="W188" i="14"/>
  <c r="V188" i="14"/>
  <c r="W187" i="14"/>
  <c r="V187" i="14"/>
  <c r="W186" i="14"/>
  <c r="V186" i="14"/>
  <c r="W185" i="14"/>
  <c r="V185" i="14"/>
  <c r="W184" i="14"/>
  <c r="V184" i="14"/>
  <c r="W183" i="14"/>
  <c r="V183" i="14"/>
  <c r="W182" i="14"/>
  <c r="V182" i="14"/>
  <c r="W181" i="14"/>
  <c r="V181" i="14"/>
  <c r="W180" i="14"/>
  <c r="V180" i="14"/>
  <c r="W179" i="14"/>
  <c r="V179" i="14"/>
  <c r="W178" i="14"/>
  <c r="V178" i="14"/>
  <c r="W177" i="14"/>
  <c r="V177" i="14"/>
  <c r="W176" i="14"/>
  <c r="V176" i="14"/>
  <c r="W175" i="14"/>
  <c r="V175" i="14"/>
  <c r="W174" i="14"/>
  <c r="V174" i="14"/>
  <c r="W173" i="14"/>
  <c r="V173" i="14"/>
  <c r="W172" i="14"/>
  <c r="V172" i="14"/>
  <c r="W171" i="14"/>
  <c r="V171" i="14"/>
  <c r="W170" i="14"/>
  <c r="V170" i="14"/>
  <c r="W169" i="14"/>
  <c r="V169" i="14"/>
  <c r="W168" i="14"/>
  <c r="V168" i="14"/>
  <c r="W167" i="14"/>
  <c r="V167" i="14"/>
  <c r="W166" i="14"/>
  <c r="V166" i="14"/>
  <c r="W165" i="14"/>
  <c r="V165" i="14"/>
  <c r="W164" i="14"/>
  <c r="V164" i="14"/>
  <c r="W163" i="14"/>
  <c r="V163" i="14"/>
  <c r="W162" i="14"/>
  <c r="V162" i="14"/>
  <c r="W161" i="14"/>
  <c r="V161" i="14"/>
  <c r="W160" i="14"/>
  <c r="V160" i="14"/>
  <c r="W159" i="14"/>
  <c r="V159" i="14"/>
  <c r="W158" i="14"/>
  <c r="V158" i="14"/>
  <c r="W157" i="14"/>
  <c r="V157" i="14"/>
  <c r="W156" i="14"/>
  <c r="V156" i="14"/>
  <c r="W155" i="14"/>
  <c r="V155" i="14"/>
  <c r="W154" i="14"/>
  <c r="V154" i="14"/>
  <c r="W153" i="14"/>
  <c r="V153" i="14"/>
  <c r="W152" i="14"/>
  <c r="V152" i="14"/>
  <c r="W151" i="14"/>
  <c r="V151" i="14"/>
  <c r="W150" i="14"/>
  <c r="V150" i="14"/>
  <c r="W149" i="14"/>
  <c r="V149" i="14"/>
  <c r="W148" i="14"/>
  <c r="V148" i="14"/>
  <c r="W147" i="14"/>
  <c r="V147" i="14"/>
  <c r="W146" i="14"/>
  <c r="V146" i="14"/>
  <c r="W145" i="14"/>
  <c r="V145" i="14"/>
  <c r="W144" i="14"/>
  <c r="V144" i="14"/>
  <c r="W143" i="14"/>
  <c r="V143" i="14"/>
  <c r="W142" i="14"/>
  <c r="V142" i="14"/>
  <c r="W141" i="14"/>
  <c r="V141" i="14"/>
  <c r="W140" i="14"/>
  <c r="V140" i="14"/>
  <c r="W139" i="14"/>
  <c r="V139" i="14"/>
  <c r="W138" i="14"/>
  <c r="V138" i="14"/>
  <c r="W137" i="14"/>
  <c r="V137" i="14"/>
  <c r="W136" i="14"/>
  <c r="V136" i="14"/>
  <c r="W135" i="14"/>
  <c r="V135" i="14"/>
  <c r="W134" i="14"/>
  <c r="V134" i="14"/>
  <c r="W133" i="14"/>
  <c r="V133" i="14"/>
  <c r="W132" i="14"/>
  <c r="V132" i="14"/>
  <c r="W131" i="14"/>
  <c r="V131" i="14"/>
  <c r="W130" i="14"/>
  <c r="V130" i="14"/>
  <c r="W129" i="14"/>
  <c r="V129" i="14"/>
  <c r="W128" i="14"/>
  <c r="V128" i="14"/>
  <c r="W127" i="14"/>
  <c r="V127" i="14"/>
  <c r="W126" i="14"/>
  <c r="V126" i="14"/>
  <c r="W125" i="14"/>
  <c r="V125" i="14"/>
  <c r="W124" i="14"/>
  <c r="V124" i="14"/>
  <c r="W123" i="14"/>
  <c r="V123" i="14"/>
  <c r="W122" i="14"/>
  <c r="V122" i="14"/>
  <c r="W121" i="14"/>
  <c r="V121" i="14"/>
  <c r="W120" i="14"/>
  <c r="V120" i="14"/>
  <c r="W119" i="14"/>
  <c r="V119" i="14"/>
  <c r="W118" i="14"/>
  <c r="V118" i="14"/>
  <c r="W117" i="14"/>
  <c r="V117" i="14"/>
  <c r="W116" i="14"/>
  <c r="V116" i="14"/>
  <c r="W115" i="14"/>
  <c r="V115" i="14"/>
  <c r="W114" i="14"/>
  <c r="V114" i="14"/>
  <c r="W113" i="14"/>
  <c r="V113" i="14"/>
  <c r="W112" i="14"/>
  <c r="V112" i="14"/>
  <c r="W111" i="14"/>
  <c r="V111" i="14"/>
  <c r="W110" i="14"/>
  <c r="V110" i="14"/>
  <c r="W109" i="14"/>
  <c r="V109" i="14"/>
  <c r="W108" i="14"/>
  <c r="V108" i="14"/>
  <c r="W107" i="14"/>
  <c r="V107" i="14"/>
  <c r="W106" i="14"/>
  <c r="V106" i="14"/>
  <c r="W105" i="14"/>
  <c r="V105" i="14"/>
  <c r="W104" i="14"/>
  <c r="V104" i="14"/>
  <c r="W103" i="14"/>
  <c r="V103" i="14"/>
  <c r="W102" i="14"/>
  <c r="V102" i="14"/>
  <c r="W101" i="14"/>
  <c r="V101" i="14"/>
  <c r="W100" i="14"/>
  <c r="V100" i="14"/>
  <c r="W99" i="14"/>
  <c r="V99" i="14"/>
  <c r="W98" i="14"/>
  <c r="V98" i="14"/>
  <c r="W97" i="14"/>
  <c r="V97" i="14"/>
  <c r="W96" i="14"/>
  <c r="V96" i="14"/>
  <c r="W95" i="14"/>
  <c r="V95" i="14"/>
  <c r="W94" i="14"/>
  <c r="V94" i="14"/>
  <c r="W93" i="14"/>
  <c r="V93" i="14"/>
  <c r="W92" i="14"/>
  <c r="V92" i="14"/>
  <c r="W91" i="14"/>
  <c r="V91" i="14"/>
  <c r="W90" i="14"/>
  <c r="V90" i="14"/>
  <c r="W89" i="14"/>
  <c r="V89" i="14"/>
  <c r="W88" i="14"/>
  <c r="V88" i="14"/>
  <c r="V87" i="14"/>
  <c r="W87" i="14" s="1"/>
  <c r="K87" i="14"/>
  <c r="AG86" i="14"/>
  <c r="W86" i="14"/>
  <c r="V86" i="14"/>
  <c r="K86" i="14"/>
  <c r="V85" i="14"/>
  <c r="W85" i="14" s="1"/>
  <c r="K85" i="14"/>
  <c r="AG84" i="14"/>
  <c r="W84" i="14"/>
  <c r="V84" i="14"/>
  <c r="K84" i="14"/>
  <c r="V83" i="14"/>
  <c r="W83" i="14" s="1"/>
  <c r="K83" i="14"/>
  <c r="AG82" i="14"/>
  <c r="W82" i="14"/>
  <c r="V82" i="14"/>
  <c r="K82" i="14"/>
  <c r="V81" i="14"/>
  <c r="W81" i="14" s="1"/>
  <c r="K81" i="14"/>
  <c r="AG80" i="14"/>
  <c r="W80" i="14"/>
  <c r="V80" i="14"/>
  <c r="K80" i="14"/>
  <c r="V79" i="14"/>
  <c r="W79" i="14" s="1"/>
  <c r="K79" i="14"/>
  <c r="AG78" i="14"/>
  <c r="W78" i="14"/>
  <c r="V78" i="14"/>
  <c r="K78" i="14"/>
  <c r="V77" i="14"/>
  <c r="W77" i="14" s="1"/>
  <c r="K77" i="14"/>
  <c r="AG76" i="14"/>
  <c r="W76" i="14"/>
  <c r="V76" i="14"/>
  <c r="K76" i="14"/>
  <c r="V75" i="14"/>
  <c r="W75" i="14" s="1"/>
  <c r="K75" i="14"/>
  <c r="AG74" i="14"/>
  <c r="W74" i="14"/>
  <c r="V74" i="14"/>
  <c r="K74" i="14"/>
  <c r="V73" i="14"/>
  <c r="W73" i="14" s="1"/>
  <c r="K73" i="14"/>
  <c r="V72" i="14"/>
  <c r="W72" i="14" s="1"/>
  <c r="K72" i="14"/>
  <c r="V71" i="14"/>
  <c r="W71" i="14" s="1"/>
  <c r="K71" i="14"/>
  <c r="V70" i="14"/>
  <c r="W70" i="14" s="1"/>
  <c r="K70" i="14"/>
  <c r="V69" i="14"/>
  <c r="W69" i="14" s="1"/>
  <c r="K69" i="14"/>
  <c r="V68" i="14"/>
  <c r="W68" i="14" s="1"/>
  <c r="K68" i="14"/>
  <c r="V67" i="14"/>
  <c r="W67" i="14" s="1"/>
  <c r="K67" i="14"/>
  <c r="V66" i="14"/>
  <c r="W66" i="14" s="1"/>
  <c r="K66" i="14"/>
  <c r="V65" i="14"/>
  <c r="K65" i="14"/>
  <c r="V64" i="14"/>
  <c r="W64" i="14" s="1"/>
  <c r="K64" i="14"/>
  <c r="V63" i="14"/>
  <c r="W63" i="14" s="1"/>
  <c r="K63" i="14"/>
  <c r="V62" i="14"/>
  <c r="W62" i="14" s="1"/>
  <c r="K62" i="14"/>
  <c r="V61" i="14"/>
  <c r="W61" i="14" s="1"/>
  <c r="K61" i="14"/>
  <c r="V60" i="14"/>
  <c r="W60" i="14" s="1"/>
  <c r="K60" i="14"/>
  <c r="AG59" i="14"/>
  <c r="V59" i="14"/>
  <c r="W59" i="14" s="1"/>
  <c r="K59" i="14"/>
  <c r="V58" i="14"/>
  <c r="W58" i="14" s="1"/>
  <c r="K58" i="14"/>
  <c r="AG57" i="14"/>
  <c r="V57" i="14"/>
  <c r="W57" i="14" s="1"/>
  <c r="K57" i="14"/>
  <c r="V56" i="14"/>
  <c r="W56" i="14" s="1"/>
  <c r="K56" i="14"/>
  <c r="V55" i="14"/>
  <c r="W55" i="14" s="1"/>
  <c r="K55" i="14"/>
  <c r="V54" i="14"/>
  <c r="W54" i="14" s="1"/>
  <c r="K54" i="14"/>
  <c r="V53" i="14"/>
  <c r="W53" i="14" s="1"/>
  <c r="K53" i="14"/>
  <c r="V52" i="14"/>
  <c r="W52" i="14" s="1"/>
  <c r="K52" i="14"/>
  <c r="AG51" i="14"/>
  <c r="V51" i="14"/>
  <c r="W51" i="14" s="1"/>
  <c r="K51" i="14"/>
  <c r="V50" i="14"/>
  <c r="W50" i="14" s="1"/>
  <c r="K50" i="14"/>
  <c r="AG49" i="14"/>
  <c r="V49" i="14"/>
  <c r="W49" i="14" s="1"/>
  <c r="K49" i="14"/>
  <c r="V48" i="14"/>
  <c r="W48" i="14" s="1"/>
  <c r="K48" i="14"/>
  <c r="V47" i="14"/>
  <c r="W47" i="14" s="1"/>
  <c r="K47" i="14"/>
  <c r="V46" i="14"/>
  <c r="W46" i="14" s="1"/>
  <c r="K46" i="14"/>
  <c r="V45" i="14"/>
  <c r="W45" i="14" s="1"/>
  <c r="K45" i="14"/>
  <c r="V44" i="14"/>
  <c r="W44" i="14" s="1"/>
  <c r="K44" i="14"/>
  <c r="AG43" i="14"/>
  <c r="V43" i="14"/>
  <c r="W43" i="14" s="1"/>
  <c r="K43" i="14"/>
  <c r="V42" i="14"/>
  <c r="W42" i="14" s="1"/>
  <c r="K42" i="14"/>
  <c r="AG41" i="14"/>
  <c r="V41" i="14"/>
  <c r="W41" i="14" s="1"/>
  <c r="K41" i="14"/>
  <c r="V40" i="14"/>
  <c r="W40" i="14" s="1"/>
  <c r="K40" i="14"/>
  <c r="V39" i="14"/>
  <c r="W39" i="14" s="1"/>
  <c r="K39" i="14"/>
  <c r="V38" i="14"/>
  <c r="W38" i="14" s="1"/>
  <c r="K38" i="14"/>
  <c r="V37" i="14"/>
  <c r="W37" i="14" s="1"/>
  <c r="K37" i="14"/>
  <c r="V36" i="14"/>
  <c r="W36" i="14" s="1"/>
  <c r="K36" i="14"/>
  <c r="AG35" i="14"/>
  <c r="V35" i="14"/>
  <c r="W35" i="14" s="1"/>
  <c r="K35" i="14"/>
  <c r="V34" i="14"/>
  <c r="W34" i="14" s="1"/>
  <c r="K34" i="14"/>
  <c r="AG33" i="14"/>
  <c r="V33" i="14"/>
  <c r="W33" i="14" s="1"/>
  <c r="K33" i="14"/>
  <c r="V32" i="14"/>
  <c r="W32" i="14" s="1"/>
  <c r="K32" i="14"/>
  <c r="V31" i="14"/>
  <c r="W31" i="14" s="1"/>
  <c r="K31" i="14"/>
  <c r="V30" i="14"/>
  <c r="W30" i="14" s="1"/>
  <c r="V29" i="14"/>
  <c r="W29" i="14" s="1"/>
  <c r="K29" i="14"/>
  <c r="V28" i="14"/>
  <c r="W28" i="14" s="1"/>
  <c r="K28" i="14"/>
  <c r="V27" i="14"/>
  <c r="W27" i="14" s="1"/>
  <c r="K27" i="14"/>
  <c r="W26" i="14"/>
  <c r="V26" i="14"/>
  <c r="AG26" i="14" s="1"/>
  <c r="K26" i="14"/>
  <c r="AG25" i="14"/>
  <c r="V25" i="14"/>
  <c r="W25" i="14" s="1"/>
  <c r="K25" i="14"/>
  <c r="W24" i="14"/>
  <c r="V24" i="14"/>
  <c r="AG24" i="14" s="1"/>
  <c r="K24" i="14"/>
  <c r="AG23" i="14"/>
  <c r="V23" i="14"/>
  <c r="W23" i="14" s="1"/>
  <c r="K23" i="14"/>
  <c r="W22" i="14"/>
  <c r="V22" i="14"/>
  <c r="AG22" i="14" s="1"/>
  <c r="K22" i="14"/>
  <c r="AG21" i="14"/>
  <c r="V21" i="14"/>
  <c r="W21" i="14" s="1"/>
  <c r="K21" i="14"/>
  <c r="W20" i="14"/>
  <c r="V20" i="14"/>
  <c r="AG20" i="14" s="1"/>
  <c r="K20" i="14"/>
  <c r="AG19" i="14"/>
  <c r="V19" i="14"/>
  <c r="W19" i="14" s="1"/>
  <c r="K19" i="14"/>
  <c r="W18" i="14"/>
  <c r="V18" i="14"/>
  <c r="AG18" i="14" s="1"/>
  <c r="K18" i="14"/>
  <c r="AG17" i="14"/>
  <c r="V17" i="14"/>
  <c r="W17" i="14" s="1"/>
  <c r="K17" i="14"/>
  <c r="W16" i="14"/>
  <c r="V16" i="14"/>
  <c r="AG16" i="14" s="1"/>
  <c r="K16" i="14"/>
  <c r="V15" i="14"/>
  <c r="W15" i="14" s="1"/>
  <c r="K15" i="14"/>
  <c r="V14" i="14"/>
  <c r="AG14" i="14" s="1"/>
  <c r="K14" i="14"/>
  <c r="V13" i="14"/>
  <c r="W13" i="14" s="1"/>
  <c r="K13" i="14"/>
  <c r="V12" i="14"/>
  <c r="AG12" i="14" s="1"/>
  <c r="K12" i="14"/>
  <c r="V11" i="14"/>
  <c r="W11" i="14" s="1"/>
  <c r="K11" i="14"/>
  <c r="W10" i="14"/>
  <c r="V10" i="14"/>
  <c r="AG10" i="14" s="1"/>
  <c r="K10" i="14"/>
  <c r="V9" i="14"/>
  <c r="W9" i="14" s="1"/>
  <c r="K9" i="14"/>
  <c r="W8" i="14"/>
  <c r="V8" i="14"/>
  <c r="AG8" i="14" s="1"/>
  <c r="K8" i="14"/>
  <c r="AG7" i="14"/>
  <c r="V7" i="14"/>
  <c r="W7" i="14" s="1"/>
  <c r="K7" i="14"/>
  <c r="V6" i="14"/>
  <c r="AG6" i="14" s="1"/>
  <c r="K6" i="14"/>
  <c r="V5" i="14"/>
  <c r="W5" i="14" s="1"/>
  <c r="K5" i="14"/>
  <c r="V4" i="14"/>
  <c r="AG4" i="14" s="1"/>
  <c r="K4" i="14"/>
  <c r="AG3" i="14"/>
  <c r="AH2" i="14"/>
  <c r="AL267" i="13"/>
  <c r="AI267" i="13"/>
  <c r="AH267" i="13"/>
  <c r="AK267" i="13" s="1"/>
  <c r="AL266" i="13"/>
  <c r="AN266" i="13" s="1"/>
  <c r="AI266" i="13"/>
  <c r="AH266" i="13"/>
  <c r="AK266" i="13" s="1"/>
  <c r="AL265" i="13"/>
  <c r="AM265" i="13" s="1"/>
  <c r="AP265" i="13" s="1"/>
  <c r="AI265" i="13"/>
  <c r="AH265" i="13"/>
  <c r="AK265" i="13" s="1"/>
  <c r="AL264" i="13"/>
  <c r="AN264" i="13" s="1"/>
  <c r="AI264" i="13"/>
  <c r="AH264" i="13"/>
  <c r="AK264" i="13" s="1"/>
  <c r="AL263" i="13"/>
  <c r="AN263" i="13" s="1"/>
  <c r="AI263" i="13"/>
  <c r="AH263" i="13"/>
  <c r="AK263" i="13" s="1"/>
  <c r="AL262" i="13"/>
  <c r="AN262" i="13" s="1"/>
  <c r="AI262" i="13"/>
  <c r="AH262" i="13"/>
  <c r="AK262" i="13" s="1"/>
  <c r="AL261" i="13"/>
  <c r="AN261" i="13" s="1"/>
  <c r="AI261" i="13"/>
  <c r="AH261" i="13"/>
  <c r="AK261" i="13" s="1"/>
  <c r="AL260" i="13"/>
  <c r="AN260" i="13" s="1"/>
  <c r="AI260" i="13"/>
  <c r="AH260" i="13"/>
  <c r="AK260" i="13" s="1"/>
  <c r="AL259" i="13"/>
  <c r="AN259" i="13" s="1"/>
  <c r="AI259" i="13"/>
  <c r="AH259" i="13"/>
  <c r="AL258" i="13"/>
  <c r="AN258" i="13" s="1"/>
  <c r="AI258" i="13"/>
  <c r="AH258" i="13"/>
  <c r="AL257" i="13"/>
  <c r="AN257" i="13" s="1"/>
  <c r="AI257" i="13"/>
  <c r="AH257" i="13"/>
  <c r="AL256" i="13"/>
  <c r="AN256" i="13" s="1"/>
  <c r="AI256" i="13"/>
  <c r="AH256" i="13"/>
  <c r="AL255" i="13"/>
  <c r="AN255" i="13" s="1"/>
  <c r="AI255" i="13"/>
  <c r="AH255" i="13"/>
  <c r="AL254" i="13"/>
  <c r="AN254" i="13" s="1"/>
  <c r="AH254" i="13"/>
  <c r="AL253" i="13"/>
  <c r="AN253" i="13" s="1"/>
  <c r="AH253" i="13"/>
  <c r="AL252" i="13"/>
  <c r="AN252" i="13" s="1"/>
  <c r="AH252" i="13"/>
  <c r="AL251" i="13"/>
  <c r="AN251" i="13" s="1"/>
  <c r="AI251" i="13"/>
  <c r="AH251" i="13"/>
  <c r="AL250" i="13"/>
  <c r="AN250" i="13" s="1"/>
  <c r="AI250" i="13"/>
  <c r="AH250" i="13"/>
  <c r="AL249" i="13"/>
  <c r="AN249" i="13" s="1"/>
  <c r="AI249" i="13"/>
  <c r="AH249" i="13"/>
  <c r="AL248" i="13"/>
  <c r="AN248" i="13" s="1"/>
  <c r="AI248" i="13"/>
  <c r="AH248" i="13"/>
  <c r="AL247" i="13"/>
  <c r="AN247" i="13" s="1"/>
  <c r="AI247" i="13"/>
  <c r="AH247" i="13"/>
  <c r="AL246" i="13"/>
  <c r="AN246" i="13" s="1"/>
  <c r="AI246" i="13"/>
  <c r="AH246" i="13"/>
  <c r="AL245" i="13"/>
  <c r="AN245" i="13" s="1"/>
  <c r="AI245" i="13"/>
  <c r="AH245" i="13"/>
  <c r="AL244" i="13"/>
  <c r="AN244" i="13" s="1"/>
  <c r="AI244" i="13"/>
  <c r="AH244" i="13"/>
  <c r="AL243" i="13"/>
  <c r="AN243" i="13" s="1"/>
  <c r="AI243" i="13"/>
  <c r="AH243" i="13"/>
  <c r="AL242" i="13"/>
  <c r="AN242" i="13" s="1"/>
  <c r="AH242" i="13"/>
  <c r="AL241" i="13"/>
  <c r="AN241" i="13" s="1"/>
  <c r="AH241" i="13"/>
  <c r="AL240" i="13"/>
  <c r="AN240" i="13" s="1"/>
  <c r="AI240" i="13"/>
  <c r="AH240" i="13"/>
  <c r="AL239" i="13"/>
  <c r="AN239" i="13" s="1"/>
  <c r="AI239" i="13"/>
  <c r="AH239" i="13"/>
  <c r="AL238" i="13"/>
  <c r="AN238" i="13" s="1"/>
  <c r="AI238" i="13"/>
  <c r="AH238" i="13"/>
  <c r="AL237" i="13"/>
  <c r="AN237" i="13" s="1"/>
  <c r="AI237" i="13"/>
  <c r="AH237" i="13"/>
  <c r="AL236" i="13"/>
  <c r="AN236" i="13" s="1"/>
  <c r="AI236" i="13"/>
  <c r="AH236" i="13"/>
  <c r="AL235" i="13"/>
  <c r="AN235" i="13" s="1"/>
  <c r="AI235" i="13"/>
  <c r="AH235" i="13"/>
  <c r="AL234" i="13"/>
  <c r="AN234" i="13" s="1"/>
  <c r="AI234" i="13"/>
  <c r="AH234" i="13"/>
  <c r="AL233" i="13"/>
  <c r="AN233" i="13" s="1"/>
  <c r="AI233" i="13"/>
  <c r="AH233" i="13"/>
  <c r="AL232" i="13"/>
  <c r="AN232" i="13" s="1"/>
  <c r="AI232" i="13"/>
  <c r="AH232" i="13"/>
  <c r="AL231" i="13"/>
  <c r="AN231" i="13" s="1"/>
  <c r="AI231" i="13"/>
  <c r="AH231" i="13"/>
  <c r="AL230" i="13"/>
  <c r="AN230" i="13" s="1"/>
  <c r="AI230" i="13"/>
  <c r="AH230" i="13"/>
  <c r="AL229" i="13"/>
  <c r="AN229" i="13" s="1"/>
  <c r="AI229" i="13"/>
  <c r="AH229" i="13"/>
  <c r="AL228" i="13"/>
  <c r="AN228" i="13" s="1"/>
  <c r="AI228" i="13"/>
  <c r="AH228" i="13"/>
  <c r="AL227" i="13"/>
  <c r="AN227" i="13" s="1"/>
  <c r="AI227" i="13"/>
  <c r="AH227" i="13"/>
  <c r="AL226" i="13"/>
  <c r="AN226" i="13" s="1"/>
  <c r="AI226" i="13"/>
  <c r="AH226" i="13"/>
  <c r="AL225" i="13"/>
  <c r="AN225" i="13" s="1"/>
  <c r="AI225" i="13"/>
  <c r="AH225" i="13"/>
  <c r="AK225" i="13" s="1"/>
  <c r="AL224" i="13"/>
  <c r="AN224" i="13" s="1"/>
  <c r="AI224" i="13"/>
  <c r="AH224" i="13"/>
  <c r="AK224" i="13" s="1"/>
  <c r="AL223" i="13"/>
  <c r="AN223" i="13" s="1"/>
  <c r="AI223" i="13"/>
  <c r="AH223" i="13"/>
  <c r="AK223" i="13" s="1"/>
  <c r="AL222" i="13"/>
  <c r="AN222" i="13" s="1"/>
  <c r="AI222" i="13"/>
  <c r="AH222" i="13"/>
  <c r="AK222" i="13" s="1"/>
  <c r="AL221" i="13"/>
  <c r="AN221" i="13" s="1"/>
  <c r="AI221" i="13"/>
  <c r="AH221" i="13"/>
  <c r="AK221" i="13" s="1"/>
  <c r="AL220" i="13"/>
  <c r="AN220" i="13" s="1"/>
  <c r="AI220" i="13"/>
  <c r="AH220" i="13"/>
  <c r="AK220" i="13" s="1"/>
  <c r="AL219" i="13"/>
  <c r="AN219" i="13" s="1"/>
  <c r="AI219" i="13"/>
  <c r="AH219" i="13"/>
  <c r="AK219" i="13" s="1"/>
  <c r="AL218" i="13"/>
  <c r="AN218" i="13" s="1"/>
  <c r="AI218" i="13"/>
  <c r="AH218" i="13"/>
  <c r="AK218" i="13" s="1"/>
  <c r="AL217" i="13"/>
  <c r="AN217" i="13" s="1"/>
  <c r="AI217" i="13"/>
  <c r="AH217" i="13"/>
  <c r="AK217" i="13" s="1"/>
  <c r="AL216" i="13"/>
  <c r="AN216" i="13" s="1"/>
  <c r="AI216" i="13"/>
  <c r="AH216" i="13"/>
  <c r="AK216" i="13" s="1"/>
  <c r="AL215" i="13"/>
  <c r="AN215" i="13" s="1"/>
  <c r="AI215" i="13"/>
  <c r="AH215" i="13"/>
  <c r="AK215" i="13" s="1"/>
  <c r="AL214" i="13"/>
  <c r="AN214" i="13" s="1"/>
  <c r="AI214" i="13"/>
  <c r="AH214" i="13"/>
  <c r="AK214" i="13" s="1"/>
  <c r="AL213" i="13"/>
  <c r="AN213" i="13" s="1"/>
  <c r="AI213" i="13"/>
  <c r="AH213" i="13"/>
  <c r="AK213" i="13" s="1"/>
  <c r="AL212" i="13"/>
  <c r="AN212" i="13" s="1"/>
  <c r="AI212" i="13"/>
  <c r="AH212" i="13"/>
  <c r="AK212" i="13" s="1"/>
  <c r="AL211" i="13"/>
  <c r="AN211" i="13" s="1"/>
  <c r="AI211" i="13"/>
  <c r="AH211" i="13"/>
  <c r="AK211" i="13" s="1"/>
  <c r="AL210" i="13"/>
  <c r="AN210" i="13" s="1"/>
  <c r="AI210" i="13"/>
  <c r="AH210" i="13"/>
  <c r="AK210" i="13" s="1"/>
  <c r="AL209" i="13"/>
  <c r="AN209" i="13" s="1"/>
  <c r="AI209" i="13"/>
  <c r="AH209" i="13"/>
  <c r="AK209" i="13" s="1"/>
  <c r="AL208" i="13"/>
  <c r="AN208" i="13" s="1"/>
  <c r="AI208" i="13"/>
  <c r="AH208" i="13"/>
  <c r="AK208" i="13" s="1"/>
  <c r="AL207" i="13"/>
  <c r="AN207" i="13" s="1"/>
  <c r="AI207" i="13"/>
  <c r="AH207" i="13"/>
  <c r="AK207" i="13" s="1"/>
  <c r="AB207" i="13"/>
  <c r="AL206" i="13"/>
  <c r="AN206" i="13" s="1"/>
  <c r="AI206" i="13"/>
  <c r="AH206" i="13"/>
  <c r="AK206" i="13" s="1"/>
  <c r="AP205" i="13"/>
  <c r="AN205" i="13"/>
  <c r="AI205" i="13"/>
  <c r="AH205" i="13"/>
  <c r="AK205" i="13" s="1"/>
  <c r="AL204" i="13"/>
  <c r="AN204" i="13" s="1"/>
  <c r="AI204" i="13"/>
  <c r="AH204" i="13"/>
  <c r="AK204" i="13" s="1"/>
  <c r="AL203" i="13"/>
  <c r="AN203" i="13" s="1"/>
  <c r="AI203" i="13"/>
  <c r="AH203" i="13"/>
  <c r="AK203" i="13" s="1"/>
  <c r="V200" i="13"/>
  <c r="K200" i="13"/>
  <c r="V199" i="13"/>
  <c r="W199" i="13" s="1"/>
  <c r="V198" i="13"/>
  <c r="W198" i="13" s="1"/>
  <c r="V197" i="13"/>
  <c r="W197" i="13" s="1"/>
  <c r="W196" i="13"/>
  <c r="V196" i="13"/>
  <c r="W195" i="13"/>
  <c r="V195" i="13"/>
  <c r="W194" i="13"/>
  <c r="V194" i="13"/>
  <c r="W193" i="13"/>
  <c r="V193" i="13"/>
  <c r="W192" i="13"/>
  <c r="V192" i="13"/>
  <c r="W191" i="13"/>
  <c r="V191" i="13"/>
  <c r="W190" i="13"/>
  <c r="V190" i="13"/>
  <c r="W189" i="13"/>
  <c r="V189" i="13"/>
  <c r="W188" i="13"/>
  <c r="V188" i="13"/>
  <c r="W187" i="13"/>
  <c r="V187" i="13"/>
  <c r="W186" i="13"/>
  <c r="V186" i="13"/>
  <c r="W185" i="13"/>
  <c r="V185" i="13"/>
  <c r="W184" i="13"/>
  <c r="V184" i="13"/>
  <c r="V183" i="13"/>
  <c r="W183" i="13" s="1"/>
  <c r="W182" i="13"/>
  <c r="V182" i="13"/>
  <c r="V181" i="13"/>
  <c r="W181" i="13" s="1"/>
  <c r="W180" i="13"/>
  <c r="V180" i="13"/>
  <c r="V179" i="13"/>
  <c r="W179" i="13" s="1"/>
  <c r="W178" i="13"/>
  <c r="V178" i="13"/>
  <c r="V177" i="13"/>
  <c r="W177" i="13" s="1"/>
  <c r="W176" i="13"/>
  <c r="V176" i="13"/>
  <c r="W175" i="13"/>
  <c r="V175" i="13"/>
  <c r="V174" i="13"/>
  <c r="W174" i="13" s="1"/>
  <c r="V173" i="13"/>
  <c r="W173" i="13" s="1"/>
  <c r="W172" i="13"/>
  <c r="V172" i="13"/>
  <c r="W171" i="13"/>
  <c r="V171" i="13"/>
  <c r="V170" i="13"/>
  <c r="W170" i="13" s="1"/>
  <c r="V169" i="13"/>
  <c r="W169" i="13" s="1"/>
  <c r="W168" i="13"/>
  <c r="V168" i="13"/>
  <c r="W167" i="13"/>
  <c r="V167" i="13"/>
  <c r="V166" i="13"/>
  <c r="W166" i="13" s="1"/>
  <c r="V165" i="13"/>
  <c r="W165" i="13" s="1"/>
  <c r="W164" i="13"/>
  <c r="V164" i="13"/>
  <c r="V163" i="13"/>
  <c r="W163" i="13" s="1"/>
  <c r="V162" i="13"/>
  <c r="W162" i="13" s="1"/>
  <c r="V161" i="13"/>
  <c r="W161" i="13" s="1"/>
  <c r="W160" i="13"/>
  <c r="V160" i="13"/>
  <c r="W159" i="13"/>
  <c r="V159" i="13"/>
  <c r="V158" i="13"/>
  <c r="W158" i="13" s="1"/>
  <c r="V157" i="13"/>
  <c r="W157" i="13" s="1"/>
  <c r="W156" i="13"/>
  <c r="V156" i="13"/>
  <c r="W155" i="13"/>
  <c r="V155" i="13"/>
  <c r="V154" i="13"/>
  <c r="W154" i="13" s="1"/>
  <c r="V153" i="13"/>
  <c r="W153" i="13" s="1"/>
  <c r="W152" i="13"/>
  <c r="V152" i="13"/>
  <c r="W151" i="13"/>
  <c r="V151" i="13"/>
  <c r="V150" i="13"/>
  <c r="W150" i="13" s="1"/>
  <c r="V149" i="13"/>
  <c r="W149" i="13" s="1"/>
  <c r="W148" i="13"/>
  <c r="V148" i="13"/>
  <c r="V147" i="13"/>
  <c r="W147" i="13" s="1"/>
  <c r="V146" i="13"/>
  <c r="W146" i="13" s="1"/>
  <c r="V145" i="13"/>
  <c r="W145" i="13" s="1"/>
  <c r="W144" i="13"/>
  <c r="V144" i="13"/>
  <c r="W143" i="13"/>
  <c r="V143" i="13"/>
  <c r="V142" i="13"/>
  <c r="W142" i="13" s="1"/>
  <c r="V141" i="13"/>
  <c r="W141" i="13" s="1"/>
  <c r="W140" i="13"/>
  <c r="V140" i="13"/>
  <c r="W139" i="13"/>
  <c r="V139" i="13"/>
  <c r="V138" i="13"/>
  <c r="W138" i="13" s="1"/>
  <c r="V137" i="13"/>
  <c r="W137" i="13" s="1"/>
  <c r="W136" i="13"/>
  <c r="V136" i="13"/>
  <c r="W135" i="13"/>
  <c r="V135" i="13"/>
  <c r="V134" i="13"/>
  <c r="W134" i="13" s="1"/>
  <c r="V133" i="13"/>
  <c r="W133" i="13" s="1"/>
  <c r="W132" i="13"/>
  <c r="V132" i="13"/>
  <c r="V131" i="13"/>
  <c r="W131" i="13" s="1"/>
  <c r="V130" i="13"/>
  <c r="W130" i="13" s="1"/>
  <c r="V129" i="13"/>
  <c r="W129" i="13" s="1"/>
  <c r="W128" i="13"/>
  <c r="V128" i="13"/>
  <c r="W127" i="13"/>
  <c r="V127" i="13"/>
  <c r="V126" i="13"/>
  <c r="W126" i="13" s="1"/>
  <c r="V125" i="13"/>
  <c r="W125" i="13" s="1"/>
  <c r="W124" i="13"/>
  <c r="V124" i="13"/>
  <c r="W123" i="13"/>
  <c r="V123" i="13"/>
  <c r="V122" i="13"/>
  <c r="W122" i="13" s="1"/>
  <c r="V121" i="13"/>
  <c r="W121" i="13" s="1"/>
  <c r="W120" i="13"/>
  <c r="V120" i="13"/>
  <c r="W119" i="13"/>
  <c r="V119" i="13"/>
  <c r="V118" i="13"/>
  <c r="W118" i="13" s="1"/>
  <c r="V117" i="13"/>
  <c r="W117" i="13" s="1"/>
  <c r="W116" i="13"/>
  <c r="V116" i="13"/>
  <c r="V115" i="13"/>
  <c r="W115" i="13" s="1"/>
  <c r="V114" i="13"/>
  <c r="W114" i="13" s="1"/>
  <c r="V113" i="13"/>
  <c r="W113" i="13" s="1"/>
  <c r="W112" i="13"/>
  <c r="V112" i="13"/>
  <c r="W111" i="13"/>
  <c r="V111" i="13"/>
  <c r="V110" i="13"/>
  <c r="W110" i="13" s="1"/>
  <c r="V109" i="13"/>
  <c r="W109" i="13" s="1"/>
  <c r="W108" i="13"/>
  <c r="V108" i="13"/>
  <c r="W107" i="13"/>
  <c r="V107" i="13"/>
  <c r="V106" i="13"/>
  <c r="W106" i="13" s="1"/>
  <c r="V105" i="13"/>
  <c r="W105" i="13" s="1"/>
  <c r="W104" i="13"/>
  <c r="V104" i="13"/>
  <c r="W103" i="13"/>
  <c r="V103" i="13"/>
  <c r="V102" i="13"/>
  <c r="W102" i="13" s="1"/>
  <c r="V101" i="13"/>
  <c r="W101" i="13" s="1"/>
  <c r="W100" i="13"/>
  <c r="V100" i="13"/>
  <c r="V99" i="13"/>
  <c r="W99" i="13" s="1"/>
  <c r="V98" i="13"/>
  <c r="W98" i="13" s="1"/>
  <c r="V97" i="13"/>
  <c r="W97" i="13" s="1"/>
  <c r="W96" i="13"/>
  <c r="V96" i="13"/>
  <c r="W95" i="13"/>
  <c r="V95" i="13"/>
  <c r="V94" i="13"/>
  <c r="W94" i="13" s="1"/>
  <c r="V93" i="13"/>
  <c r="W93" i="13" s="1"/>
  <c r="W92" i="13"/>
  <c r="V92" i="13"/>
  <c r="V91" i="13"/>
  <c r="W91" i="13" s="1"/>
  <c r="V90" i="13"/>
  <c r="W90" i="13" s="1"/>
  <c r="V89" i="13"/>
  <c r="W89" i="13" s="1"/>
  <c r="W88" i="13"/>
  <c r="V88" i="13"/>
  <c r="V87" i="13"/>
  <c r="K87" i="13"/>
  <c r="V86" i="13"/>
  <c r="K86" i="13"/>
  <c r="V85" i="13"/>
  <c r="K85" i="13"/>
  <c r="W84" i="13"/>
  <c r="V84" i="13"/>
  <c r="K84" i="13"/>
  <c r="V83" i="13"/>
  <c r="K83" i="13"/>
  <c r="V82" i="13"/>
  <c r="K82" i="13"/>
  <c r="V81" i="13"/>
  <c r="K81" i="13"/>
  <c r="W80" i="13"/>
  <c r="V80" i="13"/>
  <c r="K80" i="13"/>
  <c r="V79" i="13"/>
  <c r="K79" i="13"/>
  <c r="V78" i="13"/>
  <c r="K78" i="13"/>
  <c r="V77" i="13"/>
  <c r="K77" i="13"/>
  <c r="W76" i="13"/>
  <c r="V76" i="13"/>
  <c r="K76" i="13"/>
  <c r="V75" i="13"/>
  <c r="K75" i="13"/>
  <c r="V74" i="13"/>
  <c r="K74" i="13"/>
  <c r="V73" i="13"/>
  <c r="K73" i="13"/>
  <c r="W72" i="13"/>
  <c r="V72" i="13"/>
  <c r="K72" i="13"/>
  <c r="V71" i="13"/>
  <c r="K71" i="13"/>
  <c r="V70" i="13"/>
  <c r="K70" i="13"/>
  <c r="V69" i="13"/>
  <c r="W69" i="13" s="1"/>
  <c r="K69" i="13"/>
  <c r="W68" i="13"/>
  <c r="V68" i="13"/>
  <c r="K68" i="13"/>
  <c r="V67" i="13"/>
  <c r="W67" i="13" s="1"/>
  <c r="K67" i="13"/>
  <c r="W66" i="13"/>
  <c r="V66" i="13"/>
  <c r="K66" i="13"/>
  <c r="V65" i="13"/>
  <c r="W65" i="13" s="1"/>
  <c r="K65" i="13"/>
  <c r="W64" i="13"/>
  <c r="V64" i="13"/>
  <c r="K64" i="13"/>
  <c r="V63" i="13"/>
  <c r="W63" i="13" s="1"/>
  <c r="K63" i="13"/>
  <c r="W62" i="13"/>
  <c r="V62" i="13"/>
  <c r="K62" i="13"/>
  <c r="V61" i="13"/>
  <c r="W61" i="13" s="1"/>
  <c r="K61" i="13"/>
  <c r="W60" i="13"/>
  <c r="V60" i="13"/>
  <c r="K60" i="13"/>
  <c r="V59" i="13"/>
  <c r="W59" i="13" s="1"/>
  <c r="K59" i="13"/>
  <c r="W58" i="13"/>
  <c r="V58" i="13"/>
  <c r="K58" i="13"/>
  <c r="V57" i="13"/>
  <c r="W57" i="13" s="1"/>
  <c r="K57" i="13"/>
  <c r="W56" i="13"/>
  <c r="V56" i="13"/>
  <c r="K56" i="13"/>
  <c r="V55" i="13"/>
  <c r="W55" i="13" s="1"/>
  <c r="K55" i="13"/>
  <c r="W54" i="13"/>
  <c r="V54" i="13"/>
  <c r="K54" i="13"/>
  <c r="V53" i="13"/>
  <c r="W53" i="13" s="1"/>
  <c r="K53" i="13"/>
  <c r="V51" i="13"/>
  <c r="W51" i="13" s="1"/>
  <c r="K51" i="13"/>
  <c r="V50" i="13"/>
  <c r="W50" i="13" s="1"/>
  <c r="K50" i="13"/>
  <c r="V49" i="13"/>
  <c r="W49" i="13" s="1"/>
  <c r="K49" i="13"/>
  <c r="V48" i="13"/>
  <c r="W48" i="13" s="1"/>
  <c r="K48" i="13"/>
  <c r="V47" i="13"/>
  <c r="W47" i="13" s="1"/>
  <c r="K47" i="13"/>
  <c r="V45" i="13"/>
  <c r="W45" i="13" s="1"/>
  <c r="K45" i="13"/>
  <c r="W43" i="13"/>
  <c r="V43" i="13"/>
  <c r="K43" i="13"/>
  <c r="V42" i="13"/>
  <c r="K42" i="13"/>
  <c r="V41" i="13"/>
  <c r="W41" i="13" s="1"/>
  <c r="K41" i="13"/>
  <c r="W40" i="13"/>
  <c r="V40" i="13"/>
  <c r="K40" i="13"/>
  <c r="W39" i="13"/>
  <c r="V39" i="13"/>
  <c r="K39" i="13"/>
  <c r="V38" i="13"/>
  <c r="K38" i="13"/>
  <c r="V37" i="13"/>
  <c r="W37" i="13" s="1"/>
  <c r="K37" i="13"/>
  <c r="W36" i="13"/>
  <c r="V36" i="13"/>
  <c r="K36" i="13"/>
  <c r="W35" i="13"/>
  <c r="V35" i="13"/>
  <c r="K35" i="13"/>
  <c r="V34" i="13"/>
  <c r="K34" i="13"/>
  <c r="V33" i="13"/>
  <c r="W33" i="13" s="1"/>
  <c r="K33" i="13"/>
  <c r="W32" i="13"/>
  <c r="V32" i="13"/>
  <c r="K32" i="13"/>
  <c r="V31" i="13"/>
  <c r="K31" i="13"/>
  <c r="W30" i="13"/>
  <c r="V30" i="13"/>
  <c r="K30" i="13"/>
  <c r="V29" i="13"/>
  <c r="W29" i="13" s="1"/>
  <c r="K29" i="13"/>
  <c r="W28" i="13"/>
  <c r="V28" i="13"/>
  <c r="K28" i="13"/>
  <c r="W27" i="13"/>
  <c r="V27" i="13"/>
  <c r="K27" i="13"/>
  <c r="V26" i="13"/>
  <c r="K26" i="13"/>
  <c r="V25" i="13"/>
  <c r="W25" i="13" s="1"/>
  <c r="K25" i="13"/>
  <c r="V24" i="13"/>
  <c r="K24" i="13"/>
  <c r="V23" i="13"/>
  <c r="W23" i="13" s="1"/>
  <c r="K23" i="13"/>
  <c r="V22" i="13"/>
  <c r="K22" i="13"/>
  <c r="V21" i="13"/>
  <c r="K21" i="13"/>
  <c r="V20" i="13"/>
  <c r="K20" i="13"/>
  <c r="V19" i="13"/>
  <c r="K19" i="13"/>
  <c r="V18" i="13"/>
  <c r="K18" i="13"/>
  <c r="V17" i="13"/>
  <c r="W17" i="13" s="1"/>
  <c r="K17" i="13"/>
  <c r="V16" i="13"/>
  <c r="K16" i="13"/>
  <c r="V15" i="13"/>
  <c r="W15" i="13" s="1"/>
  <c r="K15" i="13"/>
  <c r="W14" i="13"/>
  <c r="V14" i="13"/>
  <c r="K14" i="13"/>
  <c r="V13" i="13"/>
  <c r="W13" i="13" s="1"/>
  <c r="K13" i="13"/>
  <c r="V12" i="13"/>
  <c r="K12" i="13"/>
  <c r="W11" i="13"/>
  <c r="V11" i="13"/>
  <c r="K11" i="13"/>
  <c r="V10" i="13"/>
  <c r="K10" i="13"/>
  <c r="V9" i="13"/>
  <c r="W9" i="13" s="1"/>
  <c r="K9" i="13"/>
  <c r="V8" i="13"/>
  <c r="K8" i="13"/>
  <c r="V7" i="13"/>
  <c r="K7" i="13"/>
  <c r="V6" i="13"/>
  <c r="K6" i="13"/>
  <c r="V5" i="13"/>
  <c r="W5" i="13" s="1"/>
  <c r="K5" i="13"/>
  <c r="V4" i="13"/>
  <c r="K4" i="13"/>
  <c r="V3" i="13"/>
  <c r="W3" i="13" s="1"/>
  <c r="K3" i="13"/>
  <c r="AH2" i="13"/>
  <c r="V2" i="13"/>
  <c r="K2" i="13"/>
  <c r="AL267" i="12"/>
  <c r="AN267" i="12" s="1"/>
  <c r="AI267" i="12"/>
  <c r="AH267" i="12"/>
  <c r="AK267" i="12" s="1"/>
  <c r="AL266" i="12"/>
  <c r="AI266" i="12"/>
  <c r="AH266" i="12"/>
  <c r="AK266" i="12" s="1"/>
  <c r="AL265" i="12"/>
  <c r="AI265" i="12"/>
  <c r="AH265" i="12"/>
  <c r="AK265" i="12" s="1"/>
  <c r="AL264" i="12"/>
  <c r="AN264" i="12" s="1"/>
  <c r="AI264" i="12"/>
  <c r="AH264" i="12"/>
  <c r="AL263" i="12"/>
  <c r="AN263" i="12" s="1"/>
  <c r="AI263" i="12"/>
  <c r="AH263" i="12"/>
  <c r="AK263" i="12" s="1"/>
  <c r="AL262" i="12"/>
  <c r="AN262" i="12" s="1"/>
  <c r="AI262" i="12"/>
  <c r="AH262" i="12"/>
  <c r="AK262" i="12" s="1"/>
  <c r="AL261" i="12"/>
  <c r="AN261" i="12" s="1"/>
  <c r="AI261" i="12"/>
  <c r="AH261" i="12"/>
  <c r="AK261" i="12" s="1"/>
  <c r="AL260" i="12"/>
  <c r="AN260" i="12" s="1"/>
  <c r="AI260" i="12"/>
  <c r="AH260" i="12"/>
  <c r="AK260" i="12" s="1"/>
  <c r="AL259" i="12"/>
  <c r="AN259" i="12" s="1"/>
  <c r="AI259" i="12"/>
  <c r="AH259" i="12"/>
  <c r="AK259" i="12" s="1"/>
  <c r="AL258" i="12"/>
  <c r="AN258" i="12" s="1"/>
  <c r="AI258" i="12"/>
  <c r="AH258" i="12"/>
  <c r="AK258" i="12" s="1"/>
  <c r="AL257" i="12"/>
  <c r="AN257" i="12" s="1"/>
  <c r="AI257" i="12"/>
  <c r="AH257" i="12"/>
  <c r="AK257" i="12" s="1"/>
  <c r="AL256" i="12"/>
  <c r="AN256" i="12" s="1"/>
  <c r="AI256" i="12"/>
  <c r="AH256" i="12"/>
  <c r="AK256" i="12" s="1"/>
  <c r="AL255" i="12"/>
  <c r="AN255" i="12" s="1"/>
  <c r="AI255" i="12"/>
  <c r="AH255" i="12"/>
  <c r="AK255" i="12" s="1"/>
  <c r="AL254" i="12"/>
  <c r="AN254" i="12" s="1"/>
  <c r="AH254" i="12"/>
  <c r="AK254" i="12" s="1"/>
  <c r="AL253" i="12"/>
  <c r="AN253" i="12" s="1"/>
  <c r="AI253" i="12"/>
  <c r="AH253" i="12"/>
  <c r="AK253" i="12" s="1"/>
  <c r="AL252" i="12"/>
  <c r="AN252" i="12" s="1"/>
  <c r="AH252" i="12"/>
  <c r="AK252" i="12" s="1"/>
  <c r="AL251" i="12"/>
  <c r="AN251" i="12" s="1"/>
  <c r="AH251" i="12"/>
  <c r="AK251" i="12" s="1"/>
  <c r="AL250" i="12"/>
  <c r="AN250" i="12" s="1"/>
  <c r="AI250" i="12"/>
  <c r="AH250" i="12"/>
  <c r="AK250" i="12" s="1"/>
  <c r="AL249" i="12"/>
  <c r="AN249" i="12" s="1"/>
  <c r="AI249" i="12"/>
  <c r="AH249" i="12"/>
  <c r="AK249" i="12" s="1"/>
  <c r="AL248" i="12"/>
  <c r="AN248" i="12" s="1"/>
  <c r="AI248" i="12"/>
  <c r="AH248" i="12"/>
  <c r="AK248" i="12" s="1"/>
  <c r="AL247" i="12"/>
  <c r="AN247" i="12" s="1"/>
  <c r="AI247" i="12"/>
  <c r="AH247" i="12"/>
  <c r="AK247" i="12" s="1"/>
  <c r="AL246" i="12"/>
  <c r="AN246" i="12" s="1"/>
  <c r="AI246" i="12"/>
  <c r="AH246" i="12"/>
  <c r="AK246" i="12" s="1"/>
  <c r="AL245" i="12"/>
  <c r="AN245" i="12" s="1"/>
  <c r="AI245" i="12"/>
  <c r="AH245" i="12"/>
  <c r="AK245" i="12" s="1"/>
  <c r="AL244" i="12"/>
  <c r="AN244" i="12" s="1"/>
  <c r="AI244" i="12"/>
  <c r="AH244" i="12"/>
  <c r="AK244" i="12" s="1"/>
  <c r="AL243" i="12"/>
  <c r="AN243" i="12" s="1"/>
  <c r="AI243" i="12"/>
  <c r="AH243" i="12"/>
  <c r="AK243" i="12" s="1"/>
  <c r="AL242" i="12"/>
  <c r="AN242" i="12" s="1"/>
  <c r="AH242" i="12"/>
  <c r="AK242" i="12" s="1"/>
  <c r="AL241" i="12"/>
  <c r="AN241" i="12" s="1"/>
  <c r="AH241" i="12"/>
  <c r="AK241" i="12" s="1"/>
  <c r="AL240" i="12"/>
  <c r="AN240" i="12" s="1"/>
  <c r="AH240" i="12"/>
  <c r="AK240" i="12" s="1"/>
  <c r="AL239" i="12"/>
  <c r="AN239" i="12" s="1"/>
  <c r="AI239" i="12"/>
  <c r="AH239" i="12"/>
  <c r="AK239" i="12" s="1"/>
  <c r="AL238" i="12"/>
  <c r="AN238" i="12" s="1"/>
  <c r="AI238" i="12"/>
  <c r="AH238" i="12"/>
  <c r="AK238" i="12" s="1"/>
  <c r="AL237" i="12"/>
  <c r="AN237" i="12" s="1"/>
  <c r="AI237" i="12"/>
  <c r="AH237" i="12"/>
  <c r="AK237" i="12" s="1"/>
  <c r="AL236" i="12"/>
  <c r="AN236" i="12" s="1"/>
  <c r="AI236" i="12"/>
  <c r="AH236" i="12"/>
  <c r="AK236" i="12" s="1"/>
  <c r="AL235" i="12"/>
  <c r="AN235" i="12" s="1"/>
  <c r="AI235" i="12"/>
  <c r="AH235" i="12"/>
  <c r="AK235" i="12" s="1"/>
  <c r="AL234" i="12"/>
  <c r="AN234" i="12" s="1"/>
  <c r="AI234" i="12"/>
  <c r="AH234" i="12"/>
  <c r="AK234" i="12" s="1"/>
  <c r="AL233" i="12"/>
  <c r="AN233" i="12" s="1"/>
  <c r="AI233" i="12"/>
  <c r="AH233" i="12"/>
  <c r="AK233" i="12" s="1"/>
  <c r="AL232" i="12"/>
  <c r="AN232" i="12" s="1"/>
  <c r="AI232" i="12"/>
  <c r="AH232" i="12"/>
  <c r="AK232" i="12" s="1"/>
  <c r="AL231" i="12"/>
  <c r="AN231" i="12" s="1"/>
  <c r="AI231" i="12"/>
  <c r="AH231" i="12"/>
  <c r="AK231" i="12" s="1"/>
  <c r="AL230" i="12"/>
  <c r="AN230" i="12" s="1"/>
  <c r="AI230" i="12"/>
  <c r="AH230" i="12"/>
  <c r="AK230" i="12" s="1"/>
  <c r="AL229" i="12"/>
  <c r="AN229" i="12" s="1"/>
  <c r="AI229" i="12"/>
  <c r="AH229" i="12"/>
  <c r="AK229" i="12" s="1"/>
  <c r="AL228" i="12"/>
  <c r="AN228" i="12" s="1"/>
  <c r="AI228" i="12"/>
  <c r="AH228" i="12"/>
  <c r="AK228" i="12" s="1"/>
  <c r="AL227" i="12"/>
  <c r="AN227" i="12" s="1"/>
  <c r="AI227" i="12"/>
  <c r="AH227" i="12"/>
  <c r="AK227" i="12" s="1"/>
  <c r="AL226" i="12"/>
  <c r="AN226" i="12" s="1"/>
  <c r="AI226" i="12"/>
  <c r="AH226" i="12"/>
  <c r="AK226" i="12" s="1"/>
  <c r="AL225" i="12"/>
  <c r="AN225" i="12" s="1"/>
  <c r="AI225" i="12"/>
  <c r="AH225" i="12"/>
  <c r="AK225" i="12" s="1"/>
  <c r="AL224" i="12"/>
  <c r="AN224" i="12" s="1"/>
  <c r="AI224" i="12"/>
  <c r="AH224" i="12"/>
  <c r="AK224" i="12" s="1"/>
  <c r="AL223" i="12"/>
  <c r="AN223" i="12" s="1"/>
  <c r="AI223" i="12"/>
  <c r="AH223" i="12"/>
  <c r="AK223" i="12" s="1"/>
  <c r="AL222" i="12"/>
  <c r="AN222" i="12" s="1"/>
  <c r="AI222" i="12"/>
  <c r="AH222" i="12"/>
  <c r="AK222" i="12" s="1"/>
  <c r="AL221" i="12"/>
  <c r="AN221" i="12" s="1"/>
  <c r="AI221" i="12"/>
  <c r="AH221" i="12"/>
  <c r="AK221" i="12" s="1"/>
  <c r="AL220" i="12"/>
  <c r="AN220" i="12" s="1"/>
  <c r="AI220" i="12"/>
  <c r="AH220" i="12"/>
  <c r="AK220" i="12" s="1"/>
  <c r="AL219" i="12"/>
  <c r="AN219" i="12" s="1"/>
  <c r="AI219" i="12"/>
  <c r="AH219" i="12"/>
  <c r="AK219" i="12" s="1"/>
  <c r="AL218" i="12"/>
  <c r="AN218" i="12" s="1"/>
  <c r="AI218" i="12"/>
  <c r="AH218" i="12"/>
  <c r="AK218" i="12" s="1"/>
  <c r="AL217" i="12"/>
  <c r="AN217" i="12" s="1"/>
  <c r="AI217" i="12"/>
  <c r="AH217" i="12"/>
  <c r="AK217" i="12" s="1"/>
  <c r="AL216" i="12"/>
  <c r="AN216" i="12" s="1"/>
  <c r="AI216" i="12"/>
  <c r="AH216" i="12"/>
  <c r="AK216" i="12" s="1"/>
  <c r="AL215" i="12"/>
  <c r="AN215" i="12" s="1"/>
  <c r="AI215" i="12"/>
  <c r="AH215" i="12"/>
  <c r="AK215" i="12" s="1"/>
  <c r="AL214" i="12"/>
  <c r="AN214" i="12" s="1"/>
  <c r="AI214" i="12"/>
  <c r="AH214" i="12"/>
  <c r="AK214" i="12" s="1"/>
  <c r="AL213" i="12"/>
  <c r="AN213" i="12" s="1"/>
  <c r="AI213" i="12"/>
  <c r="AH213" i="12"/>
  <c r="AK213" i="12" s="1"/>
  <c r="AL212" i="12"/>
  <c r="AN212" i="12" s="1"/>
  <c r="AI212" i="12"/>
  <c r="AH212" i="12"/>
  <c r="AK212" i="12" s="1"/>
  <c r="AL211" i="12"/>
  <c r="AN211" i="12" s="1"/>
  <c r="AI211" i="12"/>
  <c r="AH211" i="12"/>
  <c r="AK211" i="12" s="1"/>
  <c r="AL210" i="12"/>
  <c r="AN210" i="12" s="1"/>
  <c r="AI210" i="12"/>
  <c r="AH210" i="12"/>
  <c r="AK210" i="12" s="1"/>
  <c r="AL209" i="12"/>
  <c r="AN209" i="12" s="1"/>
  <c r="AI209" i="12"/>
  <c r="AH209" i="12"/>
  <c r="AK209" i="12" s="1"/>
  <c r="AL208" i="12"/>
  <c r="AN208" i="12" s="1"/>
  <c r="AI208" i="12"/>
  <c r="AH208" i="12"/>
  <c r="AK208" i="12" s="1"/>
  <c r="AL207" i="12"/>
  <c r="AN207" i="12" s="1"/>
  <c r="AI207" i="12"/>
  <c r="AH207" i="12"/>
  <c r="AK207" i="12" s="1"/>
  <c r="AB207" i="12"/>
  <c r="AL206" i="12"/>
  <c r="AN206" i="12" s="1"/>
  <c r="AI206" i="12"/>
  <c r="AH206" i="12"/>
  <c r="AK206" i="12" s="1"/>
  <c r="AP205" i="12"/>
  <c r="AN205" i="12"/>
  <c r="AI205" i="12"/>
  <c r="AH205" i="12"/>
  <c r="AK205" i="12" s="1"/>
  <c r="AL204" i="12"/>
  <c r="AN204" i="12" s="1"/>
  <c r="AI204" i="12"/>
  <c r="AH204" i="12"/>
  <c r="AK204" i="12" s="1"/>
  <c r="AL203" i="12"/>
  <c r="AN203" i="12" s="1"/>
  <c r="AI203" i="12"/>
  <c r="AH203" i="12"/>
  <c r="AK203" i="12" s="1"/>
  <c r="W200" i="12"/>
  <c r="V200" i="12"/>
  <c r="AG200" i="12" s="1"/>
  <c r="K200" i="12"/>
  <c r="V199" i="12"/>
  <c r="W199" i="12" s="1"/>
  <c r="V198" i="12"/>
  <c r="W198" i="12" s="1"/>
  <c r="W197" i="12"/>
  <c r="V197" i="12"/>
  <c r="W196" i="12"/>
  <c r="V196" i="12"/>
  <c r="W195" i="12"/>
  <c r="V195" i="12"/>
  <c r="W194" i="12"/>
  <c r="V194" i="12"/>
  <c r="W193" i="12"/>
  <c r="V193" i="12"/>
  <c r="W192" i="12"/>
  <c r="V192" i="12"/>
  <c r="W191" i="12"/>
  <c r="V191" i="12"/>
  <c r="W190" i="12"/>
  <c r="V190" i="12"/>
  <c r="W189" i="12"/>
  <c r="V189" i="12"/>
  <c r="W188" i="12"/>
  <c r="V188" i="12"/>
  <c r="W187" i="12"/>
  <c r="V187" i="12"/>
  <c r="W186" i="12"/>
  <c r="V186" i="12"/>
  <c r="W185" i="12"/>
  <c r="V185" i="12"/>
  <c r="W184" i="12"/>
  <c r="V184" i="12"/>
  <c r="W183" i="12"/>
  <c r="V183" i="12"/>
  <c r="W182" i="12"/>
  <c r="V182" i="12"/>
  <c r="W181" i="12"/>
  <c r="V181" i="12"/>
  <c r="W180" i="12"/>
  <c r="V180" i="12"/>
  <c r="W179" i="12"/>
  <c r="V179" i="12"/>
  <c r="W178" i="12"/>
  <c r="V178" i="12"/>
  <c r="W177" i="12"/>
  <c r="V177" i="12"/>
  <c r="W176" i="12"/>
  <c r="V176" i="12"/>
  <c r="W175" i="12"/>
  <c r="V175" i="12"/>
  <c r="W174" i="12"/>
  <c r="V174" i="12"/>
  <c r="W173" i="12"/>
  <c r="V173" i="12"/>
  <c r="W172" i="12"/>
  <c r="V172" i="12"/>
  <c r="W171" i="12"/>
  <c r="V171" i="12"/>
  <c r="W170" i="12"/>
  <c r="V170" i="12"/>
  <c r="W169" i="12"/>
  <c r="V169" i="12"/>
  <c r="W168" i="12"/>
  <c r="V168" i="12"/>
  <c r="W167" i="12"/>
  <c r="V167" i="12"/>
  <c r="W166" i="12"/>
  <c r="V166" i="12"/>
  <c r="W165" i="12"/>
  <c r="V165" i="12"/>
  <c r="W164" i="12"/>
  <c r="V164" i="12"/>
  <c r="W163" i="12"/>
  <c r="V163" i="12"/>
  <c r="W162" i="12"/>
  <c r="V162" i="12"/>
  <c r="W161" i="12"/>
  <c r="V161" i="12"/>
  <c r="W160" i="12"/>
  <c r="V160" i="12"/>
  <c r="W159" i="12"/>
  <c r="V159" i="12"/>
  <c r="W158" i="12"/>
  <c r="V158" i="12"/>
  <c r="W157" i="12"/>
  <c r="V157" i="12"/>
  <c r="W156" i="12"/>
  <c r="V156" i="12"/>
  <c r="W155" i="12"/>
  <c r="V155" i="12"/>
  <c r="W154" i="12"/>
  <c r="V154" i="12"/>
  <c r="W153" i="12"/>
  <c r="V153" i="12"/>
  <c r="W152" i="12"/>
  <c r="V152" i="12"/>
  <c r="W151" i="12"/>
  <c r="V151" i="12"/>
  <c r="W150" i="12"/>
  <c r="V150" i="12"/>
  <c r="W149" i="12"/>
  <c r="V149" i="12"/>
  <c r="W148" i="12"/>
  <c r="V148" i="12"/>
  <c r="W147" i="12"/>
  <c r="V147" i="12"/>
  <c r="W146" i="12"/>
  <c r="V146" i="12"/>
  <c r="W145" i="12"/>
  <c r="V145" i="12"/>
  <c r="W144" i="12"/>
  <c r="V144" i="12"/>
  <c r="W143" i="12"/>
  <c r="V143" i="12"/>
  <c r="W142" i="12"/>
  <c r="V142" i="12"/>
  <c r="W141" i="12"/>
  <c r="V141" i="12"/>
  <c r="W140" i="12"/>
  <c r="V140" i="12"/>
  <c r="W139" i="12"/>
  <c r="V139" i="12"/>
  <c r="W138" i="12"/>
  <c r="V138" i="12"/>
  <c r="W137" i="12"/>
  <c r="V137" i="12"/>
  <c r="W136" i="12"/>
  <c r="V136" i="12"/>
  <c r="W135" i="12"/>
  <c r="V135" i="12"/>
  <c r="W134" i="12"/>
  <c r="V134" i="12"/>
  <c r="W133" i="12"/>
  <c r="V133" i="12"/>
  <c r="W132" i="12"/>
  <c r="V132" i="12"/>
  <c r="W131" i="12"/>
  <c r="V131" i="12"/>
  <c r="W130" i="12"/>
  <c r="V130" i="12"/>
  <c r="W129" i="12"/>
  <c r="V129" i="12"/>
  <c r="W128" i="12"/>
  <c r="V128" i="12"/>
  <c r="W127" i="12"/>
  <c r="V127" i="12"/>
  <c r="W126" i="12"/>
  <c r="V126" i="12"/>
  <c r="W125" i="12"/>
  <c r="V125" i="12"/>
  <c r="W124" i="12"/>
  <c r="V124" i="12"/>
  <c r="W123" i="12"/>
  <c r="V123" i="12"/>
  <c r="W122" i="12"/>
  <c r="V122" i="12"/>
  <c r="W121" i="12"/>
  <c r="V121" i="12"/>
  <c r="W120" i="12"/>
  <c r="V120" i="12"/>
  <c r="W119" i="12"/>
  <c r="V119" i="12"/>
  <c r="W118" i="12"/>
  <c r="V118" i="12"/>
  <c r="W117" i="12"/>
  <c r="V117" i="12"/>
  <c r="W116" i="12"/>
  <c r="V116" i="12"/>
  <c r="W115" i="12"/>
  <c r="V115" i="12"/>
  <c r="W114" i="12"/>
  <c r="V114" i="12"/>
  <c r="W113" i="12"/>
  <c r="V113" i="12"/>
  <c r="W112" i="12"/>
  <c r="V112" i="12"/>
  <c r="W111" i="12"/>
  <c r="V111" i="12"/>
  <c r="W110" i="12"/>
  <c r="V110" i="12"/>
  <c r="W109" i="12"/>
  <c r="V109" i="12"/>
  <c r="W108" i="12"/>
  <c r="V108" i="12"/>
  <c r="W107" i="12"/>
  <c r="V107" i="12"/>
  <c r="W106" i="12"/>
  <c r="V106" i="12"/>
  <c r="W105" i="12"/>
  <c r="V105" i="12"/>
  <c r="W104" i="12"/>
  <c r="V104" i="12"/>
  <c r="W103" i="12"/>
  <c r="V103" i="12"/>
  <c r="W102" i="12"/>
  <c r="V102" i="12"/>
  <c r="W101" i="12"/>
  <c r="V101" i="12"/>
  <c r="W100" i="12"/>
  <c r="V100" i="12"/>
  <c r="W99" i="12"/>
  <c r="V99" i="12"/>
  <c r="W98" i="12"/>
  <c r="V98" i="12"/>
  <c r="W97" i="12"/>
  <c r="V97" i="12"/>
  <c r="W96" i="12"/>
  <c r="V96" i="12"/>
  <c r="W95" i="12"/>
  <c r="V95" i="12"/>
  <c r="W94" i="12"/>
  <c r="V94" i="12"/>
  <c r="W93" i="12"/>
  <c r="V93" i="12"/>
  <c r="W92" i="12"/>
  <c r="V92" i="12"/>
  <c r="W91" i="12"/>
  <c r="V91" i="12"/>
  <c r="W90" i="12"/>
  <c r="V90" i="12"/>
  <c r="W89" i="12"/>
  <c r="V89" i="12"/>
  <c r="W88" i="12"/>
  <c r="V88" i="12"/>
  <c r="AG87" i="12"/>
  <c r="V87" i="12"/>
  <c r="W87" i="12" s="1"/>
  <c r="K87" i="12"/>
  <c r="W86" i="12"/>
  <c r="V86" i="12"/>
  <c r="AG86" i="12" s="1"/>
  <c r="K86" i="12"/>
  <c r="AG85" i="12"/>
  <c r="V85" i="12"/>
  <c r="W85" i="12" s="1"/>
  <c r="K85" i="12"/>
  <c r="W84" i="12"/>
  <c r="V84" i="12"/>
  <c r="AG84" i="12" s="1"/>
  <c r="K84" i="12"/>
  <c r="AG83" i="12"/>
  <c r="V83" i="12"/>
  <c r="W83" i="12" s="1"/>
  <c r="K83" i="12"/>
  <c r="W82" i="12"/>
  <c r="V82" i="12"/>
  <c r="AG82" i="12" s="1"/>
  <c r="K82" i="12"/>
  <c r="AG81" i="12"/>
  <c r="V81" i="12"/>
  <c r="W81" i="12" s="1"/>
  <c r="K81" i="12"/>
  <c r="W80" i="12"/>
  <c r="V80" i="12"/>
  <c r="AG80" i="12" s="1"/>
  <c r="K80" i="12"/>
  <c r="AG79" i="12"/>
  <c r="V79" i="12"/>
  <c r="W79" i="12" s="1"/>
  <c r="K79" i="12"/>
  <c r="W78" i="12"/>
  <c r="V78" i="12"/>
  <c r="AG78" i="12" s="1"/>
  <c r="K78" i="12"/>
  <c r="AG77" i="12"/>
  <c r="V77" i="12"/>
  <c r="W77" i="12" s="1"/>
  <c r="K77" i="12"/>
  <c r="W76" i="12"/>
  <c r="V76" i="12"/>
  <c r="AG76" i="12" s="1"/>
  <c r="K76" i="12"/>
  <c r="AG75" i="12"/>
  <c r="V75" i="12"/>
  <c r="W75" i="12" s="1"/>
  <c r="K75" i="12"/>
  <c r="W74" i="12"/>
  <c r="V74" i="12"/>
  <c r="AG74" i="12" s="1"/>
  <c r="K74" i="12"/>
  <c r="AG73" i="12"/>
  <c r="V73" i="12"/>
  <c r="W73" i="12" s="1"/>
  <c r="K73" i="12"/>
  <c r="W72" i="12"/>
  <c r="V72" i="12"/>
  <c r="AG72" i="12" s="1"/>
  <c r="K72" i="12"/>
  <c r="AG71" i="12"/>
  <c r="V71" i="12"/>
  <c r="W71" i="12" s="1"/>
  <c r="K71" i="12"/>
  <c r="W70" i="12"/>
  <c r="V70" i="12"/>
  <c r="AG70" i="12" s="1"/>
  <c r="K70" i="12"/>
  <c r="AG69" i="12"/>
  <c r="W69" i="12"/>
  <c r="V69" i="12"/>
  <c r="K69" i="12"/>
  <c r="W68" i="12"/>
  <c r="V68" i="12"/>
  <c r="AG68" i="12" s="1"/>
  <c r="K68" i="12"/>
  <c r="AG67" i="12"/>
  <c r="V67" i="12"/>
  <c r="W67" i="12" s="1"/>
  <c r="K67" i="12"/>
  <c r="W66" i="12"/>
  <c r="V66" i="12"/>
  <c r="AG66" i="12" s="1"/>
  <c r="K66" i="12"/>
  <c r="AG65" i="12"/>
  <c r="W65" i="12"/>
  <c r="V65" i="12"/>
  <c r="K65" i="12"/>
  <c r="W64" i="12"/>
  <c r="V64" i="12"/>
  <c r="AG64" i="12" s="1"/>
  <c r="K64" i="12"/>
  <c r="V63" i="12"/>
  <c r="W63" i="12" s="1"/>
  <c r="K63" i="12"/>
  <c r="W62" i="12"/>
  <c r="V62" i="12"/>
  <c r="AG62" i="12" s="1"/>
  <c r="K62" i="12"/>
  <c r="W61" i="12"/>
  <c r="V61" i="12"/>
  <c r="AG61" i="12" s="1"/>
  <c r="K61" i="12"/>
  <c r="W60" i="12"/>
  <c r="V60" i="12"/>
  <c r="AG60" i="12" s="1"/>
  <c r="K60" i="12"/>
  <c r="AG59" i="12"/>
  <c r="V59" i="12"/>
  <c r="W59" i="12" s="1"/>
  <c r="K59" i="12"/>
  <c r="W58" i="12"/>
  <c r="V58" i="12"/>
  <c r="AG58" i="12" s="1"/>
  <c r="K58" i="12"/>
  <c r="W57" i="12"/>
  <c r="V57" i="12"/>
  <c r="AG57" i="12" s="1"/>
  <c r="K57" i="12"/>
  <c r="W56" i="12"/>
  <c r="V56" i="12"/>
  <c r="AG56" i="12" s="1"/>
  <c r="K56" i="12"/>
  <c r="AG55" i="12"/>
  <c r="V55" i="12"/>
  <c r="W55" i="12" s="1"/>
  <c r="K55" i="12"/>
  <c r="W54" i="12"/>
  <c r="V54" i="12"/>
  <c r="AG54" i="12" s="1"/>
  <c r="K54" i="12"/>
  <c r="W53" i="12"/>
  <c r="V53" i="12"/>
  <c r="AG53" i="12" s="1"/>
  <c r="K53" i="12"/>
  <c r="W52" i="12"/>
  <c r="V52" i="12"/>
  <c r="AG52" i="12" s="1"/>
  <c r="K52" i="12"/>
  <c r="AG51" i="12"/>
  <c r="W51" i="12"/>
  <c r="V51" i="12"/>
  <c r="K51" i="12"/>
  <c r="W50" i="12"/>
  <c r="V50" i="12"/>
  <c r="AG50" i="12" s="1"/>
  <c r="K50" i="12"/>
  <c r="AG49" i="12"/>
  <c r="W49" i="12"/>
  <c r="V49" i="12"/>
  <c r="K49" i="12"/>
  <c r="W48" i="12"/>
  <c r="V48" i="12"/>
  <c r="AG48" i="12" s="1"/>
  <c r="K48" i="12"/>
  <c r="V47" i="12"/>
  <c r="AG47" i="12" s="1"/>
  <c r="K47" i="12"/>
  <c r="W46" i="12"/>
  <c r="V46" i="12"/>
  <c r="AG46" i="12" s="1"/>
  <c r="K46" i="12"/>
  <c r="W45" i="12"/>
  <c r="V45" i="12"/>
  <c r="AG45" i="12" s="1"/>
  <c r="K45" i="12"/>
  <c r="W44" i="12"/>
  <c r="V44" i="12"/>
  <c r="AG44" i="12" s="1"/>
  <c r="K44" i="12"/>
  <c r="AG43" i="12"/>
  <c r="W43" i="12"/>
  <c r="V43" i="12"/>
  <c r="K43" i="12"/>
  <c r="W42" i="12"/>
  <c r="V42" i="12"/>
  <c r="AG42" i="12" s="1"/>
  <c r="K42" i="12"/>
  <c r="AG41" i="12"/>
  <c r="W41" i="12"/>
  <c r="V41" i="12"/>
  <c r="K41" i="12"/>
  <c r="W40" i="12"/>
  <c r="V40" i="12"/>
  <c r="AG40" i="12" s="1"/>
  <c r="K40" i="12"/>
  <c r="V39" i="12"/>
  <c r="AG39" i="12" s="1"/>
  <c r="K39" i="12"/>
  <c r="W38" i="12"/>
  <c r="V38" i="12"/>
  <c r="AG38" i="12" s="1"/>
  <c r="K38" i="12"/>
  <c r="W37" i="12"/>
  <c r="V37" i="12"/>
  <c r="AG37" i="12" s="1"/>
  <c r="K37" i="12"/>
  <c r="W36" i="12"/>
  <c r="V36" i="12"/>
  <c r="AG36" i="12" s="1"/>
  <c r="K36" i="12"/>
  <c r="AG35" i="12"/>
  <c r="W35" i="12"/>
  <c r="V35" i="12"/>
  <c r="K35" i="12"/>
  <c r="W34" i="12"/>
  <c r="V34" i="12"/>
  <c r="AG34" i="12" s="1"/>
  <c r="K34" i="12"/>
  <c r="AG33" i="12"/>
  <c r="W33" i="12"/>
  <c r="V33" i="12"/>
  <c r="K33" i="12"/>
  <c r="W32" i="12"/>
  <c r="V32" i="12"/>
  <c r="AG32" i="12" s="1"/>
  <c r="K32" i="12"/>
  <c r="V31" i="12"/>
  <c r="AG31" i="12" s="1"/>
  <c r="K31" i="12"/>
  <c r="W30" i="12"/>
  <c r="V30" i="12"/>
  <c r="AG30" i="12" s="1"/>
  <c r="K30" i="12"/>
  <c r="W29" i="12"/>
  <c r="V29" i="12"/>
  <c r="AG29" i="12" s="1"/>
  <c r="K29" i="12"/>
  <c r="W28" i="12"/>
  <c r="V28" i="12"/>
  <c r="AG28" i="12" s="1"/>
  <c r="K28" i="12"/>
  <c r="AG27" i="12"/>
  <c r="W27" i="12"/>
  <c r="V27" i="12"/>
  <c r="K27" i="12"/>
  <c r="W26" i="12"/>
  <c r="V26" i="12"/>
  <c r="AG26" i="12" s="1"/>
  <c r="K26" i="12"/>
  <c r="AG25" i="12"/>
  <c r="W25" i="12"/>
  <c r="V25" i="12"/>
  <c r="K25" i="12"/>
  <c r="W24" i="12"/>
  <c r="V24" i="12"/>
  <c r="AG24" i="12" s="1"/>
  <c r="K24" i="12"/>
  <c r="V23" i="12"/>
  <c r="AG23" i="12" s="1"/>
  <c r="K23" i="12"/>
  <c r="W22" i="12"/>
  <c r="V22" i="12"/>
  <c r="AG22" i="12" s="1"/>
  <c r="K22" i="12"/>
  <c r="V21" i="12"/>
  <c r="W21" i="12" s="1"/>
  <c r="K21" i="12"/>
  <c r="W20" i="12"/>
  <c r="V20" i="12"/>
  <c r="AG20" i="12" s="1"/>
  <c r="K20" i="12"/>
  <c r="AG19" i="12"/>
  <c r="W19" i="12"/>
  <c r="V19" i="12"/>
  <c r="AI252" i="12" s="1"/>
  <c r="K19" i="12"/>
  <c r="V18" i="12"/>
  <c r="AG18" i="12" s="1"/>
  <c r="K18" i="12"/>
  <c r="V17" i="12"/>
  <c r="AG17" i="12" s="1"/>
  <c r="K17" i="12"/>
  <c r="W16" i="12"/>
  <c r="V16" i="12"/>
  <c r="AG16" i="12" s="1"/>
  <c r="K16" i="12"/>
  <c r="V15" i="12"/>
  <c r="AG15" i="12" s="1"/>
  <c r="K15" i="12"/>
  <c r="V14" i="12"/>
  <c r="AG14" i="12" s="1"/>
  <c r="K14" i="12"/>
  <c r="V13" i="12"/>
  <c r="AG13" i="12" s="1"/>
  <c r="K13" i="12"/>
  <c r="V11" i="12"/>
  <c r="W11" i="12" s="1"/>
  <c r="K11" i="12"/>
  <c r="V10" i="12"/>
  <c r="AG10" i="12" s="1"/>
  <c r="K10" i="12"/>
  <c r="AH9" i="12"/>
  <c r="V9" i="12"/>
  <c r="AG9" i="12" s="1"/>
  <c r="K9" i="12"/>
  <c r="AH8" i="12"/>
  <c r="AG8" i="12"/>
  <c r="AH7" i="12"/>
  <c r="V7" i="12"/>
  <c r="W7" i="12" s="1"/>
  <c r="K7" i="12"/>
  <c r="AH6" i="12"/>
  <c r="W6" i="12"/>
  <c r="V6" i="12"/>
  <c r="AG6" i="12" s="1"/>
  <c r="K6" i="12"/>
  <c r="AH5" i="12"/>
  <c r="V5" i="12"/>
  <c r="AG5" i="12" s="1"/>
  <c r="K5" i="12"/>
  <c r="AH4" i="12"/>
  <c r="V4" i="12"/>
  <c r="AG4" i="12" s="1"/>
  <c r="K4" i="12"/>
  <c r="AH3" i="12"/>
  <c r="AG3" i="12"/>
  <c r="V3" i="12"/>
  <c r="W3" i="12" s="1"/>
  <c r="K3" i="12"/>
  <c r="AH2" i="12"/>
  <c r="V2" i="12"/>
  <c r="AG2" i="12" s="1"/>
  <c r="K2" i="12"/>
  <c r="W56" i="23" l="1"/>
  <c r="W55" i="23"/>
  <c r="W54" i="23"/>
  <c r="W39" i="22"/>
  <c r="W13" i="23"/>
  <c r="AI252" i="23"/>
  <c r="AJ252" i="23" s="1"/>
  <c r="AM252" i="23" s="1"/>
  <c r="AP252" i="23" s="1"/>
  <c r="AG11" i="23"/>
  <c r="W53" i="23"/>
  <c r="W51" i="23"/>
  <c r="W50" i="23"/>
  <c r="W41" i="23"/>
  <c r="W40" i="23"/>
  <c r="W39" i="23"/>
  <c r="W38" i="23"/>
  <c r="W34" i="23"/>
  <c r="W33" i="23"/>
  <c r="W32" i="23"/>
  <c r="W31" i="23"/>
  <c r="W30" i="23"/>
  <c r="W23" i="23"/>
  <c r="W22" i="23"/>
  <c r="AI240" i="23"/>
  <c r="AJ240" i="23" s="1"/>
  <c r="AM240" i="23" s="1"/>
  <c r="AP240" i="23" s="1"/>
  <c r="W20" i="23"/>
  <c r="W16" i="23"/>
  <c r="W15" i="23"/>
  <c r="AI242" i="23"/>
  <c r="AJ242" i="23" s="1"/>
  <c r="AM242" i="23" s="1"/>
  <c r="AP242" i="23" s="1"/>
  <c r="W14" i="23"/>
  <c r="W12" i="23"/>
  <c r="W10" i="23"/>
  <c r="AI241" i="23"/>
  <c r="AJ241" i="23" s="1"/>
  <c r="AM241" i="23" s="1"/>
  <c r="AP241" i="23" s="1"/>
  <c r="AI241" i="22"/>
  <c r="AJ241" i="22" s="1"/>
  <c r="AM241" i="22" s="1"/>
  <c r="AP241" i="22" s="1"/>
  <c r="AJ206" i="23"/>
  <c r="AM206" i="23" s="1"/>
  <c r="AP206" i="23" s="1"/>
  <c r="AI251" i="23"/>
  <c r="AJ251" i="23" s="1"/>
  <c r="AM251" i="23" s="1"/>
  <c r="AP251" i="23" s="1"/>
  <c r="AI252" i="22"/>
  <c r="AJ252" i="22" s="1"/>
  <c r="AM252" i="22" s="1"/>
  <c r="AP252" i="22" s="1"/>
  <c r="W31" i="22"/>
  <c r="W4" i="23"/>
  <c r="W3" i="23"/>
  <c r="AK206" i="23"/>
  <c r="W29" i="22"/>
  <c r="W27" i="22"/>
  <c r="AI251" i="22"/>
  <c r="AJ251" i="22" s="1"/>
  <c r="AM251" i="22" s="1"/>
  <c r="AP251" i="22" s="1"/>
  <c r="W26" i="22"/>
  <c r="W25" i="22"/>
  <c r="AG24" i="22"/>
  <c r="W23" i="22"/>
  <c r="AG55" i="21"/>
  <c r="W15" i="22"/>
  <c r="W14" i="22"/>
  <c r="W13" i="22"/>
  <c r="AG12" i="22"/>
  <c r="W11" i="22"/>
  <c r="W5" i="22"/>
  <c r="AG4" i="22"/>
  <c r="AJ203" i="22"/>
  <c r="AM203" i="22" s="1"/>
  <c r="AP203" i="22" s="1"/>
  <c r="W53" i="21"/>
  <c r="AG51" i="21"/>
  <c r="AG49" i="21"/>
  <c r="AG48" i="21"/>
  <c r="AG47" i="21"/>
  <c r="W45" i="21"/>
  <c r="AJ207" i="23"/>
  <c r="AM207" i="23" s="1"/>
  <c r="AP207" i="23" s="1"/>
  <c r="AJ208" i="23"/>
  <c r="AM208" i="23" s="1"/>
  <c r="AP208" i="23" s="1"/>
  <c r="AJ209" i="23"/>
  <c r="AM209" i="23" s="1"/>
  <c r="AP209" i="23" s="1"/>
  <c r="AJ210" i="23"/>
  <c r="AM210" i="23" s="1"/>
  <c r="AP210" i="23" s="1"/>
  <c r="AJ211" i="23"/>
  <c r="AM211" i="23" s="1"/>
  <c r="AP211" i="23" s="1"/>
  <c r="AJ212" i="23"/>
  <c r="AM212" i="23" s="1"/>
  <c r="AP212" i="23" s="1"/>
  <c r="AJ213" i="23"/>
  <c r="AM213" i="23" s="1"/>
  <c r="AP213" i="23" s="1"/>
  <c r="AJ214" i="23"/>
  <c r="AM214" i="23" s="1"/>
  <c r="AP214" i="23" s="1"/>
  <c r="AJ215" i="23"/>
  <c r="AM215" i="23" s="1"/>
  <c r="AP215" i="23" s="1"/>
  <c r="AJ216" i="23"/>
  <c r="AM216" i="23" s="1"/>
  <c r="AP216" i="23" s="1"/>
  <c r="AJ217" i="23"/>
  <c r="AM217" i="23" s="1"/>
  <c r="AP217" i="23" s="1"/>
  <c r="AJ218" i="23"/>
  <c r="AM218" i="23" s="1"/>
  <c r="AP218" i="23" s="1"/>
  <c r="AJ219" i="23"/>
  <c r="AM219" i="23" s="1"/>
  <c r="AP219" i="23" s="1"/>
  <c r="AJ220" i="23"/>
  <c r="AM220" i="23" s="1"/>
  <c r="AP220" i="23" s="1"/>
  <c r="AJ221" i="23"/>
  <c r="AM221" i="23" s="1"/>
  <c r="AP221" i="23" s="1"/>
  <c r="AJ222" i="23"/>
  <c r="AM222" i="23" s="1"/>
  <c r="AP222" i="23" s="1"/>
  <c r="AJ264" i="23"/>
  <c r="AM264" i="23" s="1"/>
  <c r="AP264" i="23" s="1"/>
  <c r="AJ205" i="22"/>
  <c r="AJ259" i="22"/>
  <c r="AM259" i="22" s="1"/>
  <c r="AP259" i="22" s="1"/>
  <c r="AJ263" i="22"/>
  <c r="AM263" i="22" s="1"/>
  <c r="AP263" i="22" s="1"/>
  <c r="W2" i="22"/>
  <c r="AJ204" i="22"/>
  <c r="AM204" i="22" s="1"/>
  <c r="AP204" i="22" s="1"/>
  <c r="AJ206" i="22"/>
  <c r="AM206" i="22" s="1"/>
  <c r="AP206" i="22" s="1"/>
  <c r="AJ224" i="22"/>
  <c r="AM224" i="22" s="1"/>
  <c r="AP224" i="22" s="1"/>
  <c r="AJ228" i="22"/>
  <c r="AM228" i="22" s="1"/>
  <c r="AP228" i="22" s="1"/>
  <c r="AJ232" i="22"/>
  <c r="AM232" i="22" s="1"/>
  <c r="AP232" i="22" s="1"/>
  <c r="AJ236" i="22"/>
  <c r="AM236" i="22" s="1"/>
  <c r="AP236" i="22" s="1"/>
  <c r="AJ240" i="22"/>
  <c r="AM240" i="22" s="1"/>
  <c r="AP240" i="22" s="1"/>
  <c r="AG2" i="22"/>
  <c r="AJ226" i="22"/>
  <c r="AM226" i="22" s="1"/>
  <c r="AP226" i="22" s="1"/>
  <c r="AJ230" i="22"/>
  <c r="AM230" i="22" s="1"/>
  <c r="AP230" i="22" s="1"/>
  <c r="AJ234" i="22"/>
  <c r="AM234" i="22" s="1"/>
  <c r="AP234" i="22" s="1"/>
  <c r="AJ238" i="22"/>
  <c r="AM238" i="22" s="1"/>
  <c r="AP238" i="22" s="1"/>
  <c r="AJ242" i="22"/>
  <c r="AM242" i="22" s="1"/>
  <c r="AP242" i="22" s="1"/>
  <c r="AJ246" i="22"/>
  <c r="AM246" i="22" s="1"/>
  <c r="AP246" i="22" s="1"/>
  <c r="AJ250" i="22"/>
  <c r="AM250" i="22" s="1"/>
  <c r="AP250" i="22" s="1"/>
  <c r="AJ254" i="22"/>
  <c r="AM254" i="22" s="1"/>
  <c r="AP254" i="22" s="1"/>
  <c r="AJ258" i="22"/>
  <c r="AM258" i="22" s="1"/>
  <c r="AP258" i="22" s="1"/>
  <c r="AJ262" i="22"/>
  <c r="AM262" i="22" s="1"/>
  <c r="AP262" i="22" s="1"/>
  <c r="AJ261" i="22"/>
  <c r="AM261" i="22" s="1"/>
  <c r="AP261" i="22" s="1"/>
  <c r="AK203" i="22"/>
  <c r="AK204" i="22"/>
  <c r="AK205" i="22"/>
  <c r="AJ244" i="22"/>
  <c r="AM244" i="22" s="1"/>
  <c r="AP244" i="22" s="1"/>
  <c r="AJ248" i="22"/>
  <c r="AM248" i="22" s="1"/>
  <c r="AP248" i="22" s="1"/>
  <c r="AJ256" i="22"/>
  <c r="AM256" i="22" s="1"/>
  <c r="AP256" i="22" s="1"/>
  <c r="AJ260" i="22"/>
  <c r="AM260" i="22" s="1"/>
  <c r="AP260" i="22" s="1"/>
  <c r="AJ264" i="22"/>
  <c r="AM264" i="22" s="1"/>
  <c r="AP264" i="22" s="1"/>
  <c r="AG43" i="21"/>
  <c r="W41" i="21"/>
  <c r="AI251" i="21"/>
  <c r="AJ251" i="21" s="1"/>
  <c r="AM251" i="21" s="1"/>
  <c r="AP251" i="21" s="1"/>
  <c r="AG40" i="21"/>
  <c r="W38" i="21"/>
  <c r="W36" i="21"/>
  <c r="AI242" i="21"/>
  <c r="AJ242" i="21" s="1"/>
  <c r="AM242" i="21" s="1"/>
  <c r="AP242" i="21" s="1"/>
  <c r="W32" i="21"/>
  <c r="W28" i="21"/>
  <c r="W27" i="21"/>
  <c r="W26" i="21"/>
  <c r="W25" i="21"/>
  <c r="AI252" i="21"/>
  <c r="AJ252" i="21" s="1"/>
  <c r="AM252" i="21" s="1"/>
  <c r="AP252" i="21" s="1"/>
  <c r="AJ259" i="21"/>
  <c r="AM259" i="21" s="1"/>
  <c r="AP259" i="21" s="1"/>
  <c r="AJ263" i="21"/>
  <c r="AM263" i="21" s="1"/>
  <c r="AP263" i="21" s="1"/>
  <c r="W11" i="21"/>
  <c r="W10" i="21"/>
  <c r="W9" i="21"/>
  <c r="W8" i="21"/>
  <c r="W7" i="21"/>
  <c r="W6" i="21"/>
  <c r="AI240" i="21"/>
  <c r="AJ240" i="21" s="1"/>
  <c r="AM240" i="21" s="1"/>
  <c r="AP240" i="21" s="1"/>
  <c r="AJ241" i="21"/>
  <c r="AM241" i="21" s="1"/>
  <c r="AP241" i="21" s="1"/>
  <c r="AJ233" i="21"/>
  <c r="AM233" i="21" s="1"/>
  <c r="AP233" i="21" s="1"/>
  <c r="AJ255" i="21"/>
  <c r="AM255" i="21" s="1"/>
  <c r="AP255" i="21" s="1"/>
  <c r="W2" i="21"/>
  <c r="AJ247" i="21"/>
  <c r="AM247" i="21" s="1"/>
  <c r="AP247" i="21" s="1"/>
  <c r="AJ229" i="21"/>
  <c r="AM229" i="21" s="1"/>
  <c r="AP229" i="21" s="1"/>
  <c r="AJ237" i="21"/>
  <c r="AM237" i="21" s="1"/>
  <c r="AP237" i="21" s="1"/>
  <c r="AJ243" i="21"/>
  <c r="AM243" i="21" s="1"/>
  <c r="AP243" i="21" s="1"/>
  <c r="AJ257" i="21"/>
  <c r="AM257" i="21" s="1"/>
  <c r="AP257" i="21" s="1"/>
  <c r="AJ261" i="21"/>
  <c r="AM261" i="21" s="1"/>
  <c r="AP261" i="21" s="1"/>
  <c r="AJ206" i="21"/>
  <c r="AM206" i="21" s="1"/>
  <c r="AP206" i="21" s="1"/>
  <c r="AJ227" i="21"/>
  <c r="AM227" i="21" s="1"/>
  <c r="AP227" i="21" s="1"/>
  <c r="AJ235" i="21"/>
  <c r="AM235" i="21" s="1"/>
  <c r="AP235" i="21" s="1"/>
  <c r="AJ249" i="21"/>
  <c r="AM249" i="21" s="1"/>
  <c r="AP249" i="21" s="1"/>
  <c r="AJ203" i="21"/>
  <c r="AM203" i="21" s="1"/>
  <c r="AP203" i="21" s="1"/>
  <c r="AJ204" i="21"/>
  <c r="AM204" i="21" s="1"/>
  <c r="AP204" i="21" s="1"/>
  <c r="AJ205" i="21"/>
  <c r="AJ225" i="21"/>
  <c r="AM225" i="21" s="1"/>
  <c r="AP225" i="21" s="1"/>
  <c r="AJ231" i="21"/>
  <c r="AM231" i="21" s="1"/>
  <c r="AP231" i="21" s="1"/>
  <c r="AJ239" i="21"/>
  <c r="AM239" i="21" s="1"/>
  <c r="AP239" i="21" s="1"/>
  <c r="AJ245" i="21"/>
  <c r="AM245" i="21" s="1"/>
  <c r="AP245" i="21" s="1"/>
  <c r="AJ253" i="21"/>
  <c r="AM253" i="21" s="1"/>
  <c r="AP253" i="21" s="1"/>
  <c r="AI241" i="19"/>
  <c r="AJ241" i="19" s="1"/>
  <c r="AM241" i="19" s="1"/>
  <c r="AP241" i="19" s="1"/>
  <c r="AN232" i="22"/>
  <c r="W44" i="19"/>
  <c r="W43" i="19"/>
  <c r="W8" i="19"/>
  <c r="W28" i="19"/>
  <c r="W29" i="19"/>
  <c r="W30" i="19"/>
  <c r="W31" i="19"/>
  <c r="W32" i="19"/>
  <c r="W33" i="19"/>
  <c r="W34" i="19"/>
  <c r="W35" i="19"/>
  <c r="W36" i="19"/>
  <c r="W37" i="19"/>
  <c r="W38" i="19"/>
  <c r="W39" i="19"/>
  <c r="W68" i="19"/>
  <c r="AG78" i="19"/>
  <c r="AG79" i="19"/>
  <c r="W80" i="19"/>
  <c r="W45" i="19"/>
  <c r="W46" i="19"/>
  <c r="W47" i="19"/>
  <c r="W48" i="19"/>
  <c r="W49" i="19"/>
  <c r="W50" i="19"/>
  <c r="W51" i="19"/>
  <c r="W52" i="19"/>
  <c r="W53" i="19"/>
  <c r="W54" i="19"/>
  <c r="W55" i="19"/>
  <c r="W56" i="19"/>
  <c r="W72" i="19"/>
  <c r="AG86" i="19"/>
  <c r="AG87" i="19"/>
  <c r="W200" i="19"/>
  <c r="AI240" i="19"/>
  <c r="AJ240" i="19" s="1"/>
  <c r="AM240" i="19" s="1"/>
  <c r="AP240" i="19" s="1"/>
  <c r="W42" i="19"/>
  <c r="W41" i="19"/>
  <c r="W40" i="19"/>
  <c r="W27" i="19"/>
  <c r="W26" i="19"/>
  <c r="W25" i="19"/>
  <c r="W24" i="19"/>
  <c r="W23" i="19"/>
  <c r="AI251" i="19"/>
  <c r="AJ251" i="19" s="1"/>
  <c r="AM251" i="19" s="1"/>
  <c r="AP251" i="19" s="1"/>
  <c r="W22" i="19"/>
  <c r="AI252" i="19"/>
  <c r="AJ252" i="19" s="1"/>
  <c r="AM252" i="19" s="1"/>
  <c r="AP252" i="19" s="1"/>
  <c r="W13" i="19"/>
  <c r="W12" i="19"/>
  <c r="W11" i="19"/>
  <c r="W10" i="19"/>
  <c r="W9" i="19"/>
  <c r="W7" i="19"/>
  <c r="W6" i="19"/>
  <c r="W5" i="19"/>
  <c r="W4" i="19"/>
  <c r="AJ261" i="19"/>
  <c r="AM261" i="19" s="1"/>
  <c r="AP261" i="19" s="1"/>
  <c r="W3" i="19"/>
  <c r="AJ205" i="19"/>
  <c r="AJ204" i="19"/>
  <c r="AM204" i="19" s="1"/>
  <c r="AP204" i="19" s="1"/>
  <c r="W22" i="18"/>
  <c r="W18" i="18"/>
  <c r="W2" i="19"/>
  <c r="AI242" i="19"/>
  <c r="AJ242" i="19" s="1"/>
  <c r="AM242" i="19" s="1"/>
  <c r="AP242" i="19" s="1"/>
  <c r="AJ203" i="19"/>
  <c r="AM203" i="19" s="1"/>
  <c r="AP203" i="19" s="1"/>
  <c r="AJ224" i="19"/>
  <c r="AM224" i="19" s="1"/>
  <c r="AP224" i="19" s="1"/>
  <c r="AJ228" i="19"/>
  <c r="AM228" i="19" s="1"/>
  <c r="AP228" i="19" s="1"/>
  <c r="AJ232" i="19"/>
  <c r="AM232" i="19" s="1"/>
  <c r="AP232" i="19" s="1"/>
  <c r="AJ236" i="19"/>
  <c r="AM236" i="19" s="1"/>
  <c r="AP236" i="19" s="1"/>
  <c r="AJ244" i="19"/>
  <c r="AM244" i="19" s="1"/>
  <c r="AP244" i="19" s="1"/>
  <c r="AJ248" i="19"/>
  <c r="AM248" i="19" s="1"/>
  <c r="AP248" i="19" s="1"/>
  <c r="AJ256" i="19"/>
  <c r="AM256" i="19" s="1"/>
  <c r="AP256" i="19" s="1"/>
  <c r="AJ260" i="19"/>
  <c r="AM260" i="19" s="1"/>
  <c r="AP260" i="19" s="1"/>
  <c r="AJ264" i="19"/>
  <c r="AM264" i="19" s="1"/>
  <c r="AP264" i="19" s="1"/>
  <c r="AK203" i="19"/>
  <c r="AK204" i="19"/>
  <c r="AK205" i="19"/>
  <c r="AJ206" i="19"/>
  <c r="AM206" i="19" s="1"/>
  <c r="AP206" i="19" s="1"/>
  <c r="AJ263" i="19"/>
  <c r="AM263" i="19" s="1"/>
  <c r="AP263" i="19" s="1"/>
  <c r="AJ226" i="19"/>
  <c r="AM226" i="19" s="1"/>
  <c r="AP226" i="19" s="1"/>
  <c r="AJ230" i="19"/>
  <c r="AM230" i="19" s="1"/>
  <c r="AP230" i="19" s="1"/>
  <c r="AJ234" i="19"/>
  <c r="AM234" i="19" s="1"/>
  <c r="AP234" i="19" s="1"/>
  <c r="AJ238" i="19"/>
  <c r="AM238" i="19" s="1"/>
  <c r="AP238" i="19" s="1"/>
  <c r="AJ246" i="19"/>
  <c r="AM246" i="19" s="1"/>
  <c r="AP246" i="19" s="1"/>
  <c r="AJ250" i="19"/>
  <c r="AM250" i="19" s="1"/>
  <c r="AP250" i="19" s="1"/>
  <c r="AJ254" i="19"/>
  <c r="AM254" i="19" s="1"/>
  <c r="AP254" i="19" s="1"/>
  <c r="AJ258" i="19"/>
  <c r="AM258" i="19" s="1"/>
  <c r="AP258" i="19" s="1"/>
  <c r="AJ262" i="19"/>
  <c r="AM262" i="19" s="1"/>
  <c r="AP262" i="19" s="1"/>
  <c r="AI242" i="18"/>
  <c r="AJ242" i="18" s="1"/>
  <c r="AM242" i="18" s="1"/>
  <c r="AP242" i="18" s="1"/>
  <c r="AI252" i="18"/>
  <c r="AJ252" i="18" s="1"/>
  <c r="AM252" i="18" s="1"/>
  <c r="AP252" i="18" s="1"/>
  <c r="AI241" i="18"/>
  <c r="AJ241" i="18" s="1"/>
  <c r="AM241" i="18" s="1"/>
  <c r="AP241" i="18" s="1"/>
  <c r="W53" i="17"/>
  <c r="W51" i="17"/>
  <c r="AI251" i="18"/>
  <c r="AJ251" i="18" s="1"/>
  <c r="AM251" i="18" s="1"/>
  <c r="AP251" i="18" s="1"/>
  <c r="AJ205" i="18"/>
  <c r="AJ204" i="18"/>
  <c r="AM204" i="18" s="1"/>
  <c r="AP204" i="18" s="1"/>
  <c r="AN232" i="19"/>
  <c r="AJ203" i="18"/>
  <c r="AM203" i="18" s="1"/>
  <c r="AP203" i="18" s="1"/>
  <c r="AJ206" i="18"/>
  <c r="AM206" i="18" s="1"/>
  <c r="AP206" i="18" s="1"/>
  <c r="AJ226" i="18"/>
  <c r="AM226" i="18" s="1"/>
  <c r="AP226" i="18" s="1"/>
  <c r="AJ230" i="18"/>
  <c r="AM230" i="18" s="1"/>
  <c r="AP230" i="18" s="1"/>
  <c r="AJ240" i="18"/>
  <c r="AM240" i="18" s="1"/>
  <c r="AP240" i="18" s="1"/>
  <c r="AJ224" i="18"/>
  <c r="AM224" i="18" s="1"/>
  <c r="AP224" i="18" s="1"/>
  <c r="AJ234" i="18"/>
  <c r="AM234" i="18" s="1"/>
  <c r="AP234" i="18" s="1"/>
  <c r="AJ238" i="18"/>
  <c r="AM238" i="18" s="1"/>
  <c r="AP238" i="18" s="1"/>
  <c r="AJ263" i="18"/>
  <c r="AM263" i="18" s="1"/>
  <c r="AP263" i="18" s="1"/>
  <c r="AJ236" i="18"/>
  <c r="AM236" i="18" s="1"/>
  <c r="AP236" i="18" s="1"/>
  <c r="AJ261" i="18"/>
  <c r="AM261" i="18" s="1"/>
  <c r="AP261" i="18" s="1"/>
  <c r="AJ228" i="18"/>
  <c r="AM228" i="18" s="1"/>
  <c r="AP228" i="18" s="1"/>
  <c r="AJ232" i="18"/>
  <c r="AM232" i="18" s="1"/>
  <c r="AP232" i="18" s="1"/>
  <c r="AJ246" i="18"/>
  <c r="AM246" i="18" s="1"/>
  <c r="AP246" i="18" s="1"/>
  <c r="AJ250" i="18"/>
  <c r="AM250" i="18" s="1"/>
  <c r="AP250" i="18" s="1"/>
  <c r="AJ254" i="18"/>
  <c r="AM254" i="18" s="1"/>
  <c r="AP254" i="18" s="1"/>
  <c r="AJ258" i="18"/>
  <c r="AM258" i="18" s="1"/>
  <c r="AP258" i="18" s="1"/>
  <c r="AJ262" i="18"/>
  <c r="AM262" i="18" s="1"/>
  <c r="AP262" i="18" s="1"/>
  <c r="AK203" i="18"/>
  <c r="AK204" i="18"/>
  <c r="AK205" i="18"/>
  <c r="AJ244" i="18"/>
  <c r="AM244" i="18" s="1"/>
  <c r="AP244" i="18" s="1"/>
  <c r="AJ248" i="18"/>
  <c r="AM248" i="18" s="1"/>
  <c r="AP248" i="18" s="1"/>
  <c r="AJ256" i="18"/>
  <c r="AM256" i="18" s="1"/>
  <c r="AP256" i="18" s="1"/>
  <c r="AJ260" i="18"/>
  <c r="AM260" i="18" s="1"/>
  <c r="AP260" i="18" s="1"/>
  <c r="AJ264" i="18"/>
  <c r="AM264" i="18" s="1"/>
  <c r="AP264" i="18" s="1"/>
  <c r="AG39" i="16"/>
  <c r="W49" i="17"/>
  <c r="W45" i="17"/>
  <c r="W43" i="17"/>
  <c r="W41" i="17"/>
  <c r="W37" i="17"/>
  <c r="W35" i="17"/>
  <c r="W33" i="17"/>
  <c r="W25" i="17"/>
  <c r="W23" i="17"/>
  <c r="W21" i="17"/>
  <c r="W19" i="17"/>
  <c r="W17" i="17"/>
  <c r="AI241" i="17"/>
  <c r="AJ241" i="17" s="1"/>
  <c r="AM241" i="17" s="1"/>
  <c r="AP241" i="17" s="1"/>
  <c r="W15" i="17"/>
  <c r="AI240" i="17"/>
  <c r="AJ240" i="17" s="1"/>
  <c r="AM240" i="17" s="1"/>
  <c r="AP240" i="17" s="1"/>
  <c r="W13" i="17"/>
  <c r="W11" i="17"/>
  <c r="W9" i="17"/>
  <c r="AI251" i="17"/>
  <c r="AJ251" i="17" s="1"/>
  <c r="AM251" i="17" s="1"/>
  <c r="AP251" i="17" s="1"/>
  <c r="W7" i="17"/>
  <c r="W36" i="16"/>
  <c r="AM265" i="19"/>
  <c r="AP265" i="19" s="1"/>
  <c r="AN265" i="19"/>
  <c r="AG35" i="16"/>
  <c r="W28" i="16"/>
  <c r="AI252" i="16"/>
  <c r="AJ252" i="16" s="1"/>
  <c r="AM252" i="16" s="1"/>
  <c r="AP252" i="16" s="1"/>
  <c r="AI241" i="16"/>
  <c r="AJ241" i="16" s="1"/>
  <c r="AM241" i="16" s="1"/>
  <c r="AP241" i="16" s="1"/>
  <c r="AG22" i="16"/>
  <c r="AG18" i="16"/>
  <c r="W12" i="16"/>
  <c r="AI251" i="16"/>
  <c r="AJ251" i="16" s="1"/>
  <c r="AM251" i="16" s="1"/>
  <c r="AP251" i="16" s="1"/>
  <c r="AG7" i="16"/>
  <c r="AG6" i="16"/>
  <c r="AI251" i="15"/>
  <c r="AJ261" i="16"/>
  <c r="AM261" i="16" s="1"/>
  <c r="AP261" i="16" s="1"/>
  <c r="AG5" i="16"/>
  <c r="W4" i="16"/>
  <c r="AJ204" i="16"/>
  <c r="AM204" i="16" s="1"/>
  <c r="AP204" i="16" s="1"/>
  <c r="AJ203" i="16"/>
  <c r="AM203" i="16" s="1"/>
  <c r="AP203" i="16" s="1"/>
  <c r="AI240" i="16"/>
  <c r="AJ240" i="16" s="1"/>
  <c r="AM240" i="16" s="1"/>
  <c r="AP240" i="16" s="1"/>
  <c r="AG3" i="16"/>
  <c r="AJ206" i="16"/>
  <c r="AM206" i="16" s="1"/>
  <c r="AP206" i="16" s="1"/>
  <c r="AJ232" i="16"/>
  <c r="AM232" i="16" s="1"/>
  <c r="AP232" i="16" s="1"/>
  <c r="AJ236" i="16"/>
  <c r="AM236" i="16" s="1"/>
  <c r="AP236" i="16" s="1"/>
  <c r="AJ234" i="16"/>
  <c r="AM234" i="16" s="1"/>
  <c r="AP234" i="16" s="1"/>
  <c r="AJ238" i="16"/>
  <c r="AM238" i="16" s="1"/>
  <c r="AP238" i="16" s="1"/>
  <c r="AI242" i="16"/>
  <c r="AJ242" i="16" s="1"/>
  <c r="AM242" i="16" s="1"/>
  <c r="AP242" i="16" s="1"/>
  <c r="AJ263" i="16"/>
  <c r="AM263" i="16" s="1"/>
  <c r="AP263" i="16" s="1"/>
  <c r="AJ205" i="16"/>
  <c r="AJ224" i="16"/>
  <c r="AM224" i="16" s="1"/>
  <c r="AP224" i="16" s="1"/>
  <c r="AJ228" i="16"/>
  <c r="AM228" i="16" s="1"/>
  <c r="AP228" i="16" s="1"/>
  <c r="AJ246" i="16"/>
  <c r="AM246" i="16" s="1"/>
  <c r="AP246" i="16" s="1"/>
  <c r="AJ250" i="16"/>
  <c r="AM250" i="16" s="1"/>
  <c r="AP250" i="16" s="1"/>
  <c r="AJ254" i="16"/>
  <c r="AM254" i="16" s="1"/>
  <c r="AP254" i="16" s="1"/>
  <c r="AJ258" i="16"/>
  <c r="AM258" i="16" s="1"/>
  <c r="AP258" i="16" s="1"/>
  <c r="AJ262" i="16"/>
  <c r="AM262" i="16" s="1"/>
  <c r="AP262" i="16" s="1"/>
  <c r="AK203" i="16"/>
  <c r="AK204" i="16"/>
  <c r="AK205" i="16"/>
  <c r="AJ226" i="16"/>
  <c r="AM226" i="16" s="1"/>
  <c r="AP226" i="16" s="1"/>
  <c r="AJ230" i="16"/>
  <c r="AM230" i="16" s="1"/>
  <c r="AP230" i="16" s="1"/>
  <c r="AJ244" i="16"/>
  <c r="AM244" i="16" s="1"/>
  <c r="AP244" i="16" s="1"/>
  <c r="AJ248" i="16"/>
  <c r="AM248" i="16" s="1"/>
  <c r="AP248" i="16" s="1"/>
  <c r="AJ256" i="16"/>
  <c r="AM256" i="16" s="1"/>
  <c r="AP256" i="16" s="1"/>
  <c r="AJ260" i="16"/>
  <c r="AM260" i="16" s="1"/>
  <c r="AP260" i="16" s="1"/>
  <c r="AJ264" i="16"/>
  <c r="AM264" i="16" s="1"/>
  <c r="AP264" i="16" s="1"/>
  <c r="AG26" i="15"/>
  <c r="AG25" i="15"/>
  <c r="W24" i="15"/>
  <c r="AI242" i="15"/>
  <c r="AJ242" i="15" s="1"/>
  <c r="AM242" i="15" s="1"/>
  <c r="AP242" i="15" s="1"/>
  <c r="AI254" i="15"/>
  <c r="AJ254" i="15" s="1"/>
  <c r="AM254" i="15" s="1"/>
  <c r="AP254" i="15" s="1"/>
  <c r="AG11" i="15"/>
  <c r="AI253" i="15"/>
  <c r="AJ253" i="15" s="1"/>
  <c r="AM253" i="15" s="1"/>
  <c r="AP253" i="15" s="1"/>
  <c r="AI241" i="15"/>
  <c r="AJ241" i="15" s="1"/>
  <c r="AM241" i="15" s="1"/>
  <c r="AP241" i="15" s="1"/>
  <c r="AG9" i="15"/>
  <c r="AJ261" i="15"/>
  <c r="AM261" i="15" s="1"/>
  <c r="AP261" i="15" s="1"/>
  <c r="W8" i="15"/>
  <c r="AG7" i="15"/>
  <c r="AG6" i="15"/>
  <c r="AI252" i="15"/>
  <c r="AJ252" i="15" s="1"/>
  <c r="AM252" i="15" s="1"/>
  <c r="AP252" i="15" s="1"/>
  <c r="AJ255" i="15"/>
  <c r="AM255" i="15" s="1"/>
  <c r="AP255" i="15" s="1"/>
  <c r="AJ260" i="15"/>
  <c r="AM260" i="15" s="1"/>
  <c r="AP260" i="15" s="1"/>
  <c r="AI240" i="15"/>
  <c r="AJ240" i="15" s="1"/>
  <c r="AM240" i="15" s="1"/>
  <c r="AP240" i="15" s="1"/>
  <c r="AJ238" i="15"/>
  <c r="AM238" i="15" s="1"/>
  <c r="AP238" i="15" s="1"/>
  <c r="AJ256" i="15"/>
  <c r="AM256" i="15" s="1"/>
  <c r="AP256" i="15" s="1"/>
  <c r="AG3" i="15"/>
  <c r="AJ232" i="15"/>
  <c r="AM232" i="15" s="1"/>
  <c r="AP232" i="15" s="1"/>
  <c r="AJ248" i="15"/>
  <c r="AM248" i="15" s="1"/>
  <c r="AP248" i="15" s="1"/>
  <c r="AJ222" i="15"/>
  <c r="AM222" i="15" s="1"/>
  <c r="AP222" i="15" s="1"/>
  <c r="AJ257" i="15"/>
  <c r="AM257" i="15" s="1"/>
  <c r="AP257" i="15" s="1"/>
  <c r="AJ258" i="15"/>
  <c r="AM258" i="15" s="1"/>
  <c r="AP258" i="15" s="1"/>
  <c r="AJ259" i="15"/>
  <c r="AM259" i="15" s="1"/>
  <c r="AP259" i="15" s="1"/>
  <c r="AJ262" i="15"/>
  <c r="AM262" i="15" s="1"/>
  <c r="AP262" i="15" s="1"/>
  <c r="AJ230" i="15"/>
  <c r="AM230" i="15" s="1"/>
  <c r="AP230" i="15" s="1"/>
  <c r="AJ246" i="15"/>
  <c r="AM246" i="15" s="1"/>
  <c r="AP246" i="15" s="1"/>
  <c r="AJ263" i="15"/>
  <c r="AM263" i="15" s="1"/>
  <c r="AP263" i="15" s="1"/>
  <c r="AJ224" i="15"/>
  <c r="AM224" i="15" s="1"/>
  <c r="AP224" i="15" s="1"/>
  <c r="AJ203" i="15"/>
  <c r="AM203" i="15" s="1"/>
  <c r="AP203" i="15" s="1"/>
  <c r="AJ204" i="15"/>
  <c r="AM204" i="15" s="1"/>
  <c r="AP204" i="15" s="1"/>
  <c r="AJ205" i="15"/>
  <c r="AK203" i="15"/>
  <c r="AK204" i="15"/>
  <c r="AK205" i="15"/>
  <c r="AJ220" i="15"/>
  <c r="AM220" i="15" s="1"/>
  <c r="AP220" i="15" s="1"/>
  <c r="AJ228" i="15"/>
  <c r="AM228" i="15" s="1"/>
  <c r="AP228" i="15" s="1"/>
  <c r="AJ236" i="15"/>
  <c r="AM236" i="15" s="1"/>
  <c r="AP236" i="15" s="1"/>
  <c r="AJ244" i="15"/>
  <c r="AM244" i="15" s="1"/>
  <c r="AP244" i="15" s="1"/>
  <c r="AJ251" i="15"/>
  <c r="AM251" i="15" s="1"/>
  <c r="AP251" i="15" s="1"/>
  <c r="AJ264" i="15"/>
  <c r="AM264" i="15" s="1"/>
  <c r="AP264" i="15" s="1"/>
  <c r="AJ206" i="15"/>
  <c r="AM206" i="15" s="1"/>
  <c r="AP206" i="15" s="1"/>
  <c r="AJ226" i="15"/>
  <c r="AM226" i="15" s="1"/>
  <c r="AP226" i="15" s="1"/>
  <c r="AJ234" i="15"/>
  <c r="AM234" i="15" s="1"/>
  <c r="AP234" i="15" s="1"/>
  <c r="AJ250" i="15"/>
  <c r="AM250" i="15" s="1"/>
  <c r="AP250" i="15" s="1"/>
  <c r="AJ264" i="17"/>
  <c r="AM264" i="17" s="1"/>
  <c r="AP264" i="17" s="1"/>
  <c r="AI240" i="14"/>
  <c r="AG27" i="14"/>
  <c r="AI241" i="14"/>
  <c r="AJ241" i="14" s="1"/>
  <c r="AM241" i="14" s="1"/>
  <c r="AP241" i="14" s="1"/>
  <c r="AG15" i="14"/>
  <c r="AN238" i="22"/>
  <c r="AN226" i="19"/>
  <c r="AM265" i="14"/>
  <c r="AP265" i="14" s="1"/>
  <c r="AN265" i="14"/>
  <c r="AN258" i="19"/>
  <c r="AN219" i="23"/>
  <c r="W14" i="14"/>
  <c r="AG13" i="14"/>
  <c r="AI253" i="14"/>
  <c r="AJ253" i="14" s="1"/>
  <c r="AM253" i="14" s="1"/>
  <c r="AP253" i="14" s="1"/>
  <c r="W12" i="14"/>
  <c r="AG11" i="14"/>
  <c r="AG9" i="14"/>
  <c r="AI251" i="14"/>
  <c r="AJ251" i="14" s="1"/>
  <c r="AM251" i="14" s="1"/>
  <c r="AP251" i="14" s="1"/>
  <c r="W6" i="14"/>
  <c r="AI252" i="14"/>
  <c r="AJ252" i="14" s="1"/>
  <c r="AM252" i="14" s="1"/>
  <c r="AP252" i="14" s="1"/>
  <c r="AJ237" i="17"/>
  <c r="AM237" i="17" s="1"/>
  <c r="AP237" i="17" s="1"/>
  <c r="AK264" i="17"/>
  <c r="AJ229" i="17"/>
  <c r="AM229" i="17" s="1"/>
  <c r="AP229" i="17" s="1"/>
  <c r="AJ253" i="17"/>
  <c r="AM253" i="17" s="1"/>
  <c r="AP253" i="17" s="1"/>
  <c r="AI242" i="17"/>
  <c r="AJ242" i="17" s="1"/>
  <c r="AM242" i="17" s="1"/>
  <c r="AP242" i="17" s="1"/>
  <c r="AG4" i="17"/>
  <c r="AJ245" i="17"/>
  <c r="AM245" i="17" s="1"/>
  <c r="AP245" i="17" s="1"/>
  <c r="W5" i="17"/>
  <c r="AG5" i="14"/>
  <c r="AJ209" i="14"/>
  <c r="AM209" i="14" s="1"/>
  <c r="AP209" i="14" s="1"/>
  <c r="AJ213" i="14"/>
  <c r="AM213" i="14" s="1"/>
  <c r="AP213" i="14" s="1"/>
  <c r="AJ217" i="14"/>
  <c r="AM217" i="14" s="1"/>
  <c r="AP217" i="14" s="1"/>
  <c r="AJ221" i="14"/>
  <c r="AM221" i="14" s="1"/>
  <c r="AP221" i="14" s="1"/>
  <c r="AJ205" i="14"/>
  <c r="W4" i="14"/>
  <c r="AJ210" i="14"/>
  <c r="AM210" i="14" s="1"/>
  <c r="AP210" i="14" s="1"/>
  <c r="AJ214" i="14"/>
  <c r="AM214" i="14" s="1"/>
  <c r="AP214" i="14" s="1"/>
  <c r="AJ218" i="14"/>
  <c r="AM218" i="14" s="1"/>
  <c r="AP218" i="14" s="1"/>
  <c r="AJ222" i="14"/>
  <c r="AM222" i="14" s="1"/>
  <c r="AP222" i="14" s="1"/>
  <c r="AJ262" i="14"/>
  <c r="AM262" i="14" s="1"/>
  <c r="AP262" i="14" s="1"/>
  <c r="AJ264" i="14"/>
  <c r="AM264" i="14" s="1"/>
  <c r="AP264" i="14" s="1"/>
  <c r="AJ203" i="14"/>
  <c r="AM203" i="14" s="1"/>
  <c r="AP203" i="14" s="1"/>
  <c r="AJ204" i="14"/>
  <c r="AM204" i="14" s="1"/>
  <c r="AP204" i="14" s="1"/>
  <c r="AJ208" i="14"/>
  <c r="AM208" i="14" s="1"/>
  <c r="AP208" i="14" s="1"/>
  <c r="AJ212" i="14"/>
  <c r="AM212" i="14" s="1"/>
  <c r="AP212" i="14" s="1"/>
  <c r="AJ216" i="14"/>
  <c r="AM216" i="14" s="1"/>
  <c r="AP216" i="14" s="1"/>
  <c r="AJ220" i="14"/>
  <c r="AM220" i="14" s="1"/>
  <c r="AP220" i="14" s="1"/>
  <c r="AJ263" i="14"/>
  <c r="AM263" i="14" s="1"/>
  <c r="AP263" i="14" s="1"/>
  <c r="AJ207" i="14"/>
  <c r="AM207" i="14" s="1"/>
  <c r="AP207" i="14" s="1"/>
  <c r="AJ211" i="14"/>
  <c r="AM211" i="14" s="1"/>
  <c r="AP211" i="14" s="1"/>
  <c r="AJ215" i="14"/>
  <c r="AM215" i="14" s="1"/>
  <c r="AP215" i="14" s="1"/>
  <c r="AJ219" i="14"/>
  <c r="AM219" i="14" s="1"/>
  <c r="AP219" i="14" s="1"/>
  <c r="AJ223" i="14"/>
  <c r="AM223" i="14" s="1"/>
  <c r="AP223" i="14" s="1"/>
  <c r="W18" i="12"/>
  <c r="W17" i="12"/>
  <c r="W42" i="13"/>
  <c r="AI241" i="12"/>
  <c r="AJ241" i="12" s="1"/>
  <c r="AM241" i="12" s="1"/>
  <c r="AP241" i="12" s="1"/>
  <c r="W14" i="12"/>
  <c r="AI240" i="12"/>
  <c r="AJ240" i="12" s="1"/>
  <c r="AM240" i="12" s="1"/>
  <c r="AP240" i="12" s="1"/>
  <c r="W13" i="12"/>
  <c r="AI251" i="12"/>
  <c r="AJ251" i="12" s="1"/>
  <c r="AM251" i="12" s="1"/>
  <c r="AP251" i="12" s="1"/>
  <c r="W38" i="13"/>
  <c r="W34" i="13"/>
  <c r="W31" i="13"/>
  <c r="W70" i="13"/>
  <c r="W77" i="13"/>
  <c r="W78" i="13"/>
  <c r="W85" i="13"/>
  <c r="W86" i="13"/>
  <c r="W75" i="13"/>
  <c r="W2" i="13"/>
  <c r="W18" i="13"/>
  <c r="W19" i="13"/>
  <c r="W22" i="13"/>
  <c r="W73" i="13"/>
  <c r="W74" i="13"/>
  <c r="W81" i="13"/>
  <c r="W82" i="13"/>
  <c r="W83" i="13"/>
  <c r="W21" i="13"/>
  <c r="W71" i="13"/>
  <c r="W79" i="13"/>
  <c r="W87" i="13"/>
  <c r="W200" i="13"/>
  <c r="W26" i="13"/>
  <c r="W24" i="13"/>
  <c r="W12" i="12"/>
  <c r="W20" i="13"/>
  <c r="W16" i="13"/>
  <c r="W12" i="13"/>
  <c r="W10" i="13"/>
  <c r="AI242" i="13"/>
  <c r="AJ242" i="13" s="1"/>
  <c r="AM242" i="13" s="1"/>
  <c r="AP242" i="13" s="1"/>
  <c r="AI253" i="13"/>
  <c r="AJ253" i="13" s="1"/>
  <c r="AM253" i="13" s="1"/>
  <c r="AP253" i="13" s="1"/>
  <c r="W8" i="13"/>
  <c r="W7" i="13"/>
  <c r="AI254" i="13"/>
  <c r="AJ254" i="13" s="1"/>
  <c r="AM254" i="13" s="1"/>
  <c r="AP254" i="13" s="1"/>
  <c r="W6" i="13"/>
  <c r="W4" i="13"/>
  <c r="AJ207" i="13"/>
  <c r="AM207" i="13" s="1"/>
  <c r="AP207" i="13" s="1"/>
  <c r="AI241" i="13"/>
  <c r="AJ241" i="13" s="1"/>
  <c r="AM241" i="13" s="1"/>
  <c r="AP241" i="13" s="1"/>
  <c r="AJ206" i="13"/>
  <c r="AM206" i="13" s="1"/>
  <c r="AP206" i="13" s="1"/>
  <c r="AG11" i="12"/>
  <c r="AN246" i="16"/>
  <c r="AN265" i="23"/>
  <c r="AN254" i="16"/>
  <c r="AN246" i="18"/>
  <c r="AN234" i="19"/>
  <c r="AN240" i="19"/>
  <c r="AN240" i="22"/>
  <c r="AN246" i="22"/>
  <c r="AN234" i="16"/>
  <c r="AN221" i="23"/>
  <c r="AN238" i="16"/>
  <c r="W10" i="12"/>
  <c r="W9" i="12"/>
  <c r="AG7" i="12"/>
  <c r="AI254" i="12"/>
  <c r="AJ254" i="12" s="1"/>
  <c r="AM254" i="12" s="1"/>
  <c r="AP254" i="12" s="1"/>
  <c r="AJ264" i="12"/>
  <c r="AM264" i="12" s="1"/>
  <c r="AP264" i="12" s="1"/>
  <c r="W5" i="12"/>
  <c r="AN250" i="18"/>
  <c r="AM265" i="21"/>
  <c r="AP265" i="21" s="1"/>
  <c r="AN265" i="21"/>
  <c r="AN224" i="19"/>
  <c r="AN256" i="19"/>
  <c r="AN230" i="22"/>
  <c r="AM265" i="22"/>
  <c r="AP265" i="22" s="1"/>
  <c r="AN265" i="22"/>
  <c r="AN265" i="13"/>
  <c r="AM265" i="16"/>
  <c r="AP265" i="16" s="1"/>
  <c r="AN265" i="16"/>
  <c r="AN230" i="18"/>
  <c r="AN250" i="19"/>
  <c r="AN224" i="22"/>
  <c r="AN256" i="22"/>
  <c r="AN266" i="23"/>
  <c r="AM266" i="23"/>
  <c r="AP266" i="23" s="1"/>
  <c r="AM265" i="12"/>
  <c r="AP265" i="12" s="1"/>
  <c r="AN265" i="12"/>
  <c r="AM265" i="15"/>
  <c r="AP265" i="15" s="1"/>
  <c r="AN265" i="15"/>
  <c r="AN226" i="16"/>
  <c r="AN258" i="16"/>
  <c r="AN250" i="16"/>
  <c r="AN265" i="17"/>
  <c r="AN234" i="18"/>
  <c r="AN254" i="18"/>
  <c r="AM265" i="18"/>
  <c r="AP265" i="18" s="1"/>
  <c r="AN265" i="18"/>
  <c r="AN242" i="19"/>
  <c r="AN248" i="19"/>
  <c r="AN248" i="22"/>
  <c r="AN254" i="22"/>
  <c r="AN220" i="23"/>
  <c r="AN242" i="18"/>
  <c r="AN226" i="18"/>
  <c r="AN258" i="18"/>
  <c r="W4" i="12"/>
  <c r="AJ208" i="13"/>
  <c r="AM208" i="13" s="1"/>
  <c r="AP208" i="13" s="1"/>
  <c r="AJ209" i="13"/>
  <c r="AM209" i="13" s="1"/>
  <c r="AP209" i="13" s="1"/>
  <c r="AJ210" i="13"/>
  <c r="AM210" i="13" s="1"/>
  <c r="AP210" i="13" s="1"/>
  <c r="AJ211" i="13"/>
  <c r="AM211" i="13" s="1"/>
  <c r="AP211" i="13" s="1"/>
  <c r="AJ212" i="13"/>
  <c r="AM212" i="13" s="1"/>
  <c r="AP212" i="13" s="1"/>
  <c r="AJ213" i="13"/>
  <c r="AM213" i="13" s="1"/>
  <c r="AP213" i="13" s="1"/>
  <c r="AJ214" i="13"/>
  <c r="AM214" i="13" s="1"/>
  <c r="AP214" i="13" s="1"/>
  <c r="AJ215" i="13"/>
  <c r="AM215" i="13" s="1"/>
  <c r="AP215" i="13" s="1"/>
  <c r="AJ216" i="13"/>
  <c r="AM216" i="13" s="1"/>
  <c r="AP216" i="13" s="1"/>
  <c r="AJ217" i="13"/>
  <c r="AM217" i="13" s="1"/>
  <c r="AP217" i="13" s="1"/>
  <c r="AJ218" i="13"/>
  <c r="AM218" i="13" s="1"/>
  <c r="AP218" i="13" s="1"/>
  <c r="AJ219" i="13"/>
  <c r="AM219" i="13" s="1"/>
  <c r="AP219" i="13" s="1"/>
  <c r="AJ220" i="13"/>
  <c r="AM220" i="13" s="1"/>
  <c r="AP220" i="13" s="1"/>
  <c r="AJ221" i="13"/>
  <c r="AM221" i="13" s="1"/>
  <c r="AP221" i="13" s="1"/>
  <c r="AJ222" i="13"/>
  <c r="AM222" i="13" s="1"/>
  <c r="AP222" i="13" s="1"/>
  <c r="AJ223" i="13"/>
  <c r="AM223" i="13" s="1"/>
  <c r="AP223" i="13" s="1"/>
  <c r="AI252" i="13"/>
  <c r="AJ252" i="13" s="1"/>
  <c r="AM252" i="13" s="1"/>
  <c r="AP252" i="13" s="1"/>
  <c r="AJ264" i="13"/>
  <c r="AM264" i="13" s="1"/>
  <c r="AP264" i="13" s="1"/>
  <c r="AJ224" i="13"/>
  <c r="AM224" i="13" s="1"/>
  <c r="AP224" i="13" s="1"/>
  <c r="AJ206" i="17"/>
  <c r="AM206" i="17" s="1"/>
  <c r="AP206" i="17" s="1"/>
  <c r="AJ227" i="17"/>
  <c r="AM227" i="17" s="1"/>
  <c r="AP227" i="17" s="1"/>
  <c r="AJ235" i="17"/>
  <c r="AM235" i="17" s="1"/>
  <c r="AP235" i="17" s="1"/>
  <c r="W2" i="17"/>
  <c r="W3" i="17"/>
  <c r="AJ225" i="17"/>
  <c r="AM225" i="17" s="1"/>
  <c r="AP225" i="17" s="1"/>
  <c r="AJ233" i="17"/>
  <c r="AM233" i="17" s="1"/>
  <c r="AP233" i="17" s="1"/>
  <c r="AJ249" i="17"/>
  <c r="AM249" i="17" s="1"/>
  <c r="AP249" i="17" s="1"/>
  <c r="AJ257" i="17"/>
  <c r="AM257" i="17" s="1"/>
  <c r="AP257" i="17" s="1"/>
  <c r="AJ258" i="17"/>
  <c r="AM258" i="17" s="1"/>
  <c r="AP258" i="17" s="1"/>
  <c r="AJ259" i="17"/>
  <c r="AM259" i="17" s="1"/>
  <c r="AP259" i="17" s="1"/>
  <c r="AJ260" i="17"/>
  <c r="AM260" i="17" s="1"/>
  <c r="AP260" i="17" s="1"/>
  <c r="AJ261" i="17"/>
  <c r="AM261" i="17" s="1"/>
  <c r="AP261" i="17" s="1"/>
  <c r="AJ262" i="17"/>
  <c r="AM262" i="17" s="1"/>
  <c r="AP262" i="17" s="1"/>
  <c r="AJ263" i="17"/>
  <c r="AM263" i="17" s="1"/>
  <c r="AP263" i="17" s="1"/>
  <c r="AJ243" i="17"/>
  <c r="AM243" i="17" s="1"/>
  <c r="AP243" i="17" s="1"/>
  <c r="AJ203" i="17"/>
  <c r="AM203" i="17" s="1"/>
  <c r="AP203" i="17" s="1"/>
  <c r="AJ204" i="17"/>
  <c r="AM204" i="17" s="1"/>
  <c r="AP204" i="17" s="1"/>
  <c r="AJ205" i="17"/>
  <c r="AJ223" i="17"/>
  <c r="AJ231" i="17"/>
  <c r="AM231" i="17" s="1"/>
  <c r="AP231" i="17" s="1"/>
  <c r="AJ239" i="17"/>
  <c r="AJ247" i="17"/>
  <c r="AM247" i="17" s="1"/>
  <c r="AP247" i="17" s="1"/>
  <c r="AJ255" i="17"/>
  <c r="AM255" i="17" s="1"/>
  <c r="AP255" i="17" s="1"/>
  <c r="W2" i="14"/>
  <c r="AI242" i="14"/>
  <c r="AJ242" i="14" s="1"/>
  <c r="AM242" i="14" s="1"/>
  <c r="AP242" i="14" s="1"/>
  <c r="AK207" i="14"/>
  <c r="AK208" i="14"/>
  <c r="AK209" i="14"/>
  <c r="AK210" i="14"/>
  <c r="AK211" i="14"/>
  <c r="AK212" i="14"/>
  <c r="AK213" i="14"/>
  <c r="AK214" i="14"/>
  <c r="AK215" i="14"/>
  <c r="AK216" i="14"/>
  <c r="AK217" i="14"/>
  <c r="AK218" i="14"/>
  <c r="AK219" i="14"/>
  <c r="AK220" i="14"/>
  <c r="AK221" i="14"/>
  <c r="AK222" i="14"/>
  <c r="AK223" i="14"/>
  <c r="AJ225" i="14"/>
  <c r="AM225" i="14" s="1"/>
  <c r="AP225" i="14" s="1"/>
  <c r="AJ227" i="14"/>
  <c r="AM227" i="14" s="1"/>
  <c r="AP227" i="14" s="1"/>
  <c r="AJ229" i="14"/>
  <c r="AM229" i="14" s="1"/>
  <c r="AP229" i="14" s="1"/>
  <c r="AJ231" i="14"/>
  <c r="AM231" i="14" s="1"/>
  <c r="AP231" i="14" s="1"/>
  <c r="AJ233" i="14"/>
  <c r="AM233" i="14" s="1"/>
  <c r="AP233" i="14" s="1"/>
  <c r="AJ235" i="14"/>
  <c r="AM235" i="14" s="1"/>
  <c r="AP235" i="14" s="1"/>
  <c r="AJ237" i="14"/>
  <c r="AM237" i="14" s="1"/>
  <c r="AP237" i="14" s="1"/>
  <c r="AJ239" i="14"/>
  <c r="AM239" i="14" s="1"/>
  <c r="AP239" i="14" s="1"/>
  <c r="AJ243" i="14"/>
  <c r="AM243" i="14" s="1"/>
  <c r="AP243" i="14" s="1"/>
  <c r="AJ245" i="14"/>
  <c r="AM245" i="14" s="1"/>
  <c r="AP245" i="14" s="1"/>
  <c r="AJ247" i="14"/>
  <c r="AM247" i="14" s="1"/>
  <c r="AP247" i="14" s="1"/>
  <c r="AJ249" i="14"/>
  <c r="AM249" i="14" s="1"/>
  <c r="AP249" i="14" s="1"/>
  <c r="AJ255" i="14"/>
  <c r="AM255" i="14" s="1"/>
  <c r="AP255" i="14" s="1"/>
  <c r="AJ257" i="14"/>
  <c r="AM257" i="14" s="1"/>
  <c r="AP257" i="14" s="1"/>
  <c r="AJ259" i="14"/>
  <c r="AM259" i="14" s="1"/>
  <c r="AP259" i="14" s="1"/>
  <c r="AJ261" i="14"/>
  <c r="AM261" i="14" s="1"/>
  <c r="AP261" i="14" s="1"/>
  <c r="AJ256" i="12"/>
  <c r="AM256" i="12" s="1"/>
  <c r="AP256" i="12" s="1"/>
  <c r="AJ260" i="12"/>
  <c r="AM260" i="12" s="1"/>
  <c r="AP260" i="12" s="1"/>
  <c r="AJ246" i="12"/>
  <c r="AM246" i="12" s="1"/>
  <c r="AP246" i="12" s="1"/>
  <c r="AJ247" i="12"/>
  <c r="AM247" i="12" s="1"/>
  <c r="AP247" i="12" s="1"/>
  <c r="AI242" i="12"/>
  <c r="AJ242" i="12" s="1"/>
  <c r="AM242" i="12" s="1"/>
  <c r="AP242" i="12" s="1"/>
  <c r="W2" i="12"/>
  <c r="AJ203" i="12"/>
  <c r="AM203" i="12" s="1"/>
  <c r="AP203" i="12" s="1"/>
  <c r="AJ204" i="12"/>
  <c r="AM204" i="12" s="1"/>
  <c r="AP204" i="12" s="1"/>
  <c r="AJ205" i="12"/>
  <c r="AJ249" i="12"/>
  <c r="AM249" i="12" s="1"/>
  <c r="AP249" i="12" s="1"/>
  <c r="AJ257" i="12"/>
  <c r="AM257" i="12" s="1"/>
  <c r="AP257" i="12" s="1"/>
  <c r="AJ259" i="12"/>
  <c r="AM259" i="12" s="1"/>
  <c r="AP259" i="12" s="1"/>
  <c r="AK264" i="12"/>
  <c r="AJ206" i="12"/>
  <c r="AM206" i="12" s="1"/>
  <c r="AP206" i="12" s="1"/>
  <c r="AJ243" i="12"/>
  <c r="AM243" i="12" s="1"/>
  <c r="AP243" i="12" s="1"/>
  <c r="AJ244" i="12"/>
  <c r="AM244" i="12" s="1"/>
  <c r="AP244" i="12" s="1"/>
  <c r="AJ248" i="12"/>
  <c r="AM248" i="12" s="1"/>
  <c r="AP248" i="12" s="1"/>
  <c r="AJ262" i="12"/>
  <c r="AM262" i="12" s="1"/>
  <c r="AP262" i="12" s="1"/>
  <c r="AJ255" i="12"/>
  <c r="AM255" i="12" s="1"/>
  <c r="AP255" i="12" s="1"/>
  <c r="AJ258" i="12"/>
  <c r="AM258" i="12" s="1"/>
  <c r="AP258" i="12" s="1"/>
  <c r="AJ261" i="12"/>
  <c r="AM261" i="12" s="1"/>
  <c r="AP261" i="12" s="1"/>
  <c r="AJ252" i="12"/>
  <c r="AM252" i="12" s="1"/>
  <c r="AP252" i="12" s="1"/>
  <c r="AJ216" i="12"/>
  <c r="AM216" i="12" s="1"/>
  <c r="AP216" i="12" s="1"/>
  <c r="AJ218" i="12"/>
  <c r="AM218" i="12" s="1"/>
  <c r="AP218" i="12" s="1"/>
  <c r="AJ220" i="12"/>
  <c r="AM220" i="12" s="1"/>
  <c r="AP220" i="12" s="1"/>
  <c r="AJ222" i="12"/>
  <c r="AM222" i="12" s="1"/>
  <c r="AP222" i="12" s="1"/>
  <c r="AJ224" i="12"/>
  <c r="AM224" i="12" s="1"/>
  <c r="AP224" i="12" s="1"/>
  <c r="AJ226" i="12"/>
  <c r="AM226" i="12" s="1"/>
  <c r="AP226" i="12" s="1"/>
  <c r="AJ228" i="12"/>
  <c r="AM228" i="12" s="1"/>
  <c r="AP228" i="12" s="1"/>
  <c r="AJ230" i="12"/>
  <c r="AM230" i="12" s="1"/>
  <c r="AP230" i="12" s="1"/>
  <c r="AJ232" i="12"/>
  <c r="AM232" i="12" s="1"/>
  <c r="AP232" i="12" s="1"/>
  <c r="AJ234" i="12"/>
  <c r="AM234" i="12" s="1"/>
  <c r="AP234" i="12" s="1"/>
  <c r="AJ236" i="12"/>
  <c r="AM236" i="12" s="1"/>
  <c r="AP236" i="12" s="1"/>
  <c r="AJ238" i="12"/>
  <c r="AM238" i="12" s="1"/>
  <c r="AP238" i="12" s="1"/>
  <c r="AJ245" i="12"/>
  <c r="AM245" i="12" s="1"/>
  <c r="AP245" i="12" s="1"/>
  <c r="AJ250" i="12"/>
  <c r="AM250" i="12" s="1"/>
  <c r="AP250" i="12" s="1"/>
  <c r="AJ253" i="12"/>
  <c r="AM253" i="12" s="1"/>
  <c r="AP253" i="12" s="1"/>
  <c r="AJ263" i="12"/>
  <c r="AM263" i="12" s="1"/>
  <c r="AP263" i="12" s="1"/>
  <c r="AG74" i="23"/>
  <c r="W76" i="23"/>
  <c r="AG78" i="23"/>
  <c r="W80" i="23"/>
  <c r="AG82" i="23"/>
  <c r="W84" i="23"/>
  <c r="AG86" i="23"/>
  <c r="AJ203" i="23"/>
  <c r="AM203" i="23" s="1"/>
  <c r="AP203" i="23" s="1"/>
  <c r="AJ204" i="23"/>
  <c r="AM204" i="23" s="1"/>
  <c r="AP204" i="23" s="1"/>
  <c r="AJ205" i="23"/>
  <c r="AJ223" i="23"/>
  <c r="AM223" i="23" s="1"/>
  <c r="AP223" i="23" s="1"/>
  <c r="AJ225" i="23"/>
  <c r="AM225" i="23" s="1"/>
  <c r="AP225" i="23" s="1"/>
  <c r="AJ227" i="23"/>
  <c r="AM227" i="23" s="1"/>
  <c r="AP227" i="23" s="1"/>
  <c r="AJ229" i="23"/>
  <c r="AM229" i="23" s="1"/>
  <c r="AP229" i="23" s="1"/>
  <c r="AJ231" i="23"/>
  <c r="AM231" i="23" s="1"/>
  <c r="AP231" i="23" s="1"/>
  <c r="AJ233" i="23"/>
  <c r="AM233" i="23" s="1"/>
  <c r="AP233" i="23" s="1"/>
  <c r="AJ235" i="23"/>
  <c r="AM235" i="23" s="1"/>
  <c r="AP235" i="23" s="1"/>
  <c r="AJ237" i="23"/>
  <c r="AM237" i="23" s="1"/>
  <c r="AP237" i="23" s="1"/>
  <c r="AJ239" i="23"/>
  <c r="AM239" i="23" s="1"/>
  <c r="AP239" i="23" s="1"/>
  <c r="AK242" i="23"/>
  <c r="AK243" i="23"/>
  <c r="AJ243" i="23"/>
  <c r="AM243" i="23" s="1"/>
  <c r="AP243" i="23" s="1"/>
  <c r="AK244" i="23"/>
  <c r="AJ244" i="23"/>
  <c r="AM244" i="23" s="1"/>
  <c r="AP244" i="23" s="1"/>
  <c r="AK245" i="23"/>
  <c r="AJ245" i="23"/>
  <c r="AM245" i="23" s="1"/>
  <c r="AP245" i="23" s="1"/>
  <c r="AK246" i="23"/>
  <c r="AJ246" i="23"/>
  <c r="AM246" i="23" s="1"/>
  <c r="AP246" i="23" s="1"/>
  <c r="AK247" i="23"/>
  <c r="AJ247" i="23"/>
  <c r="AM247" i="23" s="1"/>
  <c r="AP247" i="23" s="1"/>
  <c r="AK248" i="23"/>
  <c r="AJ248" i="23"/>
  <c r="AM248" i="23" s="1"/>
  <c r="AP248" i="23" s="1"/>
  <c r="AK249" i="23"/>
  <c r="AJ249" i="23"/>
  <c r="AM249" i="23" s="1"/>
  <c r="AP249" i="23" s="1"/>
  <c r="AK250" i="23"/>
  <c r="AJ250" i="23"/>
  <c r="AM250" i="23" s="1"/>
  <c r="AP250" i="23" s="1"/>
  <c r="AK251" i="23"/>
  <c r="AK252" i="23"/>
  <c r="AK253" i="23"/>
  <c r="AJ253" i="23"/>
  <c r="AM253" i="23" s="1"/>
  <c r="AP253" i="23" s="1"/>
  <c r="AK254" i="23"/>
  <c r="AJ254" i="23"/>
  <c r="AM254" i="23" s="1"/>
  <c r="AP254" i="23" s="1"/>
  <c r="AK255" i="23"/>
  <c r="AJ255" i="23"/>
  <c r="AM255" i="23" s="1"/>
  <c r="AP255" i="23" s="1"/>
  <c r="AK256" i="23"/>
  <c r="AJ256" i="23"/>
  <c r="AM256" i="23" s="1"/>
  <c r="AP256" i="23" s="1"/>
  <c r="AK257" i="23"/>
  <c r="AJ257" i="23"/>
  <c r="AM257" i="23" s="1"/>
  <c r="AP257" i="23" s="1"/>
  <c r="AK258" i="23"/>
  <c r="AJ258" i="23"/>
  <c r="AM258" i="23" s="1"/>
  <c r="AP258" i="23" s="1"/>
  <c r="AJ263" i="23"/>
  <c r="AM263" i="23" s="1"/>
  <c r="AP263" i="23" s="1"/>
  <c r="AJ224" i="23"/>
  <c r="AM224" i="23" s="1"/>
  <c r="AP224" i="23" s="1"/>
  <c r="AJ226" i="23"/>
  <c r="AM226" i="23" s="1"/>
  <c r="AP226" i="23" s="1"/>
  <c r="AJ228" i="23"/>
  <c r="AM228" i="23" s="1"/>
  <c r="AP228" i="23" s="1"/>
  <c r="AJ230" i="23"/>
  <c r="AM230" i="23" s="1"/>
  <c r="AP230" i="23" s="1"/>
  <c r="AJ232" i="23"/>
  <c r="AM232" i="23" s="1"/>
  <c r="AP232" i="23" s="1"/>
  <c r="AJ234" i="23"/>
  <c r="AM234" i="23" s="1"/>
  <c r="AP234" i="23" s="1"/>
  <c r="AJ236" i="23"/>
  <c r="AM236" i="23" s="1"/>
  <c r="AP236" i="23" s="1"/>
  <c r="AJ238" i="23"/>
  <c r="AM238" i="23" s="1"/>
  <c r="AP238" i="23" s="1"/>
  <c r="AN267" i="23"/>
  <c r="AM267" i="23"/>
  <c r="AP267" i="23" s="1"/>
  <c r="AJ259" i="23"/>
  <c r="AM259" i="23" s="1"/>
  <c r="AP259" i="23" s="1"/>
  <c r="AJ260" i="23"/>
  <c r="AM260" i="23" s="1"/>
  <c r="AP260" i="23" s="1"/>
  <c r="AJ261" i="23"/>
  <c r="AM261" i="23" s="1"/>
  <c r="AP261" i="23" s="1"/>
  <c r="AJ262" i="23"/>
  <c r="AM262" i="23" s="1"/>
  <c r="AP262" i="23" s="1"/>
  <c r="W32" i="22"/>
  <c r="W40" i="22"/>
  <c r="W48" i="22"/>
  <c r="W56" i="22"/>
  <c r="W64" i="22"/>
  <c r="W75" i="22"/>
  <c r="AG75" i="22"/>
  <c r="W79" i="22"/>
  <c r="AG79" i="22"/>
  <c r="W83" i="22"/>
  <c r="AG83" i="22"/>
  <c r="W34" i="22"/>
  <c r="W42" i="22"/>
  <c r="W50" i="22"/>
  <c r="W58" i="22"/>
  <c r="W66" i="22"/>
  <c r="AG76" i="22"/>
  <c r="AG80" i="22"/>
  <c r="AG84" i="22"/>
  <c r="AG69" i="22"/>
  <c r="AG71" i="22"/>
  <c r="AJ207" i="22"/>
  <c r="AM207" i="22" s="1"/>
  <c r="AP207" i="22" s="1"/>
  <c r="AJ208" i="22"/>
  <c r="AM208" i="22" s="1"/>
  <c r="AP208" i="22" s="1"/>
  <c r="AJ209" i="22"/>
  <c r="AM209" i="22" s="1"/>
  <c r="AP209" i="22" s="1"/>
  <c r="AJ210" i="22"/>
  <c r="AM210" i="22" s="1"/>
  <c r="AP210" i="22" s="1"/>
  <c r="AJ211" i="22"/>
  <c r="AM211" i="22" s="1"/>
  <c r="AP211" i="22" s="1"/>
  <c r="AJ212" i="22"/>
  <c r="AM212" i="22" s="1"/>
  <c r="AP212" i="22" s="1"/>
  <c r="AJ213" i="22"/>
  <c r="AM213" i="22" s="1"/>
  <c r="AP213" i="22" s="1"/>
  <c r="AJ214" i="22"/>
  <c r="AM214" i="22" s="1"/>
  <c r="AP214" i="22" s="1"/>
  <c r="AJ215" i="22"/>
  <c r="AM215" i="22" s="1"/>
  <c r="AP215" i="22" s="1"/>
  <c r="AJ216" i="22"/>
  <c r="AM216" i="22" s="1"/>
  <c r="AP216" i="22" s="1"/>
  <c r="AJ217" i="22"/>
  <c r="AM217" i="22" s="1"/>
  <c r="AP217" i="22" s="1"/>
  <c r="AJ218" i="22"/>
  <c r="AM218" i="22" s="1"/>
  <c r="AP218" i="22" s="1"/>
  <c r="AJ219" i="22"/>
  <c r="AM219" i="22" s="1"/>
  <c r="AP219" i="22" s="1"/>
  <c r="AJ220" i="22"/>
  <c r="AM220" i="22" s="1"/>
  <c r="AP220" i="22" s="1"/>
  <c r="AJ221" i="22"/>
  <c r="AM221" i="22" s="1"/>
  <c r="AP221" i="22" s="1"/>
  <c r="AJ222" i="22"/>
  <c r="AM222" i="22" s="1"/>
  <c r="AP222" i="22" s="1"/>
  <c r="AJ223" i="22"/>
  <c r="AM223" i="22" s="1"/>
  <c r="AP223" i="22" s="1"/>
  <c r="AN266" i="22"/>
  <c r="AM266" i="22"/>
  <c r="AP266" i="22" s="1"/>
  <c r="AJ225" i="22"/>
  <c r="AM225" i="22" s="1"/>
  <c r="AP225" i="22" s="1"/>
  <c r="AJ227" i="22"/>
  <c r="AM227" i="22" s="1"/>
  <c r="AP227" i="22" s="1"/>
  <c r="AJ229" i="22"/>
  <c r="AM229" i="22" s="1"/>
  <c r="AP229" i="22" s="1"/>
  <c r="AJ231" i="22"/>
  <c r="AM231" i="22" s="1"/>
  <c r="AP231" i="22" s="1"/>
  <c r="AJ233" i="22"/>
  <c r="AM233" i="22" s="1"/>
  <c r="AP233" i="22" s="1"/>
  <c r="AJ235" i="22"/>
  <c r="AM235" i="22" s="1"/>
  <c r="AP235" i="22" s="1"/>
  <c r="AJ237" i="22"/>
  <c r="AM237" i="22" s="1"/>
  <c r="AP237" i="22" s="1"/>
  <c r="AJ239" i="22"/>
  <c r="AM239" i="22" s="1"/>
  <c r="AP239" i="22" s="1"/>
  <c r="AJ243" i="22"/>
  <c r="AM243" i="22" s="1"/>
  <c r="AP243" i="22" s="1"/>
  <c r="AJ245" i="22"/>
  <c r="AM245" i="22" s="1"/>
  <c r="AP245" i="22" s="1"/>
  <c r="AJ247" i="22"/>
  <c r="AM247" i="22" s="1"/>
  <c r="AP247" i="22" s="1"/>
  <c r="AJ249" i="22"/>
  <c r="AM249" i="22" s="1"/>
  <c r="AP249" i="22" s="1"/>
  <c r="AJ253" i="22"/>
  <c r="AM253" i="22" s="1"/>
  <c r="AP253" i="22" s="1"/>
  <c r="AJ255" i="22"/>
  <c r="AM255" i="22" s="1"/>
  <c r="AP255" i="22" s="1"/>
  <c r="AJ257" i="22"/>
  <c r="AM257" i="22" s="1"/>
  <c r="AP257" i="22" s="1"/>
  <c r="AM267" i="22"/>
  <c r="AP267" i="22" s="1"/>
  <c r="AG29" i="21"/>
  <c r="AG31" i="21"/>
  <c r="AG33" i="21"/>
  <c r="AG35" i="21"/>
  <c r="AG37" i="21"/>
  <c r="AG64" i="21"/>
  <c r="AG68" i="21"/>
  <c r="AG72" i="21"/>
  <c r="AG74" i="21"/>
  <c r="AG42" i="21"/>
  <c r="AG46" i="21"/>
  <c r="AG50" i="21"/>
  <c r="AG54" i="21"/>
  <c r="AG58" i="21"/>
  <c r="AG62" i="21"/>
  <c r="AG66" i="21"/>
  <c r="AG70" i="21"/>
  <c r="AG77" i="21"/>
  <c r="AG78" i="21"/>
  <c r="W80" i="21"/>
  <c r="AJ224" i="21"/>
  <c r="AM224" i="21" s="1"/>
  <c r="AP224" i="21" s="1"/>
  <c r="AJ226" i="21"/>
  <c r="AM226" i="21" s="1"/>
  <c r="AP226" i="21" s="1"/>
  <c r="AJ228" i="21"/>
  <c r="AM228" i="21" s="1"/>
  <c r="AP228" i="21" s="1"/>
  <c r="AJ230" i="21"/>
  <c r="AM230" i="21" s="1"/>
  <c r="AP230" i="21" s="1"/>
  <c r="AJ232" i="21"/>
  <c r="AM232" i="21" s="1"/>
  <c r="AP232" i="21" s="1"/>
  <c r="AJ234" i="21"/>
  <c r="AM234" i="21" s="1"/>
  <c r="AP234" i="21" s="1"/>
  <c r="AJ236" i="21"/>
  <c r="AM236" i="21" s="1"/>
  <c r="AP236" i="21" s="1"/>
  <c r="AJ238" i="21"/>
  <c r="AM238" i="21" s="1"/>
  <c r="AP238" i="21" s="1"/>
  <c r="AJ244" i="21"/>
  <c r="AM244" i="21" s="1"/>
  <c r="AP244" i="21" s="1"/>
  <c r="AJ246" i="21"/>
  <c r="AM246" i="21" s="1"/>
  <c r="AP246" i="21" s="1"/>
  <c r="AJ248" i="21"/>
  <c r="AM248" i="21" s="1"/>
  <c r="AP248" i="21" s="1"/>
  <c r="AJ250" i="21"/>
  <c r="AM250" i="21" s="1"/>
  <c r="AP250" i="21" s="1"/>
  <c r="AJ254" i="21"/>
  <c r="AM254" i="21" s="1"/>
  <c r="AP254" i="21" s="1"/>
  <c r="AJ256" i="21"/>
  <c r="AM256" i="21" s="1"/>
  <c r="AP256" i="21" s="1"/>
  <c r="AJ258" i="21"/>
  <c r="AM258" i="21" s="1"/>
  <c r="AP258" i="21" s="1"/>
  <c r="AJ260" i="21"/>
  <c r="AM260" i="21" s="1"/>
  <c r="AP260" i="21" s="1"/>
  <c r="AJ262" i="21"/>
  <c r="AM262" i="21" s="1"/>
  <c r="AP262" i="21" s="1"/>
  <c r="AJ264" i="21"/>
  <c r="AM264" i="21" s="1"/>
  <c r="AP264" i="21" s="1"/>
  <c r="AJ207" i="21"/>
  <c r="AM207" i="21" s="1"/>
  <c r="AP207" i="21" s="1"/>
  <c r="AJ208" i="21"/>
  <c r="AM208" i="21" s="1"/>
  <c r="AP208" i="21" s="1"/>
  <c r="AJ209" i="21"/>
  <c r="AM209" i="21" s="1"/>
  <c r="AP209" i="21" s="1"/>
  <c r="AJ210" i="21"/>
  <c r="AM210" i="21" s="1"/>
  <c r="AP210" i="21" s="1"/>
  <c r="AJ211" i="21"/>
  <c r="AM211" i="21" s="1"/>
  <c r="AP211" i="21" s="1"/>
  <c r="AJ212" i="21"/>
  <c r="AM212" i="21" s="1"/>
  <c r="AP212" i="21" s="1"/>
  <c r="AJ213" i="21"/>
  <c r="AM213" i="21" s="1"/>
  <c r="AP213" i="21" s="1"/>
  <c r="AJ214" i="21"/>
  <c r="AM214" i="21" s="1"/>
  <c r="AP214" i="21" s="1"/>
  <c r="AJ215" i="21"/>
  <c r="AM215" i="21" s="1"/>
  <c r="AP215" i="21" s="1"/>
  <c r="AJ216" i="21"/>
  <c r="AM216" i="21" s="1"/>
  <c r="AP216" i="21" s="1"/>
  <c r="AJ217" i="21"/>
  <c r="AM217" i="21" s="1"/>
  <c r="AP217" i="21" s="1"/>
  <c r="AJ218" i="21"/>
  <c r="AM218" i="21" s="1"/>
  <c r="AP218" i="21" s="1"/>
  <c r="AJ219" i="21"/>
  <c r="AM219" i="21" s="1"/>
  <c r="AP219" i="21" s="1"/>
  <c r="AJ220" i="21"/>
  <c r="AM220" i="21" s="1"/>
  <c r="AP220" i="21" s="1"/>
  <c r="AJ221" i="21"/>
  <c r="AM221" i="21" s="1"/>
  <c r="AP221" i="21" s="1"/>
  <c r="AJ222" i="21"/>
  <c r="AM222" i="21" s="1"/>
  <c r="AP222" i="21" s="1"/>
  <c r="AJ223" i="21"/>
  <c r="AM223" i="21" s="1"/>
  <c r="AP223" i="21" s="1"/>
  <c r="AN266" i="21"/>
  <c r="AM266" i="21"/>
  <c r="AP266" i="21" s="1"/>
  <c r="AM267" i="21"/>
  <c r="AP267" i="21" s="1"/>
  <c r="AG73" i="19"/>
  <c r="AG77" i="19"/>
  <c r="AG81" i="19"/>
  <c r="AG85" i="19"/>
  <c r="AG57" i="19"/>
  <c r="AG59" i="19"/>
  <c r="AG61" i="19"/>
  <c r="AG63" i="19"/>
  <c r="AG65" i="19"/>
  <c r="AG67" i="19"/>
  <c r="AG69" i="19"/>
  <c r="AG71" i="19"/>
  <c r="AJ207" i="19"/>
  <c r="AM207" i="19" s="1"/>
  <c r="AP207" i="19" s="1"/>
  <c r="AJ208" i="19"/>
  <c r="AM208" i="19" s="1"/>
  <c r="AP208" i="19" s="1"/>
  <c r="AJ209" i="19"/>
  <c r="AM209" i="19" s="1"/>
  <c r="AP209" i="19" s="1"/>
  <c r="AJ210" i="19"/>
  <c r="AM210" i="19" s="1"/>
  <c r="AP210" i="19" s="1"/>
  <c r="AJ211" i="19"/>
  <c r="AM211" i="19" s="1"/>
  <c r="AP211" i="19" s="1"/>
  <c r="AJ212" i="19"/>
  <c r="AM212" i="19" s="1"/>
  <c r="AP212" i="19" s="1"/>
  <c r="AJ213" i="19"/>
  <c r="AM213" i="19" s="1"/>
  <c r="AP213" i="19" s="1"/>
  <c r="AJ214" i="19"/>
  <c r="AM214" i="19" s="1"/>
  <c r="AP214" i="19" s="1"/>
  <c r="AJ215" i="19"/>
  <c r="AM215" i="19" s="1"/>
  <c r="AP215" i="19" s="1"/>
  <c r="AJ216" i="19"/>
  <c r="AM216" i="19" s="1"/>
  <c r="AP216" i="19" s="1"/>
  <c r="AJ217" i="19"/>
  <c r="AM217" i="19" s="1"/>
  <c r="AP217" i="19" s="1"/>
  <c r="AJ218" i="19"/>
  <c r="AM218" i="19" s="1"/>
  <c r="AP218" i="19" s="1"/>
  <c r="AJ219" i="19"/>
  <c r="AM219" i="19" s="1"/>
  <c r="AP219" i="19" s="1"/>
  <c r="AJ220" i="19"/>
  <c r="AM220" i="19" s="1"/>
  <c r="AP220" i="19" s="1"/>
  <c r="AJ221" i="19"/>
  <c r="AM221" i="19" s="1"/>
  <c r="AP221" i="19" s="1"/>
  <c r="AJ222" i="19"/>
  <c r="AM222" i="19" s="1"/>
  <c r="AP222" i="19" s="1"/>
  <c r="AJ223" i="19"/>
  <c r="AM223" i="19" s="1"/>
  <c r="AP223" i="19" s="1"/>
  <c r="AN266" i="19"/>
  <c r="AM266" i="19"/>
  <c r="AP266" i="19" s="1"/>
  <c r="AJ225" i="19"/>
  <c r="AM225" i="19" s="1"/>
  <c r="AP225" i="19" s="1"/>
  <c r="AJ227" i="19"/>
  <c r="AM227" i="19" s="1"/>
  <c r="AP227" i="19" s="1"/>
  <c r="AJ229" i="19"/>
  <c r="AM229" i="19" s="1"/>
  <c r="AP229" i="19" s="1"/>
  <c r="AJ231" i="19"/>
  <c r="AM231" i="19" s="1"/>
  <c r="AP231" i="19" s="1"/>
  <c r="AJ233" i="19"/>
  <c r="AM233" i="19" s="1"/>
  <c r="AP233" i="19" s="1"/>
  <c r="AJ235" i="19"/>
  <c r="AM235" i="19" s="1"/>
  <c r="AP235" i="19" s="1"/>
  <c r="AJ237" i="19"/>
  <c r="AM237" i="19" s="1"/>
  <c r="AP237" i="19" s="1"/>
  <c r="AJ239" i="19"/>
  <c r="AM239" i="19" s="1"/>
  <c r="AP239" i="19" s="1"/>
  <c r="AJ243" i="19"/>
  <c r="AM243" i="19" s="1"/>
  <c r="AP243" i="19" s="1"/>
  <c r="AJ245" i="19"/>
  <c r="AM245" i="19" s="1"/>
  <c r="AP245" i="19" s="1"/>
  <c r="AJ247" i="19"/>
  <c r="AM247" i="19" s="1"/>
  <c r="AP247" i="19" s="1"/>
  <c r="AJ249" i="19"/>
  <c r="AM249" i="19" s="1"/>
  <c r="AP249" i="19" s="1"/>
  <c r="AJ253" i="19"/>
  <c r="AM253" i="19" s="1"/>
  <c r="AP253" i="19" s="1"/>
  <c r="AJ255" i="19"/>
  <c r="AM255" i="19" s="1"/>
  <c r="AP255" i="19" s="1"/>
  <c r="AJ257" i="19"/>
  <c r="AM257" i="19" s="1"/>
  <c r="AP257" i="19" s="1"/>
  <c r="AJ259" i="19"/>
  <c r="AM259" i="19" s="1"/>
  <c r="AP259" i="19" s="1"/>
  <c r="AM267" i="19"/>
  <c r="AP267" i="19" s="1"/>
  <c r="W2" i="18"/>
  <c r="W4" i="18"/>
  <c r="W6" i="18"/>
  <c r="W8" i="18"/>
  <c r="W10" i="18"/>
  <c r="W12" i="18"/>
  <c r="W14" i="18"/>
  <c r="W16" i="18"/>
  <c r="AG3" i="18"/>
  <c r="AG5" i="18"/>
  <c r="AG7" i="18"/>
  <c r="AG9" i="18"/>
  <c r="AG11" i="18"/>
  <c r="AG13" i="18"/>
  <c r="AG15" i="18"/>
  <c r="W74" i="18"/>
  <c r="AG74" i="18"/>
  <c r="W76" i="18"/>
  <c r="AG78" i="18"/>
  <c r="W80" i="18"/>
  <c r="AG82" i="18"/>
  <c r="W84" i="18"/>
  <c r="AG86" i="18"/>
  <c r="AJ207" i="18"/>
  <c r="AM207" i="18" s="1"/>
  <c r="AP207" i="18" s="1"/>
  <c r="AJ208" i="18"/>
  <c r="AM208" i="18" s="1"/>
  <c r="AP208" i="18" s="1"/>
  <c r="AJ209" i="18"/>
  <c r="AM209" i="18" s="1"/>
  <c r="AP209" i="18" s="1"/>
  <c r="AJ210" i="18"/>
  <c r="AM210" i="18" s="1"/>
  <c r="AP210" i="18" s="1"/>
  <c r="AJ211" i="18"/>
  <c r="AM211" i="18" s="1"/>
  <c r="AP211" i="18" s="1"/>
  <c r="AJ212" i="18"/>
  <c r="AM212" i="18" s="1"/>
  <c r="AP212" i="18" s="1"/>
  <c r="AJ213" i="18"/>
  <c r="AM213" i="18" s="1"/>
  <c r="AP213" i="18" s="1"/>
  <c r="AJ214" i="18"/>
  <c r="AM214" i="18" s="1"/>
  <c r="AP214" i="18" s="1"/>
  <c r="AJ215" i="18"/>
  <c r="AM215" i="18" s="1"/>
  <c r="AP215" i="18" s="1"/>
  <c r="AJ216" i="18"/>
  <c r="AM216" i="18" s="1"/>
  <c r="AP216" i="18" s="1"/>
  <c r="AJ217" i="18"/>
  <c r="AM217" i="18" s="1"/>
  <c r="AP217" i="18" s="1"/>
  <c r="AJ218" i="18"/>
  <c r="AM218" i="18" s="1"/>
  <c r="AP218" i="18" s="1"/>
  <c r="AJ219" i="18"/>
  <c r="AM219" i="18" s="1"/>
  <c r="AP219" i="18" s="1"/>
  <c r="AJ220" i="18"/>
  <c r="AM220" i="18" s="1"/>
  <c r="AP220" i="18" s="1"/>
  <c r="AJ221" i="18"/>
  <c r="AM221" i="18" s="1"/>
  <c r="AP221" i="18" s="1"/>
  <c r="AJ222" i="18"/>
  <c r="AM222" i="18" s="1"/>
  <c r="AP222" i="18" s="1"/>
  <c r="AJ223" i="18"/>
  <c r="AM223" i="18" s="1"/>
  <c r="AP223" i="18" s="1"/>
  <c r="AN266" i="18"/>
  <c r="AM266" i="18"/>
  <c r="AP266" i="18" s="1"/>
  <c r="AJ225" i="18"/>
  <c r="AM225" i="18" s="1"/>
  <c r="AP225" i="18" s="1"/>
  <c r="AJ227" i="18"/>
  <c r="AM227" i="18" s="1"/>
  <c r="AP227" i="18" s="1"/>
  <c r="AJ229" i="18"/>
  <c r="AM229" i="18" s="1"/>
  <c r="AP229" i="18" s="1"/>
  <c r="AJ231" i="18"/>
  <c r="AM231" i="18" s="1"/>
  <c r="AP231" i="18" s="1"/>
  <c r="AJ233" i="18"/>
  <c r="AM233" i="18" s="1"/>
  <c r="AP233" i="18" s="1"/>
  <c r="AJ235" i="18"/>
  <c r="AM235" i="18" s="1"/>
  <c r="AP235" i="18" s="1"/>
  <c r="AJ237" i="18"/>
  <c r="AM237" i="18" s="1"/>
  <c r="AP237" i="18" s="1"/>
  <c r="AJ239" i="18"/>
  <c r="AM239" i="18" s="1"/>
  <c r="AP239" i="18" s="1"/>
  <c r="AJ243" i="18"/>
  <c r="AM243" i="18" s="1"/>
  <c r="AP243" i="18" s="1"/>
  <c r="AJ245" i="18"/>
  <c r="AM245" i="18" s="1"/>
  <c r="AP245" i="18" s="1"/>
  <c r="AJ247" i="18"/>
  <c r="AM247" i="18" s="1"/>
  <c r="AP247" i="18" s="1"/>
  <c r="AJ249" i="18"/>
  <c r="AM249" i="18" s="1"/>
  <c r="AP249" i="18" s="1"/>
  <c r="AJ253" i="18"/>
  <c r="AM253" i="18" s="1"/>
  <c r="AP253" i="18" s="1"/>
  <c r="AJ255" i="18"/>
  <c r="AM255" i="18" s="1"/>
  <c r="AP255" i="18" s="1"/>
  <c r="AJ257" i="18"/>
  <c r="AM257" i="18" s="1"/>
  <c r="AP257" i="18" s="1"/>
  <c r="AJ259" i="18"/>
  <c r="AM259" i="18" s="1"/>
  <c r="AP259" i="18" s="1"/>
  <c r="AM267" i="18"/>
  <c r="AP267" i="18" s="1"/>
  <c r="W6" i="17"/>
  <c r="W8" i="17"/>
  <c r="W10" i="17"/>
  <c r="W12" i="17"/>
  <c r="W14" i="17"/>
  <c r="W16" i="17"/>
  <c r="W18" i="17"/>
  <c r="W20" i="17"/>
  <c r="W22" i="17"/>
  <c r="W24" i="17"/>
  <c r="W26" i="17"/>
  <c r="W28" i="17"/>
  <c r="W30" i="17"/>
  <c r="W32" i="17"/>
  <c r="W34" i="17"/>
  <c r="W36" i="17"/>
  <c r="W38" i="17"/>
  <c r="W40" i="17"/>
  <c r="W42" i="17"/>
  <c r="W44" i="17"/>
  <c r="W46" i="17"/>
  <c r="W48" i="17"/>
  <c r="W50" i="17"/>
  <c r="W52" i="17"/>
  <c r="W54" i="17"/>
  <c r="W56" i="17"/>
  <c r="W58" i="17"/>
  <c r="W60" i="17"/>
  <c r="W62" i="17"/>
  <c r="W64" i="17"/>
  <c r="W66" i="17"/>
  <c r="W68" i="17"/>
  <c r="W70" i="17"/>
  <c r="W72" i="17"/>
  <c r="AM223" i="17"/>
  <c r="AP223" i="17" s="1"/>
  <c r="AM239" i="17"/>
  <c r="AP239" i="17" s="1"/>
  <c r="AG74" i="17"/>
  <c r="AG78" i="17"/>
  <c r="AG82" i="17"/>
  <c r="AJ207" i="17"/>
  <c r="AM207" i="17" s="1"/>
  <c r="AP207" i="17" s="1"/>
  <c r="AJ208" i="17"/>
  <c r="AM208" i="17" s="1"/>
  <c r="AP208" i="17" s="1"/>
  <c r="AJ209" i="17"/>
  <c r="AM209" i="17" s="1"/>
  <c r="AP209" i="17" s="1"/>
  <c r="AJ210" i="17"/>
  <c r="AM210" i="17" s="1"/>
  <c r="AP210" i="17" s="1"/>
  <c r="AJ211" i="17"/>
  <c r="AM211" i="17" s="1"/>
  <c r="AP211" i="17" s="1"/>
  <c r="AJ212" i="17"/>
  <c r="AM212" i="17" s="1"/>
  <c r="AP212" i="17" s="1"/>
  <c r="AJ213" i="17"/>
  <c r="AM213" i="17" s="1"/>
  <c r="AP213" i="17" s="1"/>
  <c r="AJ214" i="17"/>
  <c r="AM214" i="17" s="1"/>
  <c r="AP214" i="17" s="1"/>
  <c r="AJ215" i="17"/>
  <c r="AM215" i="17" s="1"/>
  <c r="AP215" i="17" s="1"/>
  <c r="AJ216" i="17"/>
  <c r="AM216" i="17" s="1"/>
  <c r="AP216" i="17" s="1"/>
  <c r="AJ217" i="17"/>
  <c r="AM217" i="17" s="1"/>
  <c r="AP217" i="17" s="1"/>
  <c r="AJ218" i="17"/>
  <c r="AM218" i="17" s="1"/>
  <c r="AP218" i="17" s="1"/>
  <c r="AJ219" i="17"/>
  <c r="AM219" i="17" s="1"/>
  <c r="AP219" i="17" s="1"/>
  <c r="AJ220" i="17"/>
  <c r="AM220" i="17" s="1"/>
  <c r="AP220" i="17" s="1"/>
  <c r="AJ221" i="17"/>
  <c r="AM221" i="17" s="1"/>
  <c r="AP221" i="17" s="1"/>
  <c r="AJ222" i="17"/>
  <c r="AM222" i="17" s="1"/>
  <c r="AP222" i="17" s="1"/>
  <c r="AN266" i="17"/>
  <c r="AM266" i="17"/>
  <c r="AP266" i="17" s="1"/>
  <c r="AJ224" i="17"/>
  <c r="AM224" i="17" s="1"/>
  <c r="AP224" i="17" s="1"/>
  <c r="AJ226" i="17"/>
  <c r="AM226" i="17" s="1"/>
  <c r="AP226" i="17" s="1"/>
  <c r="AJ228" i="17"/>
  <c r="AM228" i="17" s="1"/>
  <c r="AP228" i="17" s="1"/>
  <c r="AJ230" i="17"/>
  <c r="AM230" i="17" s="1"/>
  <c r="AP230" i="17" s="1"/>
  <c r="AJ232" i="17"/>
  <c r="AM232" i="17" s="1"/>
  <c r="AP232" i="17" s="1"/>
  <c r="AJ234" i="17"/>
  <c r="AM234" i="17" s="1"/>
  <c r="AP234" i="17" s="1"/>
  <c r="AJ236" i="17"/>
  <c r="AM236" i="17" s="1"/>
  <c r="AP236" i="17" s="1"/>
  <c r="AJ238" i="17"/>
  <c r="AM238" i="17" s="1"/>
  <c r="AP238" i="17" s="1"/>
  <c r="AJ244" i="17"/>
  <c r="AM244" i="17" s="1"/>
  <c r="AP244" i="17" s="1"/>
  <c r="AJ246" i="17"/>
  <c r="AM246" i="17" s="1"/>
  <c r="AP246" i="17" s="1"/>
  <c r="AJ248" i="17"/>
  <c r="AM248" i="17" s="1"/>
  <c r="AP248" i="17" s="1"/>
  <c r="AJ250" i="17"/>
  <c r="AM250" i="17" s="1"/>
  <c r="AP250" i="17" s="1"/>
  <c r="AJ252" i="17"/>
  <c r="AM252" i="17" s="1"/>
  <c r="AP252" i="17" s="1"/>
  <c r="AJ254" i="17"/>
  <c r="AM254" i="17" s="1"/>
  <c r="AP254" i="17" s="1"/>
  <c r="AJ256" i="17"/>
  <c r="AM256" i="17" s="1"/>
  <c r="AP256" i="17" s="1"/>
  <c r="AM267" i="17"/>
  <c r="AP267" i="17" s="1"/>
  <c r="W8" i="16"/>
  <c r="W24" i="16"/>
  <c r="W40" i="16"/>
  <c r="W56" i="16"/>
  <c r="W74" i="16"/>
  <c r="AG74" i="16"/>
  <c r="AG9" i="16"/>
  <c r="AG10" i="16"/>
  <c r="AG25" i="16"/>
  <c r="AG26" i="16"/>
  <c r="AG41" i="16"/>
  <c r="AG42" i="16"/>
  <c r="AG57" i="16"/>
  <c r="AG58" i="16"/>
  <c r="W73" i="16"/>
  <c r="AG73" i="16"/>
  <c r="W78" i="16"/>
  <c r="AG78" i="16"/>
  <c r="AG13" i="16"/>
  <c r="AG14" i="16"/>
  <c r="W16" i="16"/>
  <c r="AG29" i="16"/>
  <c r="AG30" i="16"/>
  <c r="W32" i="16"/>
  <c r="AG45" i="16"/>
  <c r="AG46" i="16"/>
  <c r="W48" i="16"/>
  <c r="AG61" i="16"/>
  <c r="AG62" i="16"/>
  <c r="W64" i="16"/>
  <c r="W69" i="16"/>
  <c r="AG69" i="16"/>
  <c r="AG82" i="16"/>
  <c r="AG86" i="16"/>
  <c r="AG77" i="16"/>
  <c r="AG81" i="16"/>
  <c r="AG85" i="16"/>
  <c r="AJ207" i="16"/>
  <c r="AM207" i="16" s="1"/>
  <c r="AP207" i="16" s="1"/>
  <c r="AJ208" i="16"/>
  <c r="AM208" i="16" s="1"/>
  <c r="AP208" i="16" s="1"/>
  <c r="AJ209" i="16"/>
  <c r="AM209" i="16" s="1"/>
  <c r="AP209" i="16" s="1"/>
  <c r="AJ210" i="16"/>
  <c r="AM210" i="16" s="1"/>
  <c r="AP210" i="16" s="1"/>
  <c r="AJ211" i="16"/>
  <c r="AM211" i="16" s="1"/>
  <c r="AP211" i="16" s="1"/>
  <c r="AJ212" i="16"/>
  <c r="AM212" i="16" s="1"/>
  <c r="AP212" i="16" s="1"/>
  <c r="AJ213" i="16"/>
  <c r="AM213" i="16" s="1"/>
  <c r="AP213" i="16" s="1"/>
  <c r="AJ214" i="16"/>
  <c r="AM214" i="16" s="1"/>
  <c r="AP214" i="16" s="1"/>
  <c r="AJ215" i="16"/>
  <c r="AM215" i="16" s="1"/>
  <c r="AP215" i="16" s="1"/>
  <c r="AJ216" i="16"/>
  <c r="AM216" i="16" s="1"/>
  <c r="AP216" i="16" s="1"/>
  <c r="AJ217" i="16"/>
  <c r="AM217" i="16" s="1"/>
  <c r="AP217" i="16" s="1"/>
  <c r="AJ218" i="16"/>
  <c r="AM218" i="16" s="1"/>
  <c r="AP218" i="16" s="1"/>
  <c r="AJ219" i="16"/>
  <c r="AM219" i="16" s="1"/>
  <c r="AP219" i="16" s="1"/>
  <c r="AJ220" i="16"/>
  <c r="AM220" i="16" s="1"/>
  <c r="AP220" i="16" s="1"/>
  <c r="AJ221" i="16"/>
  <c r="AM221" i="16" s="1"/>
  <c r="AP221" i="16" s="1"/>
  <c r="AJ222" i="16"/>
  <c r="AM222" i="16" s="1"/>
  <c r="AP222" i="16" s="1"/>
  <c r="AJ223" i="16"/>
  <c r="AM223" i="16" s="1"/>
  <c r="AP223" i="16" s="1"/>
  <c r="AN266" i="16"/>
  <c r="AM266" i="16"/>
  <c r="AP266" i="16" s="1"/>
  <c r="AJ225" i="16"/>
  <c r="AM225" i="16" s="1"/>
  <c r="AP225" i="16" s="1"/>
  <c r="AJ227" i="16"/>
  <c r="AM227" i="16" s="1"/>
  <c r="AP227" i="16" s="1"/>
  <c r="AJ229" i="16"/>
  <c r="AM229" i="16" s="1"/>
  <c r="AP229" i="16" s="1"/>
  <c r="AJ231" i="16"/>
  <c r="AM231" i="16" s="1"/>
  <c r="AP231" i="16" s="1"/>
  <c r="AJ233" i="16"/>
  <c r="AM233" i="16" s="1"/>
  <c r="AP233" i="16" s="1"/>
  <c r="AJ235" i="16"/>
  <c r="AM235" i="16" s="1"/>
  <c r="AP235" i="16" s="1"/>
  <c r="AJ237" i="16"/>
  <c r="AM237" i="16" s="1"/>
  <c r="AP237" i="16" s="1"/>
  <c r="AJ239" i="16"/>
  <c r="AM239" i="16" s="1"/>
  <c r="AP239" i="16" s="1"/>
  <c r="AJ243" i="16"/>
  <c r="AM243" i="16" s="1"/>
  <c r="AP243" i="16" s="1"/>
  <c r="AJ245" i="16"/>
  <c r="AM245" i="16" s="1"/>
  <c r="AP245" i="16" s="1"/>
  <c r="AJ247" i="16"/>
  <c r="AM247" i="16" s="1"/>
  <c r="AP247" i="16" s="1"/>
  <c r="AJ249" i="16"/>
  <c r="AM249" i="16" s="1"/>
  <c r="AP249" i="16" s="1"/>
  <c r="AJ253" i="16"/>
  <c r="AM253" i="16" s="1"/>
  <c r="AP253" i="16" s="1"/>
  <c r="AJ255" i="16"/>
  <c r="AM255" i="16" s="1"/>
  <c r="AP255" i="16" s="1"/>
  <c r="AJ257" i="16"/>
  <c r="AM257" i="16" s="1"/>
  <c r="AP257" i="16" s="1"/>
  <c r="AJ259" i="16"/>
  <c r="AM259" i="16" s="1"/>
  <c r="AP259" i="16" s="1"/>
  <c r="AM267" i="16"/>
  <c r="AP267" i="16" s="1"/>
  <c r="W12" i="15"/>
  <c r="W28" i="15"/>
  <c r="AG13" i="15"/>
  <c r="AG14" i="15"/>
  <c r="W16" i="15"/>
  <c r="AG29" i="15"/>
  <c r="AG30" i="15"/>
  <c r="W32" i="15"/>
  <c r="AG45" i="15"/>
  <c r="AG46" i="15"/>
  <c r="W48" i="15"/>
  <c r="AG61" i="15"/>
  <c r="AG62" i="15"/>
  <c r="W64" i="15"/>
  <c r="AG77" i="15"/>
  <c r="AG78" i="15"/>
  <c r="W80" i="15"/>
  <c r="AG2" i="15"/>
  <c r="W4" i="15"/>
  <c r="AG17" i="15"/>
  <c r="AG18" i="15"/>
  <c r="W20" i="15"/>
  <c r="AG33" i="15"/>
  <c r="AG34" i="15"/>
  <c r="W36" i="15"/>
  <c r="AG49" i="15"/>
  <c r="AG50" i="15"/>
  <c r="AG65" i="15"/>
  <c r="AG66" i="15"/>
  <c r="AG81" i="15"/>
  <c r="AG82" i="15"/>
  <c r="W56" i="15"/>
  <c r="W72" i="15"/>
  <c r="AJ207" i="15"/>
  <c r="AM207" i="15" s="1"/>
  <c r="AP207" i="15" s="1"/>
  <c r="AJ208" i="15"/>
  <c r="AM208" i="15" s="1"/>
  <c r="AP208" i="15" s="1"/>
  <c r="AJ209" i="15"/>
  <c r="AM209" i="15" s="1"/>
  <c r="AP209" i="15" s="1"/>
  <c r="AJ210" i="15"/>
  <c r="AM210" i="15" s="1"/>
  <c r="AP210" i="15" s="1"/>
  <c r="AJ211" i="15"/>
  <c r="AM211" i="15" s="1"/>
  <c r="AP211" i="15" s="1"/>
  <c r="AJ212" i="15"/>
  <c r="AM212" i="15" s="1"/>
  <c r="AP212" i="15" s="1"/>
  <c r="AJ213" i="15"/>
  <c r="AM213" i="15" s="1"/>
  <c r="AP213" i="15" s="1"/>
  <c r="AJ214" i="15"/>
  <c r="AM214" i="15" s="1"/>
  <c r="AP214" i="15" s="1"/>
  <c r="AJ215" i="15"/>
  <c r="AM215" i="15" s="1"/>
  <c r="AP215" i="15" s="1"/>
  <c r="AJ216" i="15"/>
  <c r="AM216" i="15" s="1"/>
  <c r="AP216" i="15" s="1"/>
  <c r="AJ217" i="15"/>
  <c r="AM217" i="15" s="1"/>
  <c r="AP217" i="15" s="1"/>
  <c r="AJ218" i="15"/>
  <c r="AM218" i="15" s="1"/>
  <c r="AP218" i="15" s="1"/>
  <c r="AJ219" i="15"/>
  <c r="AM219" i="15" s="1"/>
  <c r="AP219" i="15" s="1"/>
  <c r="AJ221" i="15"/>
  <c r="AM221" i="15" s="1"/>
  <c r="AP221" i="15" s="1"/>
  <c r="AJ223" i="15"/>
  <c r="AM223" i="15" s="1"/>
  <c r="AP223" i="15" s="1"/>
  <c r="AJ225" i="15"/>
  <c r="AM225" i="15" s="1"/>
  <c r="AP225" i="15" s="1"/>
  <c r="AJ227" i="15"/>
  <c r="AM227" i="15" s="1"/>
  <c r="AP227" i="15" s="1"/>
  <c r="AJ229" i="15"/>
  <c r="AM229" i="15" s="1"/>
  <c r="AP229" i="15" s="1"/>
  <c r="AJ231" i="15"/>
  <c r="AM231" i="15" s="1"/>
  <c r="AP231" i="15" s="1"/>
  <c r="AJ233" i="15"/>
  <c r="AM233" i="15" s="1"/>
  <c r="AP233" i="15" s="1"/>
  <c r="AJ235" i="15"/>
  <c r="AM235" i="15" s="1"/>
  <c r="AP235" i="15" s="1"/>
  <c r="AJ237" i="15"/>
  <c r="AM237" i="15" s="1"/>
  <c r="AP237" i="15" s="1"/>
  <c r="AJ239" i="15"/>
  <c r="AM239" i="15" s="1"/>
  <c r="AP239" i="15" s="1"/>
  <c r="AJ243" i="15"/>
  <c r="AM243" i="15" s="1"/>
  <c r="AP243" i="15" s="1"/>
  <c r="AJ245" i="15"/>
  <c r="AM245" i="15" s="1"/>
  <c r="AP245" i="15" s="1"/>
  <c r="AJ247" i="15"/>
  <c r="AM247" i="15" s="1"/>
  <c r="AP247" i="15" s="1"/>
  <c r="AJ249" i="15"/>
  <c r="AM249" i="15" s="1"/>
  <c r="AP249" i="15" s="1"/>
  <c r="AN266" i="15"/>
  <c r="AM266" i="15"/>
  <c r="AP266" i="15" s="1"/>
  <c r="AM267" i="15"/>
  <c r="AP267" i="15" s="1"/>
  <c r="AG31" i="14"/>
  <c r="AG39" i="14"/>
  <c r="AG47" i="14"/>
  <c r="AG55" i="14"/>
  <c r="AG63" i="14"/>
  <c r="AG29" i="14"/>
  <c r="AG37" i="14"/>
  <c r="AG45" i="14"/>
  <c r="AG53" i="14"/>
  <c r="AG61" i="14"/>
  <c r="W65" i="14"/>
  <c r="AG65" i="14"/>
  <c r="AG67" i="14"/>
  <c r="AG69" i="14"/>
  <c r="AG71" i="14"/>
  <c r="AG75" i="14"/>
  <c r="AG79" i="14"/>
  <c r="AG83" i="14"/>
  <c r="AG87" i="14"/>
  <c r="AG28" i="14"/>
  <c r="AG30" i="14"/>
  <c r="AG32" i="14"/>
  <c r="AG34" i="14"/>
  <c r="AG36" i="14"/>
  <c r="AG38" i="14"/>
  <c r="AG40" i="14"/>
  <c r="AG42" i="14"/>
  <c r="AG44" i="14"/>
  <c r="AG46" i="14"/>
  <c r="AG48" i="14"/>
  <c r="AG50" i="14"/>
  <c r="AG52" i="14"/>
  <c r="AG54" i="14"/>
  <c r="AG56" i="14"/>
  <c r="AG58" i="14"/>
  <c r="AG60" i="14"/>
  <c r="AG62" i="14"/>
  <c r="AG64" i="14"/>
  <c r="AG66" i="14"/>
  <c r="AG68" i="14"/>
  <c r="AG70" i="14"/>
  <c r="AG72" i="14"/>
  <c r="AG73" i="14"/>
  <c r="AG77" i="14"/>
  <c r="AG81" i="14"/>
  <c r="AG85" i="14"/>
  <c r="AG200" i="14"/>
  <c r="AJ206" i="14"/>
  <c r="AM206" i="14" s="1"/>
  <c r="AP206" i="14" s="1"/>
  <c r="AJ224" i="14"/>
  <c r="AM224" i="14" s="1"/>
  <c r="AP224" i="14" s="1"/>
  <c r="AJ226" i="14"/>
  <c r="AM226" i="14" s="1"/>
  <c r="AP226" i="14" s="1"/>
  <c r="AJ228" i="14"/>
  <c r="AM228" i="14" s="1"/>
  <c r="AP228" i="14" s="1"/>
  <c r="AJ230" i="14"/>
  <c r="AM230" i="14" s="1"/>
  <c r="AP230" i="14" s="1"/>
  <c r="AJ232" i="14"/>
  <c r="AM232" i="14" s="1"/>
  <c r="AP232" i="14" s="1"/>
  <c r="AJ234" i="14"/>
  <c r="AM234" i="14" s="1"/>
  <c r="AP234" i="14" s="1"/>
  <c r="AJ236" i="14"/>
  <c r="AM236" i="14" s="1"/>
  <c r="AP236" i="14" s="1"/>
  <c r="AJ238" i="14"/>
  <c r="AM238" i="14" s="1"/>
  <c r="AP238" i="14" s="1"/>
  <c r="AJ240" i="14"/>
  <c r="AM240" i="14" s="1"/>
  <c r="AP240" i="14" s="1"/>
  <c r="AJ244" i="14"/>
  <c r="AM244" i="14" s="1"/>
  <c r="AP244" i="14" s="1"/>
  <c r="AJ246" i="14"/>
  <c r="AM246" i="14" s="1"/>
  <c r="AP246" i="14" s="1"/>
  <c r="AJ248" i="14"/>
  <c r="AM248" i="14" s="1"/>
  <c r="AP248" i="14" s="1"/>
  <c r="AJ250" i="14"/>
  <c r="AM250" i="14" s="1"/>
  <c r="AP250" i="14" s="1"/>
  <c r="AJ254" i="14"/>
  <c r="AM254" i="14" s="1"/>
  <c r="AP254" i="14" s="1"/>
  <c r="AJ256" i="14"/>
  <c r="AM256" i="14" s="1"/>
  <c r="AP256" i="14" s="1"/>
  <c r="AJ258" i="14"/>
  <c r="AM258" i="14" s="1"/>
  <c r="AP258" i="14" s="1"/>
  <c r="AJ260" i="14"/>
  <c r="AM260" i="14" s="1"/>
  <c r="AP260" i="14" s="1"/>
  <c r="AN266" i="14"/>
  <c r="AM266" i="14"/>
  <c r="AP266" i="14" s="1"/>
  <c r="AN267" i="14"/>
  <c r="AM267" i="14"/>
  <c r="AP267" i="14" s="1"/>
  <c r="AJ203" i="13"/>
  <c r="AM203" i="13" s="1"/>
  <c r="AP203" i="13" s="1"/>
  <c r="AJ204" i="13"/>
  <c r="AM204" i="13" s="1"/>
  <c r="AP204" i="13" s="1"/>
  <c r="AJ205" i="13"/>
  <c r="AJ225" i="13"/>
  <c r="AM225" i="13" s="1"/>
  <c r="AP225" i="13" s="1"/>
  <c r="AK226" i="13"/>
  <c r="AJ226" i="13"/>
  <c r="AM226" i="13" s="1"/>
  <c r="AP226" i="13" s="1"/>
  <c r="AK227" i="13"/>
  <c r="AJ227" i="13"/>
  <c r="AM227" i="13" s="1"/>
  <c r="AP227" i="13" s="1"/>
  <c r="AK228" i="13"/>
  <c r="AJ228" i="13"/>
  <c r="AM228" i="13" s="1"/>
  <c r="AP228" i="13" s="1"/>
  <c r="AK229" i="13"/>
  <c r="AJ229" i="13"/>
  <c r="AM229" i="13" s="1"/>
  <c r="AP229" i="13" s="1"/>
  <c r="AK230" i="13"/>
  <c r="AJ230" i="13"/>
  <c r="AM230" i="13" s="1"/>
  <c r="AP230" i="13" s="1"/>
  <c r="AK231" i="13"/>
  <c r="AJ231" i="13"/>
  <c r="AM231" i="13" s="1"/>
  <c r="AP231" i="13" s="1"/>
  <c r="AK232" i="13"/>
  <c r="AJ232" i="13"/>
  <c r="AM232" i="13" s="1"/>
  <c r="AP232" i="13" s="1"/>
  <c r="AK233" i="13"/>
  <c r="AJ233" i="13"/>
  <c r="AM233" i="13" s="1"/>
  <c r="AP233" i="13" s="1"/>
  <c r="AK234" i="13"/>
  <c r="AJ234" i="13"/>
  <c r="AM234" i="13" s="1"/>
  <c r="AP234" i="13" s="1"/>
  <c r="AK235" i="13"/>
  <c r="AJ235" i="13"/>
  <c r="AM235" i="13" s="1"/>
  <c r="AP235" i="13" s="1"/>
  <c r="AK236" i="13"/>
  <c r="AJ236" i="13"/>
  <c r="AM236" i="13" s="1"/>
  <c r="AP236" i="13" s="1"/>
  <c r="AK237" i="13"/>
  <c r="AJ237" i="13"/>
  <c r="AM237" i="13" s="1"/>
  <c r="AP237" i="13" s="1"/>
  <c r="AK238" i="13"/>
  <c r="AJ238" i="13"/>
  <c r="AM238" i="13" s="1"/>
  <c r="AP238" i="13" s="1"/>
  <c r="AK239" i="13"/>
  <c r="AJ239" i="13"/>
  <c r="AM239" i="13" s="1"/>
  <c r="AP239" i="13" s="1"/>
  <c r="AK240" i="13"/>
  <c r="AJ240" i="13"/>
  <c r="AM240" i="13" s="1"/>
  <c r="AP240" i="13" s="1"/>
  <c r="AK241" i="13"/>
  <c r="AK242" i="13"/>
  <c r="AK243" i="13"/>
  <c r="AJ243" i="13"/>
  <c r="AM243" i="13" s="1"/>
  <c r="AP243" i="13" s="1"/>
  <c r="AK244" i="13"/>
  <c r="AJ244" i="13"/>
  <c r="AM244" i="13" s="1"/>
  <c r="AP244" i="13" s="1"/>
  <c r="AK245" i="13"/>
  <c r="AJ245" i="13"/>
  <c r="AM245" i="13" s="1"/>
  <c r="AP245" i="13" s="1"/>
  <c r="AK246" i="13"/>
  <c r="AJ246" i="13"/>
  <c r="AM246" i="13" s="1"/>
  <c r="AP246" i="13" s="1"/>
  <c r="AK247" i="13"/>
  <c r="AJ247" i="13"/>
  <c r="AM247" i="13" s="1"/>
  <c r="AP247" i="13" s="1"/>
  <c r="AK248" i="13"/>
  <c r="AJ248" i="13"/>
  <c r="AM248" i="13" s="1"/>
  <c r="AP248" i="13" s="1"/>
  <c r="AK249" i="13"/>
  <c r="AJ249" i="13"/>
  <c r="AM249" i="13" s="1"/>
  <c r="AP249" i="13" s="1"/>
  <c r="AK250" i="13"/>
  <c r="AJ250" i="13"/>
  <c r="AM250" i="13" s="1"/>
  <c r="AP250" i="13" s="1"/>
  <c r="AK251" i="13"/>
  <c r="AJ251" i="13"/>
  <c r="AM251" i="13" s="1"/>
  <c r="AP251" i="13" s="1"/>
  <c r="AK252" i="13"/>
  <c r="AK253" i="13"/>
  <c r="AK254" i="13"/>
  <c r="AK255" i="13"/>
  <c r="AJ255" i="13"/>
  <c r="AM255" i="13" s="1"/>
  <c r="AP255" i="13" s="1"/>
  <c r="AK256" i="13"/>
  <c r="AJ256" i="13"/>
  <c r="AM256" i="13" s="1"/>
  <c r="AP256" i="13" s="1"/>
  <c r="AK257" i="13"/>
  <c r="AJ257" i="13"/>
  <c r="AM257" i="13" s="1"/>
  <c r="AP257" i="13" s="1"/>
  <c r="AK258" i="13"/>
  <c r="AJ258" i="13"/>
  <c r="AM258" i="13" s="1"/>
  <c r="AP258" i="13" s="1"/>
  <c r="AK259" i="13"/>
  <c r="AJ259" i="13"/>
  <c r="AM259" i="13" s="1"/>
  <c r="AP259" i="13" s="1"/>
  <c r="AN267" i="13"/>
  <c r="AM267" i="13"/>
  <c r="AP267" i="13" s="1"/>
  <c r="AJ260" i="13"/>
  <c r="AM260" i="13" s="1"/>
  <c r="AP260" i="13" s="1"/>
  <c r="AJ261" i="13"/>
  <c r="AM261" i="13" s="1"/>
  <c r="AP261" i="13" s="1"/>
  <c r="AJ262" i="13"/>
  <c r="AM262" i="13" s="1"/>
  <c r="AP262" i="13" s="1"/>
  <c r="AJ263" i="13"/>
  <c r="AM263" i="13" s="1"/>
  <c r="AP263" i="13" s="1"/>
  <c r="AM266" i="13"/>
  <c r="AP266" i="13" s="1"/>
  <c r="W15" i="12"/>
  <c r="AG21" i="12"/>
  <c r="W23" i="12"/>
  <c r="W31" i="12"/>
  <c r="W39" i="12"/>
  <c r="W47" i="12"/>
  <c r="AG63" i="12"/>
  <c r="AJ207" i="12"/>
  <c r="AM207" i="12" s="1"/>
  <c r="AP207" i="12" s="1"/>
  <c r="AJ208" i="12"/>
  <c r="AM208" i="12" s="1"/>
  <c r="AP208" i="12" s="1"/>
  <c r="AJ209" i="12"/>
  <c r="AM209" i="12" s="1"/>
  <c r="AP209" i="12" s="1"/>
  <c r="AJ210" i="12"/>
  <c r="AM210" i="12" s="1"/>
  <c r="AP210" i="12" s="1"/>
  <c r="AJ211" i="12"/>
  <c r="AM211" i="12" s="1"/>
  <c r="AP211" i="12" s="1"/>
  <c r="AJ212" i="12"/>
  <c r="AM212" i="12" s="1"/>
  <c r="AP212" i="12" s="1"/>
  <c r="AJ213" i="12"/>
  <c r="AM213" i="12" s="1"/>
  <c r="AP213" i="12" s="1"/>
  <c r="AJ214" i="12"/>
  <c r="AM214" i="12" s="1"/>
  <c r="AP214" i="12" s="1"/>
  <c r="AJ215" i="12"/>
  <c r="AM215" i="12" s="1"/>
  <c r="AP215" i="12" s="1"/>
  <c r="AJ217" i="12"/>
  <c r="AM217" i="12" s="1"/>
  <c r="AP217" i="12" s="1"/>
  <c r="AJ219" i="12"/>
  <c r="AM219" i="12" s="1"/>
  <c r="AP219" i="12" s="1"/>
  <c r="AJ221" i="12"/>
  <c r="AM221" i="12" s="1"/>
  <c r="AP221" i="12" s="1"/>
  <c r="AJ223" i="12"/>
  <c r="AM223" i="12" s="1"/>
  <c r="AP223" i="12" s="1"/>
  <c r="AJ225" i="12"/>
  <c r="AM225" i="12" s="1"/>
  <c r="AP225" i="12" s="1"/>
  <c r="AJ227" i="12"/>
  <c r="AM227" i="12" s="1"/>
  <c r="AP227" i="12" s="1"/>
  <c r="AJ229" i="12"/>
  <c r="AM229" i="12" s="1"/>
  <c r="AP229" i="12" s="1"/>
  <c r="AJ231" i="12"/>
  <c r="AM231" i="12" s="1"/>
  <c r="AP231" i="12" s="1"/>
  <c r="AJ233" i="12"/>
  <c r="AM233" i="12" s="1"/>
  <c r="AP233" i="12" s="1"/>
  <c r="AJ235" i="12"/>
  <c r="AM235" i="12" s="1"/>
  <c r="AP235" i="12" s="1"/>
  <c r="AJ237" i="12"/>
  <c r="AM237" i="12" s="1"/>
  <c r="AP237" i="12" s="1"/>
  <c r="AJ239" i="12"/>
  <c r="AM239" i="12" s="1"/>
  <c r="AP239" i="12" s="1"/>
  <c r="AN266" i="12"/>
  <c r="AM266" i="12"/>
  <c r="AP266" i="12" s="1"/>
  <c r="AM267" i="12"/>
  <c r="AP267" i="12" s="1"/>
  <c r="AH3" i="10" l="1"/>
  <c r="AH4" i="10"/>
  <c r="AH5" i="10"/>
  <c r="AH6" i="10"/>
  <c r="AH7" i="10"/>
  <c r="AH8" i="10"/>
  <c r="AH9" i="10"/>
  <c r="AH10" i="10"/>
  <c r="AH11" i="10"/>
  <c r="AH12" i="10"/>
  <c r="AH13" i="10"/>
  <c r="AH14" i="10"/>
  <c r="AH15" i="10"/>
  <c r="AH16" i="10"/>
  <c r="AH17" i="10"/>
  <c r="AH18" i="10"/>
  <c r="AH19" i="10"/>
  <c r="AH20" i="10"/>
  <c r="AH21" i="10"/>
  <c r="AH22" i="10"/>
  <c r="AH23" i="10"/>
  <c r="AH24" i="10"/>
  <c r="AH25" i="10"/>
  <c r="AH26" i="10"/>
  <c r="AH27" i="10"/>
  <c r="AH28" i="10"/>
  <c r="AH29" i="10"/>
  <c r="AH30" i="10"/>
  <c r="AH31" i="10"/>
  <c r="AH32" i="10"/>
  <c r="AH33" i="10"/>
  <c r="AH34" i="10"/>
  <c r="AH35" i="10"/>
  <c r="AH36" i="10"/>
  <c r="AH37" i="10"/>
  <c r="AH38" i="10"/>
  <c r="AH39" i="10"/>
  <c r="AH40" i="10"/>
  <c r="AH41" i="10"/>
  <c r="AH42" i="10"/>
  <c r="AH43" i="10"/>
  <c r="AH44" i="10"/>
  <c r="AH45" i="10"/>
  <c r="AH46" i="10"/>
  <c r="AH47" i="10"/>
  <c r="AH48" i="10"/>
  <c r="AH49" i="10"/>
  <c r="AH50" i="10"/>
  <c r="AH51" i="10"/>
  <c r="AH52" i="10"/>
  <c r="AH53" i="10"/>
  <c r="AH54" i="10"/>
  <c r="AH55" i="10"/>
  <c r="AH56" i="10"/>
  <c r="AH57" i="10"/>
  <c r="AH58" i="10"/>
  <c r="AH59" i="10"/>
  <c r="AH60" i="10"/>
  <c r="AH61" i="10"/>
  <c r="AH62" i="10"/>
  <c r="AH63" i="10"/>
  <c r="AH64" i="10"/>
  <c r="AH65" i="10"/>
  <c r="AH66" i="10"/>
  <c r="AH67" i="10"/>
  <c r="AH68" i="10"/>
  <c r="AH69" i="10"/>
  <c r="AH70" i="10"/>
  <c r="AH71" i="10"/>
  <c r="AH72" i="10"/>
  <c r="AH73" i="10"/>
  <c r="AH74" i="10"/>
  <c r="AH75" i="10"/>
  <c r="AH76" i="10"/>
  <c r="AH77" i="10"/>
  <c r="AH78" i="10"/>
  <c r="AH79" i="10"/>
  <c r="AH80" i="10"/>
  <c r="AH81" i="10"/>
  <c r="AH82" i="10"/>
  <c r="AH83" i="10"/>
  <c r="AH84" i="10"/>
  <c r="AH85" i="10"/>
  <c r="AH86" i="10"/>
  <c r="AH87" i="10"/>
  <c r="AH88" i="10"/>
  <c r="AH89" i="10"/>
  <c r="AH90" i="10"/>
  <c r="AH91" i="10"/>
  <c r="AH92" i="10"/>
  <c r="AH93" i="10"/>
  <c r="AH94" i="10"/>
  <c r="AH95" i="10"/>
  <c r="AH96" i="10"/>
  <c r="AH97" i="10"/>
  <c r="AH98" i="10"/>
  <c r="AH99" i="10"/>
  <c r="AH100" i="10"/>
  <c r="AH101" i="10"/>
  <c r="AH102" i="10"/>
  <c r="AH103" i="10"/>
  <c r="AH104" i="10"/>
  <c r="AH105" i="10"/>
  <c r="AH106" i="10"/>
  <c r="AH107" i="10"/>
  <c r="AH108" i="10"/>
  <c r="AH109" i="10"/>
  <c r="AH110" i="10"/>
  <c r="AH111" i="10"/>
  <c r="AH112" i="10"/>
  <c r="AH113" i="10"/>
  <c r="AH114" i="10"/>
  <c r="AH115" i="10"/>
  <c r="AH116" i="10"/>
  <c r="AH117" i="10"/>
  <c r="AH118" i="10"/>
  <c r="AH119" i="10"/>
  <c r="AH120" i="10"/>
  <c r="AH121" i="10"/>
  <c r="AH122" i="10"/>
  <c r="AH123" i="10"/>
  <c r="AH124" i="10"/>
  <c r="AH125" i="10"/>
  <c r="AH126" i="10"/>
  <c r="AH127" i="10"/>
  <c r="AH128" i="10"/>
  <c r="AH129" i="10"/>
  <c r="AH130" i="10"/>
  <c r="AH131" i="10"/>
  <c r="AH132" i="10"/>
  <c r="AH133" i="10"/>
  <c r="AH134" i="10"/>
  <c r="AH135" i="10"/>
  <c r="AH136" i="10"/>
  <c r="AH137" i="10"/>
  <c r="AH138" i="10"/>
  <c r="AH139" i="10"/>
  <c r="AH140" i="10"/>
  <c r="AH141" i="10"/>
  <c r="AH142" i="10"/>
  <c r="AH143" i="10"/>
  <c r="AH144" i="10"/>
  <c r="AH145" i="10"/>
  <c r="AH146" i="10"/>
  <c r="AH147" i="10"/>
  <c r="AH148" i="10"/>
  <c r="AH149" i="10"/>
  <c r="AH150" i="10"/>
  <c r="AH151" i="10"/>
  <c r="AH152" i="10"/>
  <c r="AH153" i="10"/>
  <c r="AH154" i="10"/>
  <c r="AH155" i="10"/>
  <c r="AH156" i="10"/>
  <c r="AH157" i="10"/>
  <c r="AH158" i="10"/>
  <c r="AH159" i="10"/>
  <c r="AH160" i="10"/>
  <c r="AH161" i="10"/>
  <c r="AH162" i="10"/>
  <c r="AH163" i="10"/>
  <c r="AH164" i="10"/>
  <c r="AH165" i="10"/>
  <c r="AH166" i="10"/>
  <c r="AH167" i="10"/>
  <c r="AH168" i="10"/>
  <c r="AH169" i="10"/>
  <c r="AH170" i="10"/>
  <c r="AH171" i="10"/>
  <c r="AH172" i="10"/>
  <c r="AH173" i="10"/>
  <c r="AH174" i="10"/>
  <c r="AH175" i="10"/>
  <c r="AH176" i="10"/>
  <c r="AH177" i="10"/>
  <c r="AH178" i="10"/>
  <c r="AH179" i="10"/>
  <c r="AH180" i="10"/>
  <c r="AH181" i="10"/>
  <c r="AH182" i="10"/>
  <c r="AH183" i="10"/>
  <c r="AH184" i="10"/>
  <c r="AH185" i="10"/>
  <c r="AH186" i="10"/>
  <c r="AH187" i="10"/>
  <c r="AH188" i="10"/>
  <c r="AH189" i="10"/>
  <c r="AH190" i="10"/>
  <c r="AH191" i="10"/>
  <c r="AH192" i="10"/>
  <c r="AH193" i="10"/>
  <c r="AH194" i="10"/>
  <c r="AH195" i="10"/>
  <c r="AH196" i="10"/>
  <c r="AH197" i="10"/>
  <c r="AH198" i="10"/>
  <c r="AH199" i="10"/>
  <c r="AH200" i="10"/>
  <c r="K38" i="9"/>
  <c r="AH3" i="9"/>
  <c r="AH4" i="9"/>
  <c r="AH5" i="9"/>
  <c r="AH6" i="9"/>
  <c r="AH7" i="9"/>
  <c r="AH8" i="9"/>
  <c r="AH9" i="9"/>
  <c r="AH10" i="9"/>
  <c r="AH11" i="9"/>
  <c r="AH12" i="9"/>
  <c r="AH13" i="9"/>
  <c r="AH14" i="9"/>
  <c r="AH15" i="9"/>
  <c r="AH16" i="9"/>
  <c r="AH17" i="9"/>
  <c r="AH18" i="9"/>
  <c r="AH19" i="9"/>
  <c r="AH20" i="9"/>
  <c r="AH21" i="9"/>
  <c r="AH22" i="9"/>
  <c r="AH23" i="9"/>
  <c r="AH24" i="9"/>
  <c r="AH25" i="9"/>
  <c r="AH26" i="9"/>
  <c r="AH27" i="9"/>
  <c r="AH28" i="9"/>
  <c r="AH29" i="9"/>
  <c r="AH30" i="9"/>
  <c r="AH31" i="9"/>
  <c r="AH32" i="9"/>
  <c r="AH33" i="9"/>
  <c r="AH34" i="9"/>
  <c r="AH35" i="9"/>
  <c r="AH36" i="9"/>
  <c r="AH37" i="9"/>
  <c r="AH38" i="9"/>
  <c r="AH39" i="9"/>
  <c r="AH40" i="9"/>
  <c r="AH41" i="9"/>
  <c r="AH42" i="9"/>
  <c r="AH43" i="9"/>
  <c r="AH44" i="9"/>
  <c r="AH45" i="9"/>
  <c r="AH46" i="9"/>
  <c r="AH47" i="9"/>
  <c r="AH48" i="9"/>
  <c r="AH49" i="9"/>
  <c r="AH50" i="9"/>
  <c r="AH51" i="9"/>
  <c r="AH52" i="9"/>
  <c r="AH53" i="9"/>
  <c r="AH54" i="9"/>
  <c r="AH55" i="9"/>
  <c r="AH56" i="9"/>
  <c r="AH57" i="9"/>
  <c r="AH58" i="9"/>
  <c r="AH59" i="9"/>
  <c r="AH60" i="9"/>
  <c r="AH61" i="9"/>
  <c r="AH62" i="9"/>
  <c r="AH63" i="9"/>
  <c r="AH64" i="9"/>
  <c r="AH65" i="9"/>
  <c r="AH66" i="9"/>
  <c r="AH67" i="9"/>
  <c r="AH68" i="9"/>
  <c r="AH69" i="9"/>
  <c r="AH70" i="9"/>
  <c r="AH71" i="9"/>
  <c r="AH72" i="9"/>
  <c r="AH73" i="9"/>
  <c r="AH74" i="9"/>
  <c r="AH75" i="9"/>
  <c r="AH76" i="9"/>
  <c r="AH77" i="9"/>
  <c r="AH78" i="9"/>
  <c r="AH79" i="9"/>
  <c r="AH80" i="9"/>
  <c r="AH81" i="9"/>
  <c r="AH82" i="9"/>
  <c r="AH83" i="9"/>
  <c r="AH84" i="9"/>
  <c r="AH85" i="9"/>
  <c r="AH86" i="9"/>
  <c r="AH87" i="9"/>
  <c r="AH88" i="9"/>
  <c r="AH89" i="9"/>
  <c r="AH90" i="9"/>
  <c r="AH91" i="9"/>
  <c r="AH92" i="9"/>
  <c r="AH93" i="9"/>
  <c r="AH94" i="9"/>
  <c r="AH95" i="9"/>
  <c r="AH96" i="9"/>
  <c r="AH97" i="9"/>
  <c r="AH98" i="9"/>
  <c r="AH99" i="9"/>
  <c r="AH100" i="9"/>
  <c r="AH101" i="9"/>
  <c r="AH102" i="9"/>
  <c r="AH103" i="9"/>
  <c r="AH104" i="9"/>
  <c r="AH105" i="9"/>
  <c r="AH106" i="9"/>
  <c r="AH107" i="9"/>
  <c r="AH108" i="9"/>
  <c r="AH109" i="9"/>
  <c r="AH110" i="9"/>
  <c r="AH111" i="9"/>
  <c r="AH112" i="9"/>
  <c r="AH113" i="9"/>
  <c r="AH114" i="9"/>
  <c r="AH115" i="9"/>
  <c r="AH116" i="9"/>
  <c r="AH117" i="9"/>
  <c r="AH118" i="9"/>
  <c r="AH119" i="9"/>
  <c r="AH120" i="9"/>
  <c r="AH121" i="9"/>
  <c r="AH122" i="9"/>
  <c r="AH123" i="9"/>
  <c r="AH124" i="9"/>
  <c r="AH125" i="9"/>
  <c r="AH126" i="9"/>
  <c r="AH127" i="9"/>
  <c r="AH128" i="9"/>
  <c r="AH129" i="9"/>
  <c r="AH130" i="9"/>
  <c r="AH131" i="9"/>
  <c r="AH132" i="9"/>
  <c r="AH133" i="9"/>
  <c r="AH134" i="9"/>
  <c r="AH135" i="9"/>
  <c r="AH136" i="9"/>
  <c r="AH137" i="9"/>
  <c r="AH138" i="9"/>
  <c r="AH139" i="9"/>
  <c r="AH140" i="9"/>
  <c r="AH141" i="9"/>
  <c r="AH142" i="9"/>
  <c r="AH143" i="9"/>
  <c r="AH144" i="9"/>
  <c r="AH145" i="9"/>
  <c r="AH146" i="9"/>
  <c r="AH147" i="9"/>
  <c r="AH148" i="9"/>
  <c r="AH149" i="9"/>
  <c r="AH150" i="9"/>
  <c r="AH151" i="9"/>
  <c r="AH152" i="9"/>
  <c r="AH153" i="9"/>
  <c r="AH154" i="9"/>
  <c r="AH155" i="9"/>
  <c r="AH156" i="9"/>
  <c r="AH157" i="9"/>
  <c r="AH158" i="9"/>
  <c r="AH159" i="9"/>
  <c r="AH160" i="9"/>
  <c r="AH161" i="9"/>
  <c r="AH162" i="9"/>
  <c r="AH163" i="9"/>
  <c r="AH164" i="9"/>
  <c r="AH165" i="9"/>
  <c r="AH166" i="9"/>
  <c r="AH167" i="9"/>
  <c r="AH168" i="9"/>
  <c r="AH169" i="9"/>
  <c r="AH170" i="9"/>
  <c r="AH171" i="9"/>
  <c r="AH172" i="9"/>
  <c r="AH173" i="9"/>
  <c r="AH174" i="9"/>
  <c r="AH175" i="9"/>
  <c r="AH176" i="9"/>
  <c r="AH177" i="9"/>
  <c r="AH178" i="9"/>
  <c r="AH179" i="9"/>
  <c r="AH180" i="9"/>
  <c r="AH181" i="9"/>
  <c r="AH182" i="9"/>
  <c r="AH183" i="9"/>
  <c r="AH184" i="9"/>
  <c r="AH185" i="9"/>
  <c r="AH186" i="9"/>
  <c r="AH187" i="9"/>
  <c r="AH188" i="9"/>
  <c r="AH189" i="9"/>
  <c r="AH190" i="9"/>
  <c r="AH191" i="9"/>
  <c r="AH192" i="9"/>
  <c r="AH193" i="9"/>
  <c r="AH194" i="9"/>
  <c r="AH195" i="9"/>
  <c r="AH196" i="9"/>
  <c r="AH197" i="9"/>
  <c r="AH198" i="9"/>
  <c r="AH199" i="9"/>
  <c r="AH200" i="9"/>
  <c r="T36" i="9"/>
  <c r="X36" i="9" s="1"/>
  <c r="Z36" i="9" s="1"/>
  <c r="S36" i="9"/>
  <c r="V36" i="9"/>
  <c r="W36" i="9"/>
  <c r="Q36" i="9"/>
  <c r="V32" i="8"/>
  <c r="W32" i="8" s="1"/>
  <c r="T32" i="8"/>
  <c r="X32" i="8" s="1"/>
  <c r="Z32" i="8" s="1"/>
  <c r="S32" i="8"/>
  <c r="Q32" i="8"/>
  <c r="K32" i="8"/>
  <c r="AH12" i="8"/>
  <c r="AH13" i="8"/>
  <c r="AH14" i="8"/>
  <c r="AH15" i="8"/>
  <c r="AH16" i="8"/>
  <c r="AH17" i="8"/>
  <c r="AH18" i="8"/>
  <c r="AH19" i="8"/>
  <c r="AH20" i="8"/>
  <c r="AH21" i="8"/>
  <c r="AH22" i="8"/>
  <c r="AH23" i="8"/>
  <c r="AH24" i="8"/>
  <c r="AH25" i="8"/>
  <c r="AH26" i="8"/>
  <c r="AH27" i="8"/>
  <c r="AH28" i="8"/>
  <c r="AH29" i="8"/>
  <c r="AH30" i="8"/>
  <c r="AH31" i="8"/>
  <c r="AH32" i="8"/>
  <c r="AH33" i="8"/>
  <c r="AH34" i="8"/>
  <c r="AH35" i="8"/>
  <c r="AH36" i="8"/>
  <c r="AH37" i="8"/>
  <c r="AH38" i="8"/>
  <c r="AH39" i="8"/>
  <c r="AH40" i="8"/>
  <c r="AH41" i="8"/>
  <c r="AH42" i="8"/>
  <c r="AH43" i="8"/>
  <c r="AH44" i="8"/>
  <c r="AH45" i="8"/>
  <c r="AH46" i="8"/>
  <c r="AH47" i="8"/>
  <c r="AH48" i="8"/>
  <c r="AH49" i="8"/>
  <c r="AH50" i="8"/>
  <c r="AH51" i="8"/>
  <c r="AH52" i="8"/>
  <c r="AH53" i="8"/>
  <c r="AH54" i="8"/>
  <c r="AH55" i="8"/>
  <c r="AH56" i="8"/>
  <c r="AH57" i="8"/>
  <c r="AH58" i="8"/>
  <c r="AH59" i="8"/>
  <c r="AH60" i="8"/>
  <c r="AH61" i="8"/>
  <c r="AH62" i="8"/>
  <c r="AH63" i="8"/>
  <c r="AH64" i="8"/>
  <c r="AH65" i="8"/>
  <c r="AH66" i="8"/>
  <c r="AH67" i="8"/>
  <c r="AH68" i="8"/>
  <c r="AH69" i="8"/>
  <c r="AH70" i="8"/>
  <c r="AH71" i="8"/>
  <c r="AH72" i="8"/>
  <c r="AH73" i="8"/>
  <c r="AH74" i="8"/>
  <c r="AH75" i="8"/>
  <c r="AH76" i="8"/>
  <c r="AH77" i="8"/>
  <c r="AH78" i="8"/>
  <c r="AH79" i="8"/>
  <c r="AH80" i="8"/>
  <c r="AH81" i="8"/>
  <c r="AH82" i="8"/>
  <c r="AH83" i="8"/>
  <c r="AH84" i="8"/>
  <c r="AH85" i="8"/>
  <c r="AH86" i="8"/>
  <c r="AH87" i="8"/>
  <c r="AH88" i="8"/>
  <c r="AH89" i="8"/>
  <c r="AH90" i="8"/>
  <c r="AH91" i="8"/>
  <c r="AH92" i="8"/>
  <c r="AH93" i="8"/>
  <c r="AH94" i="8"/>
  <c r="AH95" i="8"/>
  <c r="AH96" i="8"/>
  <c r="AH97" i="8"/>
  <c r="AH98" i="8"/>
  <c r="AH99" i="8"/>
  <c r="AH100" i="8"/>
  <c r="AH101" i="8"/>
  <c r="AH102" i="8"/>
  <c r="AH103" i="8"/>
  <c r="AH104" i="8"/>
  <c r="AH105" i="8"/>
  <c r="AH106" i="8"/>
  <c r="AH107" i="8"/>
  <c r="AH108" i="8"/>
  <c r="AH109" i="8"/>
  <c r="AH110" i="8"/>
  <c r="AH111" i="8"/>
  <c r="AH112" i="8"/>
  <c r="AH113" i="8"/>
  <c r="AH114" i="8"/>
  <c r="AH115" i="8"/>
  <c r="AH116" i="8"/>
  <c r="AH117" i="8"/>
  <c r="AH118" i="8"/>
  <c r="AH119" i="8"/>
  <c r="AH120" i="8"/>
  <c r="AH121" i="8"/>
  <c r="AH122" i="8"/>
  <c r="AH123" i="8"/>
  <c r="AH124" i="8"/>
  <c r="AH125" i="8"/>
  <c r="AH126" i="8"/>
  <c r="AH127" i="8"/>
  <c r="AH128" i="8"/>
  <c r="AH129" i="8"/>
  <c r="AH130" i="8"/>
  <c r="AH131" i="8"/>
  <c r="AH132" i="8"/>
  <c r="AH133" i="8"/>
  <c r="AH134" i="8"/>
  <c r="AH135" i="8"/>
  <c r="AH136" i="8"/>
  <c r="AH137" i="8"/>
  <c r="AH138" i="8"/>
  <c r="AH139" i="8"/>
  <c r="AH140" i="8"/>
  <c r="AH141" i="8"/>
  <c r="AH142" i="8"/>
  <c r="AH143" i="8"/>
  <c r="AH144" i="8"/>
  <c r="AH145" i="8"/>
  <c r="AH146" i="8"/>
  <c r="AH147" i="8"/>
  <c r="AH148" i="8"/>
  <c r="AH149" i="8"/>
  <c r="AH150" i="8"/>
  <c r="AH151" i="8"/>
  <c r="AH152" i="8"/>
  <c r="AH153" i="8"/>
  <c r="AH154" i="8"/>
  <c r="AH155" i="8"/>
  <c r="AH156" i="8"/>
  <c r="AH157" i="8"/>
  <c r="AH158" i="8"/>
  <c r="AH159" i="8"/>
  <c r="AH160" i="8"/>
  <c r="AH161" i="8"/>
  <c r="AH162" i="8"/>
  <c r="AH163" i="8"/>
  <c r="AH164" i="8"/>
  <c r="AH165" i="8"/>
  <c r="AH166" i="8"/>
  <c r="AH167" i="8"/>
  <c r="AH168" i="8"/>
  <c r="AH169" i="8"/>
  <c r="AH170" i="8"/>
  <c r="AH171" i="8"/>
  <c r="AH172" i="8"/>
  <c r="AH173" i="8"/>
  <c r="AH174" i="8"/>
  <c r="AH175" i="8"/>
  <c r="AH176" i="8"/>
  <c r="AH177" i="8"/>
  <c r="AH178" i="8"/>
  <c r="AH179" i="8"/>
  <c r="AH180" i="8"/>
  <c r="AH181" i="8"/>
  <c r="AH182" i="8"/>
  <c r="AH183" i="8"/>
  <c r="AH184" i="8"/>
  <c r="AH185" i="8"/>
  <c r="AH186" i="8"/>
  <c r="AH187" i="8"/>
  <c r="AH188" i="8"/>
  <c r="AH189" i="8"/>
  <c r="AH190" i="8"/>
  <c r="AH191" i="8"/>
  <c r="AH192" i="8"/>
  <c r="AH193" i="8"/>
  <c r="AH194" i="8"/>
  <c r="AH195" i="8"/>
  <c r="AH196" i="8"/>
  <c r="AH197" i="8"/>
  <c r="AH198" i="8"/>
  <c r="AH199" i="8"/>
  <c r="AH200" i="8"/>
  <c r="T200" i="11"/>
  <c r="S200" i="11"/>
  <c r="Q200" i="11"/>
  <c r="T199" i="11"/>
  <c r="S199" i="11"/>
  <c r="Q199" i="11"/>
  <c r="T198" i="11"/>
  <c r="S198" i="11"/>
  <c r="Q198" i="11"/>
  <c r="T197" i="11"/>
  <c r="S197" i="11"/>
  <c r="Q197" i="11"/>
  <c r="T196" i="11"/>
  <c r="S196" i="11"/>
  <c r="Q196" i="11"/>
  <c r="T195" i="11"/>
  <c r="S195" i="11"/>
  <c r="Q195" i="11"/>
  <c r="T194" i="11"/>
  <c r="S194" i="11"/>
  <c r="Q194" i="11"/>
  <c r="T193" i="11"/>
  <c r="S193" i="11"/>
  <c r="Q193" i="11"/>
  <c r="T192" i="11"/>
  <c r="S192" i="11"/>
  <c r="Q192" i="11"/>
  <c r="T191" i="11"/>
  <c r="S191" i="11"/>
  <c r="Q191" i="11"/>
  <c r="T190" i="11"/>
  <c r="S190" i="11"/>
  <c r="Q190" i="11"/>
  <c r="T189" i="11"/>
  <c r="S189" i="11"/>
  <c r="Q189" i="11"/>
  <c r="T188" i="11"/>
  <c r="S188" i="11"/>
  <c r="Q188" i="11"/>
  <c r="T187" i="11"/>
  <c r="S187" i="11"/>
  <c r="Q187" i="11"/>
  <c r="T186" i="11"/>
  <c r="S186" i="11"/>
  <c r="Q186" i="11"/>
  <c r="T185" i="11"/>
  <c r="S185" i="11"/>
  <c r="Q185" i="11"/>
  <c r="T184" i="11"/>
  <c r="S184" i="11"/>
  <c r="Q184" i="11"/>
  <c r="T183" i="11"/>
  <c r="S183" i="11"/>
  <c r="Q183" i="11"/>
  <c r="T182" i="11"/>
  <c r="S182" i="11"/>
  <c r="Q182" i="11"/>
  <c r="T181" i="11"/>
  <c r="S181" i="11"/>
  <c r="Q181" i="11"/>
  <c r="T180" i="11"/>
  <c r="S180" i="11"/>
  <c r="Q180" i="11"/>
  <c r="T179" i="11"/>
  <c r="S179" i="11"/>
  <c r="Q179" i="11"/>
  <c r="T178" i="11"/>
  <c r="S178" i="11"/>
  <c r="Q178" i="11"/>
  <c r="T177" i="11"/>
  <c r="S177" i="11"/>
  <c r="Q177" i="11"/>
  <c r="T176" i="11"/>
  <c r="S176" i="11"/>
  <c r="Q176" i="11"/>
  <c r="T175" i="11"/>
  <c r="S175" i="11"/>
  <c r="Q175" i="11"/>
  <c r="T174" i="11"/>
  <c r="S174" i="11"/>
  <c r="Q174" i="11"/>
  <c r="T173" i="11"/>
  <c r="S173" i="11"/>
  <c r="Q173" i="11"/>
  <c r="T172" i="11"/>
  <c r="S172" i="11"/>
  <c r="Q172" i="11"/>
  <c r="T171" i="11"/>
  <c r="S171" i="11"/>
  <c r="Q171" i="11"/>
  <c r="T170" i="11"/>
  <c r="S170" i="11"/>
  <c r="Q170" i="11"/>
  <c r="T169" i="11"/>
  <c r="S169" i="11"/>
  <c r="Q169" i="11"/>
  <c r="T168" i="11"/>
  <c r="S168" i="11"/>
  <c r="Q168" i="11"/>
  <c r="T167" i="11"/>
  <c r="S167" i="11"/>
  <c r="Q167" i="11"/>
  <c r="T166" i="11"/>
  <c r="S166" i="11"/>
  <c r="Q166" i="11"/>
  <c r="T165" i="11"/>
  <c r="S165" i="11"/>
  <c r="Q165" i="11"/>
  <c r="T164" i="11"/>
  <c r="S164" i="11"/>
  <c r="Q164" i="11"/>
  <c r="T163" i="11"/>
  <c r="S163" i="11"/>
  <c r="Q163" i="11"/>
  <c r="T162" i="11"/>
  <c r="S162" i="11"/>
  <c r="Q162" i="11"/>
  <c r="T161" i="11"/>
  <c r="S161" i="11"/>
  <c r="Q161" i="11"/>
  <c r="T160" i="11"/>
  <c r="S160" i="11"/>
  <c r="Q160" i="11"/>
  <c r="T159" i="11"/>
  <c r="S159" i="11"/>
  <c r="Q159" i="11"/>
  <c r="T158" i="11"/>
  <c r="S158" i="11"/>
  <c r="Q158" i="11"/>
  <c r="T157" i="11"/>
  <c r="S157" i="11"/>
  <c r="Q157" i="11"/>
  <c r="T156" i="11"/>
  <c r="S156" i="11"/>
  <c r="Q156" i="11"/>
  <c r="T155" i="11"/>
  <c r="S155" i="11"/>
  <c r="Q155" i="11"/>
  <c r="T154" i="11"/>
  <c r="S154" i="11"/>
  <c r="Q154" i="11"/>
  <c r="T153" i="11"/>
  <c r="S153" i="11"/>
  <c r="Q153" i="11"/>
  <c r="T152" i="11"/>
  <c r="S152" i="11"/>
  <c r="Q152" i="11"/>
  <c r="T151" i="11"/>
  <c r="S151" i="11"/>
  <c r="Q151" i="11"/>
  <c r="T150" i="11"/>
  <c r="S150" i="11"/>
  <c r="Q150" i="11"/>
  <c r="T149" i="11"/>
  <c r="S149" i="11"/>
  <c r="Q149" i="11"/>
  <c r="T148" i="11"/>
  <c r="S148" i="11"/>
  <c r="Q148" i="11"/>
  <c r="T147" i="11"/>
  <c r="S147" i="11"/>
  <c r="Q147" i="11"/>
  <c r="T146" i="11"/>
  <c r="S146" i="11"/>
  <c r="Q146" i="11"/>
  <c r="T145" i="11"/>
  <c r="S145" i="11"/>
  <c r="Q145" i="11"/>
  <c r="T144" i="11"/>
  <c r="S144" i="11"/>
  <c r="Q144" i="11"/>
  <c r="T143" i="11"/>
  <c r="S143" i="11"/>
  <c r="Q143" i="11"/>
  <c r="T142" i="11"/>
  <c r="S142" i="11"/>
  <c r="Q142" i="11"/>
  <c r="T141" i="11"/>
  <c r="S141" i="11"/>
  <c r="Q141" i="11"/>
  <c r="T140" i="11"/>
  <c r="S140" i="11"/>
  <c r="Q140" i="11"/>
  <c r="T139" i="11"/>
  <c r="S139" i="11"/>
  <c r="Q139" i="11"/>
  <c r="T138" i="11"/>
  <c r="S138" i="11"/>
  <c r="Q138" i="11"/>
  <c r="T137" i="11"/>
  <c r="S137" i="11"/>
  <c r="Q137" i="11"/>
  <c r="T136" i="11"/>
  <c r="S136" i="11"/>
  <c r="Q136" i="11"/>
  <c r="T135" i="11"/>
  <c r="S135" i="11"/>
  <c r="Q135" i="11"/>
  <c r="T134" i="11"/>
  <c r="S134" i="11"/>
  <c r="Q134" i="11"/>
  <c r="T133" i="11"/>
  <c r="S133" i="11"/>
  <c r="Q133" i="11"/>
  <c r="T132" i="11"/>
  <c r="S132" i="11"/>
  <c r="Q132" i="11"/>
  <c r="T131" i="11"/>
  <c r="S131" i="11"/>
  <c r="Q131" i="11"/>
  <c r="T130" i="11"/>
  <c r="S130" i="11"/>
  <c r="Q130" i="11"/>
  <c r="T129" i="11"/>
  <c r="S129" i="11"/>
  <c r="Q129" i="11"/>
  <c r="T128" i="11"/>
  <c r="S128" i="11"/>
  <c r="Q128" i="11"/>
  <c r="T127" i="11"/>
  <c r="S127" i="11"/>
  <c r="Q127" i="11"/>
  <c r="T126" i="11"/>
  <c r="S126" i="11"/>
  <c r="Q126" i="11"/>
  <c r="T125" i="11"/>
  <c r="S125" i="11"/>
  <c r="Q125" i="11"/>
  <c r="T124" i="11"/>
  <c r="S124" i="11"/>
  <c r="Q124" i="11"/>
  <c r="T123" i="11"/>
  <c r="S123" i="11"/>
  <c r="Q123" i="11"/>
  <c r="T122" i="11"/>
  <c r="S122" i="11"/>
  <c r="Q122" i="11"/>
  <c r="T121" i="11"/>
  <c r="S121" i="11"/>
  <c r="Q121" i="11"/>
  <c r="T120" i="11"/>
  <c r="S120" i="11"/>
  <c r="Q120" i="11"/>
  <c r="T119" i="11"/>
  <c r="S119" i="11"/>
  <c r="Q119" i="11"/>
  <c r="T118" i="11"/>
  <c r="S118" i="11"/>
  <c r="Q118" i="11"/>
  <c r="T117" i="11"/>
  <c r="S117" i="11"/>
  <c r="Q117" i="11"/>
  <c r="T116" i="11"/>
  <c r="S116" i="11"/>
  <c r="Q116" i="11"/>
  <c r="T115" i="11"/>
  <c r="S115" i="11"/>
  <c r="Q115" i="11"/>
  <c r="T114" i="11"/>
  <c r="S114" i="11"/>
  <c r="Q114" i="11"/>
  <c r="T113" i="11"/>
  <c r="S113" i="11"/>
  <c r="Q113" i="11"/>
  <c r="T112" i="11"/>
  <c r="S112" i="11"/>
  <c r="Q112" i="11"/>
  <c r="T111" i="11"/>
  <c r="S111" i="11"/>
  <c r="Q111" i="11"/>
  <c r="T110" i="11"/>
  <c r="S110" i="11"/>
  <c r="Q110" i="11"/>
  <c r="T109" i="11"/>
  <c r="S109" i="11"/>
  <c r="Q109" i="11"/>
  <c r="T108" i="11"/>
  <c r="S108" i="11"/>
  <c r="Q108" i="11"/>
  <c r="T107" i="11"/>
  <c r="S107" i="11"/>
  <c r="Q107" i="11"/>
  <c r="T106" i="11"/>
  <c r="S106" i="11"/>
  <c r="Q106" i="11"/>
  <c r="T105" i="11"/>
  <c r="S105" i="11"/>
  <c r="Q105" i="11"/>
  <c r="T104" i="11"/>
  <c r="S104" i="11"/>
  <c r="Q104" i="11"/>
  <c r="T103" i="11"/>
  <c r="S103" i="11"/>
  <c r="Q103" i="11"/>
  <c r="T102" i="11"/>
  <c r="S102" i="11"/>
  <c r="Q102" i="11"/>
  <c r="T101" i="11"/>
  <c r="S101" i="11"/>
  <c r="Q101" i="11"/>
  <c r="T100" i="11"/>
  <c r="S100" i="11"/>
  <c r="Q100" i="11"/>
  <c r="T99" i="11"/>
  <c r="S99" i="11"/>
  <c r="Q99" i="11"/>
  <c r="T98" i="11"/>
  <c r="S98" i="11"/>
  <c r="Q98" i="11"/>
  <c r="T97" i="11"/>
  <c r="S97" i="11"/>
  <c r="Q97" i="11"/>
  <c r="T96" i="11"/>
  <c r="S96" i="11"/>
  <c r="Q96" i="11"/>
  <c r="T95" i="11"/>
  <c r="S95" i="11"/>
  <c r="Q95" i="11"/>
  <c r="T94" i="11"/>
  <c r="S94" i="11"/>
  <c r="Q94" i="11"/>
  <c r="T93" i="11"/>
  <c r="S93" i="11"/>
  <c r="Q93" i="11"/>
  <c r="T92" i="11"/>
  <c r="S92" i="11"/>
  <c r="Q92" i="11"/>
  <c r="T91" i="11"/>
  <c r="S91" i="11"/>
  <c r="Q91" i="11"/>
  <c r="T90" i="11"/>
  <c r="S90" i="11"/>
  <c r="Q90" i="11"/>
  <c r="T89" i="11"/>
  <c r="S89" i="11"/>
  <c r="Q89" i="11"/>
  <c r="T88" i="11"/>
  <c r="S88" i="11"/>
  <c r="Q88" i="11"/>
  <c r="T87" i="11"/>
  <c r="S87" i="11"/>
  <c r="Q87" i="11"/>
  <c r="T86" i="11"/>
  <c r="S86" i="11"/>
  <c r="Q86" i="11"/>
  <c r="T85" i="11"/>
  <c r="S85" i="11"/>
  <c r="Q85" i="11"/>
  <c r="T84" i="11"/>
  <c r="S84" i="11"/>
  <c r="Q84" i="11"/>
  <c r="T83" i="11"/>
  <c r="S83" i="11"/>
  <c r="Q83" i="11"/>
  <c r="T82" i="11"/>
  <c r="S82" i="11"/>
  <c r="Q82" i="11"/>
  <c r="T81" i="11"/>
  <c r="S81" i="11"/>
  <c r="Q81" i="11"/>
  <c r="T80" i="11"/>
  <c r="S80" i="11"/>
  <c r="Q80" i="11"/>
  <c r="T79" i="11"/>
  <c r="S79" i="11"/>
  <c r="Q79" i="11"/>
  <c r="T78" i="11"/>
  <c r="S78" i="11"/>
  <c r="Q78" i="11"/>
  <c r="T77" i="11"/>
  <c r="S77" i="11"/>
  <c r="Q77" i="11"/>
  <c r="T76" i="11"/>
  <c r="S76" i="11"/>
  <c r="Q76" i="11"/>
  <c r="T75" i="11"/>
  <c r="S75" i="11"/>
  <c r="Q75" i="11"/>
  <c r="T74" i="11"/>
  <c r="S74" i="11"/>
  <c r="Q74" i="11"/>
  <c r="T73" i="11"/>
  <c r="S73" i="11"/>
  <c r="Q73" i="11"/>
  <c r="T72" i="11"/>
  <c r="S72" i="11"/>
  <c r="Q72" i="11"/>
  <c r="T71" i="11"/>
  <c r="S71" i="11"/>
  <c r="Q71" i="11"/>
  <c r="T70" i="11"/>
  <c r="S70" i="11"/>
  <c r="Q70" i="11"/>
  <c r="T69" i="11"/>
  <c r="S69" i="11"/>
  <c r="Q69" i="11"/>
  <c r="T68" i="11"/>
  <c r="S68" i="11"/>
  <c r="Q68" i="11"/>
  <c r="T67" i="11"/>
  <c r="S67" i="11"/>
  <c r="Q67" i="11"/>
  <c r="T66" i="11"/>
  <c r="S66" i="11"/>
  <c r="Q66" i="11"/>
  <c r="T65" i="11"/>
  <c r="S65" i="11"/>
  <c r="Q65" i="11"/>
  <c r="T64" i="11"/>
  <c r="S64" i="11"/>
  <c r="Q64" i="11"/>
  <c r="T63" i="11"/>
  <c r="S63" i="11"/>
  <c r="Q63" i="11"/>
  <c r="T62" i="11"/>
  <c r="S62" i="11"/>
  <c r="Q62" i="11"/>
  <c r="T61" i="11"/>
  <c r="S61" i="11"/>
  <c r="Q61" i="11"/>
  <c r="T60" i="11"/>
  <c r="S60" i="11"/>
  <c r="Q60" i="11"/>
  <c r="T59" i="11"/>
  <c r="S59" i="11"/>
  <c r="Q59" i="11"/>
  <c r="T58" i="11"/>
  <c r="S58" i="11"/>
  <c r="Q58" i="11"/>
  <c r="T57" i="11"/>
  <c r="S57" i="11"/>
  <c r="Q57" i="11"/>
  <c r="T56" i="11"/>
  <c r="S56" i="11"/>
  <c r="Q56" i="11"/>
  <c r="T55" i="11"/>
  <c r="S55" i="11"/>
  <c r="Q55" i="11"/>
  <c r="T54" i="11"/>
  <c r="S54" i="11"/>
  <c r="Q54" i="11"/>
  <c r="T53" i="11"/>
  <c r="S53" i="11"/>
  <c r="Q53" i="11"/>
  <c r="T52" i="11"/>
  <c r="S52" i="11"/>
  <c r="Q52" i="11"/>
  <c r="T51" i="11"/>
  <c r="S51" i="11"/>
  <c r="Q51" i="11"/>
  <c r="T50" i="11"/>
  <c r="S50" i="11"/>
  <c r="Q50" i="11"/>
  <c r="T49" i="11"/>
  <c r="S49" i="11"/>
  <c r="Q49" i="11"/>
  <c r="T48" i="11"/>
  <c r="S48" i="11"/>
  <c r="Q48" i="11"/>
  <c r="T47" i="11"/>
  <c r="S47" i="11"/>
  <c r="Q47" i="11"/>
  <c r="T46" i="11"/>
  <c r="S46" i="11"/>
  <c r="Q46" i="11"/>
  <c r="T45" i="11"/>
  <c r="S45" i="11"/>
  <c r="Q45" i="11"/>
  <c r="T44" i="11"/>
  <c r="S44" i="11"/>
  <c r="Q44" i="11"/>
  <c r="T43" i="11"/>
  <c r="S43" i="11"/>
  <c r="Q43" i="11"/>
  <c r="T42" i="11"/>
  <c r="S42" i="11"/>
  <c r="Q42" i="11"/>
  <c r="T41" i="11"/>
  <c r="S41" i="11"/>
  <c r="Q41" i="11"/>
  <c r="T40" i="11"/>
  <c r="S40" i="11"/>
  <c r="Q40" i="11"/>
  <c r="T39" i="11"/>
  <c r="S39" i="11"/>
  <c r="Q39" i="11"/>
  <c r="T38" i="11"/>
  <c r="S38" i="11"/>
  <c r="Q38" i="11"/>
  <c r="T37" i="11"/>
  <c r="S37" i="11"/>
  <c r="Q37" i="11"/>
  <c r="T36" i="11"/>
  <c r="S36" i="11"/>
  <c r="Q36" i="11"/>
  <c r="T35" i="11"/>
  <c r="S35" i="11"/>
  <c r="Q35" i="11"/>
  <c r="T34" i="11"/>
  <c r="S34" i="11"/>
  <c r="Q34" i="11"/>
  <c r="T33" i="11"/>
  <c r="S33" i="11"/>
  <c r="Q33" i="11"/>
  <c r="T32" i="11"/>
  <c r="S32" i="11"/>
  <c r="Q32" i="11"/>
  <c r="T31" i="11"/>
  <c r="S31" i="11"/>
  <c r="Q31" i="11"/>
  <c r="T30" i="11"/>
  <c r="S30" i="11"/>
  <c r="Q30" i="11"/>
  <c r="T28" i="11"/>
  <c r="S28" i="11"/>
  <c r="Q28" i="11"/>
  <c r="T27" i="11"/>
  <c r="S27" i="11"/>
  <c r="Q27" i="11"/>
  <c r="T26" i="11"/>
  <c r="S26" i="11"/>
  <c r="Q26" i="11"/>
  <c r="T25" i="11"/>
  <c r="S25" i="11"/>
  <c r="Q25" i="11"/>
  <c r="T24" i="11"/>
  <c r="S24" i="11"/>
  <c r="Q24" i="11"/>
  <c r="T23" i="11"/>
  <c r="S23" i="11"/>
  <c r="Q23" i="11"/>
  <c r="T22" i="11"/>
  <c r="S22" i="11"/>
  <c r="Q22" i="11"/>
  <c r="T21" i="11"/>
  <c r="S21" i="11"/>
  <c r="Q21" i="11"/>
  <c r="T20" i="11"/>
  <c r="S20" i="11"/>
  <c r="Q20" i="11"/>
  <c r="T19" i="11"/>
  <c r="S19" i="11"/>
  <c r="Q19" i="11"/>
  <c r="T18" i="11"/>
  <c r="S18" i="11"/>
  <c r="Q18" i="11"/>
  <c r="T17" i="11"/>
  <c r="S17" i="11"/>
  <c r="Q17" i="11"/>
  <c r="T16" i="11"/>
  <c r="S16" i="11"/>
  <c r="Q16" i="11"/>
  <c r="T15" i="11"/>
  <c r="S15" i="11"/>
  <c r="Q15" i="11"/>
  <c r="T14" i="11"/>
  <c r="S14" i="11"/>
  <c r="Q14" i="11"/>
  <c r="T13" i="11"/>
  <c r="S13" i="11"/>
  <c r="Q13" i="11"/>
  <c r="T12" i="11"/>
  <c r="S12" i="11"/>
  <c r="Q12" i="11"/>
  <c r="T11" i="11"/>
  <c r="S11" i="11"/>
  <c r="Q11" i="11"/>
  <c r="T10" i="11"/>
  <c r="S10" i="11"/>
  <c r="Q10" i="11"/>
  <c r="T9" i="11"/>
  <c r="S9" i="11"/>
  <c r="Q9" i="11"/>
  <c r="T8" i="11"/>
  <c r="S8" i="11"/>
  <c r="Q8" i="11"/>
  <c r="T7" i="11"/>
  <c r="S7" i="11"/>
  <c r="Q7" i="11"/>
  <c r="T6" i="11"/>
  <c r="S6" i="11"/>
  <c r="Q6" i="11"/>
  <c r="T5" i="11"/>
  <c r="S5" i="11"/>
  <c r="Q5" i="11"/>
  <c r="T4" i="11"/>
  <c r="S4" i="11"/>
  <c r="Q4" i="11"/>
  <c r="T3" i="11"/>
  <c r="S3" i="11"/>
  <c r="Q3" i="11"/>
  <c r="T2" i="11"/>
  <c r="S2" i="11"/>
  <c r="Q2" i="11"/>
  <c r="T200" i="10"/>
  <c r="S200" i="10"/>
  <c r="Q200" i="10"/>
  <c r="T199" i="10"/>
  <c r="S199" i="10"/>
  <c r="Q199" i="10"/>
  <c r="T198" i="10"/>
  <c r="S198" i="10"/>
  <c r="Q198" i="10"/>
  <c r="T197" i="10"/>
  <c r="S197" i="10"/>
  <c r="Q197" i="10"/>
  <c r="T196" i="10"/>
  <c r="S196" i="10"/>
  <c r="Q196" i="10"/>
  <c r="T195" i="10"/>
  <c r="S195" i="10"/>
  <c r="Q195" i="10"/>
  <c r="T194" i="10"/>
  <c r="S194" i="10"/>
  <c r="Q194" i="10"/>
  <c r="T193" i="10"/>
  <c r="S193" i="10"/>
  <c r="Q193" i="10"/>
  <c r="T192" i="10"/>
  <c r="S192" i="10"/>
  <c r="Q192" i="10"/>
  <c r="T191" i="10"/>
  <c r="S191" i="10"/>
  <c r="Q191" i="10"/>
  <c r="T190" i="10"/>
  <c r="S190" i="10"/>
  <c r="Q190" i="10"/>
  <c r="T189" i="10"/>
  <c r="S189" i="10"/>
  <c r="Q189" i="10"/>
  <c r="T188" i="10"/>
  <c r="S188" i="10"/>
  <c r="Q188" i="10"/>
  <c r="T187" i="10"/>
  <c r="S187" i="10"/>
  <c r="Q187" i="10"/>
  <c r="T186" i="10"/>
  <c r="S186" i="10"/>
  <c r="Q186" i="10"/>
  <c r="T185" i="10"/>
  <c r="S185" i="10"/>
  <c r="Q185" i="10"/>
  <c r="T184" i="10"/>
  <c r="S184" i="10"/>
  <c r="Q184" i="10"/>
  <c r="T183" i="10"/>
  <c r="S183" i="10"/>
  <c r="Q183" i="10"/>
  <c r="T182" i="10"/>
  <c r="S182" i="10"/>
  <c r="Q182" i="10"/>
  <c r="T181" i="10"/>
  <c r="S181" i="10"/>
  <c r="Q181" i="10"/>
  <c r="T180" i="10"/>
  <c r="S180" i="10"/>
  <c r="Q180" i="10"/>
  <c r="T179" i="10"/>
  <c r="S179" i="10"/>
  <c r="Q179" i="10"/>
  <c r="T178" i="10"/>
  <c r="S178" i="10"/>
  <c r="Q178" i="10"/>
  <c r="T177" i="10"/>
  <c r="S177" i="10"/>
  <c r="Q177" i="10"/>
  <c r="T176" i="10"/>
  <c r="S176" i="10"/>
  <c r="Q176" i="10"/>
  <c r="T175" i="10"/>
  <c r="S175" i="10"/>
  <c r="Q175" i="10"/>
  <c r="T174" i="10"/>
  <c r="S174" i="10"/>
  <c r="Q174" i="10"/>
  <c r="T173" i="10"/>
  <c r="S173" i="10"/>
  <c r="Q173" i="10"/>
  <c r="T172" i="10"/>
  <c r="S172" i="10"/>
  <c r="Q172" i="10"/>
  <c r="T171" i="10"/>
  <c r="S171" i="10"/>
  <c r="Q171" i="10"/>
  <c r="T170" i="10"/>
  <c r="S170" i="10"/>
  <c r="Q170" i="10"/>
  <c r="T169" i="10"/>
  <c r="S169" i="10"/>
  <c r="Q169" i="10"/>
  <c r="T168" i="10"/>
  <c r="S168" i="10"/>
  <c r="Q168" i="10"/>
  <c r="T167" i="10"/>
  <c r="S167" i="10"/>
  <c r="Q167" i="10"/>
  <c r="T166" i="10"/>
  <c r="S166" i="10"/>
  <c r="Q166" i="10"/>
  <c r="T165" i="10"/>
  <c r="S165" i="10"/>
  <c r="Q165" i="10"/>
  <c r="T164" i="10"/>
  <c r="S164" i="10"/>
  <c r="Q164" i="10"/>
  <c r="T163" i="10"/>
  <c r="S163" i="10"/>
  <c r="Q163" i="10"/>
  <c r="T162" i="10"/>
  <c r="S162" i="10"/>
  <c r="Q162" i="10"/>
  <c r="T161" i="10"/>
  <c r="S161" i="10"/>
  <c r="Q161" i="10"/>
  <c r="T160" i="10"/>
  <c r="S160" i="10"/>
  <c r="Q160" i="10"/>
  <c r="T159" i="10"/>
  <c r="S159" i="10"/>
  <c r="Q159" i="10"/>
  <c r="T158" i="10"/>
  <c r="S158" i="10"/>
  <c r="Q158" i="10"/>
  <c r="T157" i="10"/>
  <c r="S157" i="10"/>
  <c r="Q157" i="10"/>
  <c r="T156" i="10"/>
  <c r="S156" i="10"/>
  <c r="Q156" i="10"/>
  <c r="T155" i="10"/>
  <c r="S155" i="10"/>
  <c r="Q155" i="10"/>
  <c r="T154" i="10"/>
  <c r="S154" i="10"/>
  <c r="Q154" i="10"/>
  <c r="T153" i="10"/>
  <c r="S153" i="10"/>
  <c r="Q153" i="10"/>
  <c r="T152" i="10"/>
  <c r="S152" i="10"/>
  <c r="Q152" i="10"/>
  <c r="T151" i="10"/>
  <c r="S151" i="10"/>
  <c r="Q151" i="10"/>
  <c r="T150" i="10"/>
  <c r="S150" i="10"/>
  <c r="Q150" i="10"/>
  <c r="T149" i="10"/>
  <c r="S149" i="10"/>
  <c r="Q149" i="10"/>
  <c r="T148" i="10"/>
  <c r="S148" i="10"/>
  <c r="Q148" i="10"/>
  <c r="T147" i="10"/>
  <c r="S147" i="10"/>
  <c r="Q147" i="10"/>
  <c r="T146" i="10"/>
  <c r="S146" i="10"/>
  <c r="Q146" i="10"/>
  <c r="T145" i="10"/>
  <c r="S145" i="10"/>
  <c r="Q145" i="10"/>
  <c r="T144" i="10"/>
  <c r="S144" i="10"/>
  <c r="Q144" i="10"/>
  <c r="T143" i="10"/>
  <c r="S143" i="10"/>
  <c r="Q143" i="10"/>
  <c r="T142" i="10"/>
  <c r="S142" i="10"/>
  <c r="Q142" i="10"/>
  <c r="T141" i="10"/>
  <c r="S141" i="10"/>
  <c r="Q141" i="10"/>
  <c r="T140" i="10"/>
  <c r="S140" i="10"/>
  <c r="Q140" i="10"/>
  <c r="T139" i="10"/>
  <c r="S139" i="10"/>
  <c r="Q139" i="10"/>
  <c r="T138" i="10"/>
  <c r="S138" i="10"/>
  <c r="Q138" i="10"/>
  <c r="T137" i="10"/>
  <c r="S137" i="10"/>
  <c r="Q137" i="10"/>
  <c r="T136" i="10"/>
  <c r="S136" i="10"/>
  <c r="Q136" i="10"/>
  <c r="T135" i="10"/>
  <c r="S135" i="10"/>
  <c r="Q135" i="10"/>
  <c r="T134" i="10"/>
  <c r="S134" i="10"/>
  <c r="Q134" i="10"/>
  <c r="T133" i="10"/>
  <c r="S133" i="10"/>
  <c r="Q133" i="10"/>
  <c r="T132" i="10"/>
  <c r="S132" i="10"/>
  <c r="Q132" i="10"/>
  <c r="T131" i="10"/>
  <c r="S131" i="10"/>
  <c r="Q131" i="10"/>
  <c r="T130" i="10"/>
  <c r="S130" i="10"/>
  <c r="Q130" i="10"/>
  <c r="T129" i="10"/>
  <c r="S129" i="10"/>
  <c r="Q129" i="10"/>
  <c r="T128" i="10"/>
  <c r="S128" i="10"/>
  <c r="Q128" i="10"/>
  <c r="T127" i="10"/>
  <c r="S127" i="10"/>
  <c r="Q127" i="10"/>
  <c r="T126" i="10"/>
  <c r="S126" i="10"/>
  <c r="Q126" i="10"/>
  <c r="T125" i="10"/>
  <c r="S125" i="10"/>
  <c r="Q125" i="10"/>
  <c r="T124" i="10"/>
  <c r="S124" i="10"/>
  <c r="Q124" i="10"/>
  <c r="T123" i="10"/>
  <c r="S123" i="10"/>
  <c r="Q123" i="10"/>
  <c r="T122" i="10"/>
  <c r="S122" i="10"/>
  <c r="Q122" i="10"/>
  <c r="T121" i="10"/>
  <c r="S121" i="10"/>
  <c r="Q121" i="10"/>
  <c r="T120" i="10"/>
  <c r="S120" i="10"/>
  <c r="Q120" i="10"/>
  <c r="T119" i="10"/>
  <c r="S119" i="10"/>
  <c r="Q119" i="10"/>
  <c r="T118" i="10"/>
  <c r="S118" i="10"/>
  <c r="Q118" i="10"/>
  <c r="T117" i="10"/>
  <c r="S117" i="10"/>
  <c r="Q117" i="10"/>
  <c r="T116" i="10"/>
  <c r="S116" i="10"/>
  <c r="Q116" i="10"/>
  <c r="T115" i="10"/>
  <c r="S115" i="10"/>
  <c r="Q115" i="10"/>
  <c r="T114" i="10"/>
  <c r="S114" i="10"/>
  <c r="Q114" i="10"/>
  <c r="T113" i="10"/>
  <c r="S113" i="10"/>
  <c r="Q113" i="10"/>
  <c r="T112" i="10"/>
  <c r="S112" i="10"/>
  <c r="Q112" i="10"/>
  <c r="T111" i="10"/>
  <c r="S111" i="10"/>
  <c r="Q111" i="10"/>
  <c r="T110" i="10"/>
  <c r="S110" i="10"/>
  <c r="Q110" i="10"/>
  <c r="T109" i="10"/>
  <c r="S109" i="10"/>
  <c r="Q109" i="10"/>
  <c r="T108" i="10"/>
  <c r="S108" i="10"/>
  <c r="Q108" i="10"/>
  <c r="T107" i="10"/>
  <c r="S107" i="10"/>
  <c r="Q107" i="10"/>
  <c r="T106" i="10"/>
  <c r="S106" i="10"/>
  <c r="Q106" i="10"/>
  <c r="T105" i="10"/>
  <c r="S105" i="10"/>
  <c r="Q105" i="10"/>
  <c r="T104" i="10"/>
  <c r="S104" i="10"/>
  <c r="Q104" i="10"/>
  <c r="T103" i="10"/>
  <c r="S103" i="10"/>
  <c r="Q103" i="10"/>
  <c r="T102" i="10"/>
  <c r="S102" i="10"/>
  <c r="Q102" i="10"/>
  <c r="T101" i="10"/>
  <c r="S101" i="10"/>
  <c r="Q101" i="10"/>
  <c r="T100" i="10"/>
  <c r="S100" i="10"/>
  <c r="Q100" i="10"/>
  <c r="T99" i="10"/>
  <c r="S99" i="10"/>
  <c r="Q99" i="10"/>
  <c r="T98" i="10"/>
  <c r="S98" i="10"/>
  <c r="Q98" i="10"/>
  <c r="T97" i="10"/>
  <c r="S97" i="10"/>
  <c r="Q97" i="10"/>
  <c r="T96" i="10"/>
  <c r="S96" i="10"/>
  <c r="Q96" i="10"/>
  <c r="T95" i="10"/>
  <c r="S95" i="10"/>
  <c r="Q95" i="10"/>
  <c r="T94" i="10"/>
  <c r="S94" i="10"/>
  <c r="Q94" i="10"/>
  <c r="T93" i="10"/>
  <c r="S93" i="10"/>
  <c r="Q93" i="10"/>
  <c r="T92" i="10"/>
  <c r="S92" i="10"/>
  <c r="Q92" i="10"/>
  <c r="T91" i="10"/>
  <c r="S91" i="10"/>
  <c r="Q91" i="10"/>
  <c r="T90" i="10"/>
  <c r="S90" i="10"/>
  <c r="Q90" i="10"/>
  <c r="T89" i="10"/>
  <c r="S89" i="10"/>
  <c r="Q89" i="10"/>
  <c r="T88" i="10"/>
  <c r="S88" i="10"/>
  <c r="Q88" i="10"/>
  <c r="T87" i="10"/>
  <c r="S87" i="10"/>
  <c r="Q87" i="10"/>
  <c r="T86" i="10"/>
  <c r="S86" i="10"/>
  <c r="Q86" i="10"/>
  <c r="T85" i="10"/>
  <c r="S85" i="10"/>
  <c r="Q85" i="10"/>
  <c r="T84" i="10"/>
  <c r="S84" i="10"/>
  <c r="Q84" i="10"/>
  <c r="T83" i="10"/>
  <c r="S83" i="10"/>
  <c r="Q83" i="10"/>
  <c r="T82" i="10"/>
  <c r="S82" i="10"/>
  <c r="Q82" i="10"/>
  <c r="T81" i="10"/>
  <c r="S81" i="10"/>
  <c r="Q81" i="10"/>
  <c r="T80" i="10"/>
  <c r="S80" i="10"/>
  <c r="Q80" i="10"/>
  <c r="T79" i="10"/>
  <c r="S79" i="10"/>
  <c r="Q79" i="10"/>
  <c r="T78" i="10"/>
  <c r="S78" i="10"/>
  <c r="Q78" i="10"/>
  <c r="T77" i="10"/>
  <c r="S77" i="10"/>
  <c r="Q77" i="10"/>
  <c r="T76" i="10"/>
  <c r="S76" i="10"/>
  <c r="Q76" i="10"/>
  <c r="T75" i="10"/>
  <c r="S75" i="10"/>
  <c r="Q75" i="10"/>
  <c r="T74" i="10"/>
  <c r="S74" i="10"/>
  <c r="Q74" i="10"/>
  <c r="T73" i="10"/>
  <c r="S73" i="10"/>
  <c r="Q73" i="10"/>
  <c r="T72" i="10"/>
  <c r="S72" i="10"/>
  <c r="Q72" i="10"/>
  <c r="T71" i="10"/>
  <c r="S71" i="10"/>
  <c r="Q71" i="10"/>
  <c r="T70" i="10"/>
  <c r="S70" i="10"/>
  <c r="Q70" i="10"/>
  <c r="T69" i="10"/>
  <c r="S69" i="10"/>
  <c r="Q69" i="10"/>
  <c r="T68" i="10"/>
  <c r="S68" i="10"/>
  <c r="Q68" i="10"/>
  <c r="T67" i="10"/>
  <c r="S67" i="10"/>
  <c r="Q67" i="10"/>
  <c r="T66" i="10"/>
  <c r="S66" i="10"/>
  <c r="Q66" i="10"/>
  <c r="T65" i="10"/>
  <c r="S65" i="10"/>
  <c r="Q65" i="10"/>
  <c r="T64" i="10"/>
  <c r="S64" i="10"/>
  <c r="Q64" i="10"/>
  <c r="T63" i="10"/>
  <c r="S63" i="10"/>
  <c r="Q63" i="10"/>
  <c r="T62" i="10"/>
  <c r="S62" i="10"/>
  <c r="Q62" i="10"/>
  <c r="T61" i="10"/>
  <c r="S61" i="10"/>
  <c r="Q61" i="10"/>
  <c r="T60" i="10"/>
  <c r="S60" i="10"/>
  <c r="Q60" i="10"/>
  <c r="T59" i="10"/>
  <c r="S59" i="10"/>
  <c r="Q59" i="10"/>
  <c r="T58" i="10"/>
  <c r="S58" i="10"/>
  <c r="Q58" i="10"/>
  <c r="T57" i="10"/>
  <c r="S57" i="10"/>
  <c r="Q57" i="10"/>
  <c r="T56" i="10"/>
  <c r="S56" i="10"/>
  <c r="Q56" i="10"/>
  <c r="T55" i="10"/>
  <c r="S55" i="10"/>
  <c r="Q55" i="10"/>
  <c r="T54" i="10"/>
  <c r="S54" i="10"/>
  <c r="Q54" i="10"/>
  <c r="T53" i="10"/>
  <c r="S53" i="10"/>
  <c r="Q53" i="10"/>
  <c r="T52" i="10"/>
  <c r="S52" i="10"/>
  <c r="Q52" i="10"/>
  <c r="T51" i="10"/>
  <c r="S51" i="10"/>
  <c r="Q51" i="10"/>
  <c r="T50" i="10"/>
  <c r="S50" i="10"/>
  <c r="Q50" i="10"/>
  <c r="T49" i="10"/>
  <c r="S49" i="10"/>
  <c r="Q49" i="10"/>
  <c r="T48" i="10"/>
  <c r="S48" i="10"/>
  <c r="Q48" i="10"/>
  <c r="T47" i="10"/>
  <c r="S47" i="10"/>
  <c r="Q47" i="10"/>
  <c r="T46" i="10"/>
  <c r="S46" i="10"/>
  <c r="Q46" i="10"/>
  <c r="T45" i="10"/>
  <c r="S45" i="10"/>
  <c r="Q45" i="10"/>
  <c r="T44" i="10"/>
  <c r="S44" i="10"/>
  <c r="Q44" i="10"/>
  <c r="T43" i="10"/>
  <c r="S43" i="10"/>
  <c r="Q43" i="10"/>
  <c r="T42" i="10"/>
  <c r="S42" i="10"/>
  <c r="Q42" i="10"/>
  <c r="T41" i="10"/>
  <c r="S41" i="10"/>
  <c r="Q41" i="10"/>
  <c r="T40" i="10"/>
  <c r="S40" i="10"/>
  <c r="Q40" i="10"/>
  <c r="T39" i="10"/>
  <c r="S39" i="10"/>
  <c r="Q39" i="10"/>
  <c r="T38" i="10"/>
  <c r="S38" i="10"/>
  <c r="Q38" i="10"/>
  <c r="T37" i="10"/>
  <c r="S37" i="10"/>
  <c r="Q37" i="10"/>
  <c r="T36" i="10"/>
  <c r="S36" i="10"/>
  <c r="Q36" i="10"/>
  <c r="T35" i="10"/>
  <c r="S35" i="10"/>
  <c r="Q35" i="10"/>
  <c r="T34" i="10"/>
  <c r="S34" i="10"/>
  <c r="Q34" i="10"/>
  <c r="T33" i="10"/>
  <c r="S33" i="10"/>
  <c r="Q33" i="10"/>
  <c r="T32" i="10"/>
  <c r="S32" i="10"/>
  <c r="Q32" i="10"/>
  <c r="T31" i="10"/>
  <c r="S31" i="10"/>
  <c r="Q31" i="10"/>
  <c r="T30" i="10"/>
  <c r="S30" i="10"/>
  <c r="Q30" i="10"/>
  <c r="T29" i="10"/>
  <c r="S29" i="10"/>
  <c r="Q29" i="10"/>
  <c r="T28" i="10"/>
  <c r="S28" i="10"/>
  <c r="Q28" i="10"/>
  <c r="T27" i="10"/>
  <c r="S27" i="10"/>
  <c r="Q27" i="10"/>
  <c r="T26" i="10"/>
  <c r="S26" i="10"/>
  <c r="Q26" i="10"/>
  <c r="T25" i="10"/>
  <c r="S25" i="10"/>
  <c r="Q25" i="10"/>
  <c r="T24" i="10"/>
  <c r="S24" i="10"/>
  <c r="Q24" i="10"/>
  <c r="T23" i="10"/>
  <c r="S23" i="10"/>
  <c r="Q23" i="10"/>
  <c r="T22" i="10"/>
  <c r="S22" i="10"/>
  <c r="Q22" i="10"/>
  <c r="T21" i="10"/>
  <c r="S21" i="10"/>
  <c r="Q21" i="10"/>
  <c r="T20" i="10"/>
  <c r="S20" i="10"/>
  <c r="Q20" i="10"/>
  <c r="T19" i="10"/>
  <c r="S19" i="10"/>
  <c r="Q19" i="10"/>
  <c r="T18" i="10"/>
  <c r="S18" i="10"/>
  <c r="Q18" i="10"/>
  <c r="T17" i="10"/>
  <c r="S17" i="10"/>
  <c r="Q17" i="10"/>
  <c r="T16" i="10"/>
  <c r="S16" i="10"/>
  <c r="Q16" i="10"/>
  <c r="T15" i="10"/>
  <c r="S15" i="10"/>
  <c r="Q15" i="10"/>
  <c r="T14" i="10"/>
  <c r="S14" i="10"/>
  <c r="Q14" i="10"/>
  <c r="T13" i="10"/>
  <c r="S13" i="10"/>
  <c r="Q13" i="10"/>
  <c r="T12" i="10"/>
  <c r="S12" i="10"/>
  <c r="Q12" i="10"/>
  <c r="T11" i="10"/>
  <c r="S11" i="10"/>
  <c r="Q11" i="10"/>
  <c r="T10" i="10"/>
  <c r="S10" i="10"/>
  <c r="Q10" i="10"/>
  <c r="T9" i="10"/>
  <c r="S9" i="10"/>
  <c r="Q9" i="10"/>
  <c r="T8" i="10"/>
  <c r="S8" i="10"/>
  <c r="Q8" i="10"/>
  <c r="T7" i="10"/>
  <c r="S7" i="10"/>
  <c r="Q7" i="10"/>
  <c r="T6" i="10"/>
  <c r="S6" i="10"/>
  <c r="Q6" i="10"/>
  <c r="T5" i="10"/>
  <c r="S5" i="10"/>
  <c r="Q5" i="10"/>
  <c r="T4" i="10"/>
  <c r="S4" i="10"/>
  <c r="Q4" i="10"/>
  <c r="T3" i="10"/>
  <c r="S3" i="10"/>
  <c r="Q3" i="10"/>
  <c r="T2" i="10"/>
  <c r="S2" i="10"/>
  <c r="Q2" i="10"/>
  <c r="T200" i="9"/>
  <c r="S200" i="9"/>
  <c r="Q200" i="9"/>
  <c r="T199" i="9"/>
  <c r="S199" i="9"/>
  <c r="Q199" i="9"/>
  <c r="T198" i="9"/>
  <c r="S198" i="9"/>
  <c r="Q198" i="9"/>
  <c r="T197" i="9"/>
  <c r="S197" i="9"/>
  <c r="Q197" i="9"/>
  <c r="T196" i="9"/>
  <c r="S196" i="9"/>
  <c r="Q196" i="9"/>
  <c r="T195" i="9"/>
  <c r="S195" i="9"/>
  <c r="Q195" i="9"/>
  <c r="T194" i="9"/>
  <c r="S194" i="9"/>
  <c r="Q194" i="9"/>
  <c r="T193" i="9"/>
  <c r="S193" i="9"/>
  <c r="Q193" i="9"/>
  <c r="T192" i="9"/>
  <c r="S192" i="9"/>
  <c r="Q192" i="9"/>
  <c r="T191" i="9"/>
  <c r="S191" i="9"/>
  <c r="Q191" i="9"/>
  <c r="T190" i="9"/>
  <c r="S190" i="9"/>
  <c r="Q190" i="9"/>
  <c r="T189" i="9"/>
  <c r="S189" i="9"/>
  <c r="Q189" i="9"/>
  <c r="T188" i="9"/>
  <c r="S188" i="9"/>
  <c r="Q188" i="9"/>
  <c r="T187" i="9"/>
  <c r="S187" i="9"/>
  <c r="Q187" i="9"/>
  <c r="T186" i="9"/>
  <c r="S186" i="9"/>
  <c r="Q186" i="9"/>
  <c r="T185" i="9"/>
  <c r="S185" i="9"/>
  <c r="Q185" i="9"/>
  <c r="T184" i="9"/>
  <c r="S184" i="9"/>
  <c r="Q184" i="9"/>
  <c r="T183" i="9"/>
  <c r="S183" i="9"/>
  <c r="Q183" i="9"/>
  <c r="T182" i="9"/>
  <c r="S182" i="9"/>
  <c r="Q182" i="9"/>
  <c r="T181" i="9"/>
  <c r="S181" i="9"/>
  <c r="Q181" i="9"/>
  <c r="T180" i="9"/>
  <c r="S180" i="9"/>
  <c r="Q180" i="9"/>
  <c r="T179" i="9"/>
  <c r="S179" i="9"/>
  <c r="Q179" i="9"/>
  <c r="T178" i="9"/>
  <c r="S178" i="9"/>
  <c r="Q178" i="9"/>
  <c r="T177" i="9"/>
  <c r="S177" i="9"/>
  <c r="Q177" i="9"/>
  <c r="T176" i="9"/>
  <c r="S176" i="9"/>
  <c r="Q176" i="9"/>
  <c r="T175" i="9"/>
  <c r="S175" i="9"/>
  <c r="Q175" i="9"/>
  <c r="T174" i="9"/>
  <c r="S174" i="9"/>
  <c r="Q174" i="9"/>
  <c r="T173" i="9"/>
  <c r="S173" i="9"/>
  <c r="Q173" i="9"/>
  <c r="T172" i="9"/>
  <c r="S172" i="9"/>
  <c r="Q172" i="9"/>
  <c r="T171" i="9"/>
  <c r="S171" i="9"/>
  <c r="Q171" i="9"/>
  <c r="T170" i="9"/>
  <c r="S170" i="9"/>
  <c r="Q170" i="9"/>
  <c r="T169" i="9"/>
  <c r="S169" i="9"/>
  <c r="Q169" i="9"/>
  <c r="T168" i="9"/>
  <c r="S168" i="9"/>
  <c r="Q168" i="9"/>
  <c r="T167" i="9"/>
  <c r="S167" i="9"/>
  <c r="Q167" i="9"/>
  <c r="T166" i="9"/>
  <c r="S166" i="9"/>
  <c r="Q166" i="9"/>
  <c r="T165" i="9"/>
  <c r="S165" i="9"/>
  <c r="Q165" i="9"/>
  <c r="T164" i="9"/>
  <c r="S164" i="9"/>
  <c r="Q164" i="9"/>
  <c r="T163" i="9"/>
  <c r="S163" i="9"/>
  <c r="Q163" i="9"/>
  <c r="T162" i="9"/>
  <c r="S162" i="9"/>
  <c r="Q162" i="9"/>
  <c r="T161" i="9"/>
  <c r="S161" i="9"/>
  <c r="Q161" i="9"/>
  <c r="T160" i="9"/>
  <c r="S160" i="9"/>
  <c r="Q160" i="9"/>
  <c r="T159" i="9"/>
  <c r="S159" i="9"/>
  <c r="Q159" i="9"/>
  <c r="T158" i="9"/>
  <c r="S158" i="9"/>
  <c r="Q158" i="9"/>
  <c r="T157" i="9"/>
  <c r="S157" i="9"/>
  <c r="Q157" i="9"/>
  <c r="T156" i="9"/>
  <c r="S156" i="9"/>
  <c r="Q156" i="9"/>
  <c r="T155" i="9"/>
  <c r="S155" i="9"/>
  <c r="Q155" i="9"/>
  <c r="T154" i="9"/>
  <c r="S154" i="9"/>
  <c r="Q154" i="9"/>
  <c r="T153" i="9"/>
  <c r="S153" i="9"/>
  <c r="Q153" i="9"/>
  <c r="T152" i="9"/>
  <c r="S152" i="9"/>
  <c r="Q152" i="9"/>
  <c r="T151" i="9"/>
  <c r="S151" i="9"/>
  <c r="Q151" i="9"/>
  <c r="T150" i="9"/>
  <c r="S150" i="9"/>
  <c r="Q150" i="9"/>
  <c r="T149" i="9"/>
  <c r="S149" i="9"/>
  <c r="Q149" i="9"/>
  <c r="T148" i="9"/>
  <c r="S148" i="9"/>
  <c r="Q148" i="9"/>
  <c r="T147" i="9"/>
  <c r="S147" i="9"/>
  <c r="Q147" i="9"/>
  <c r="T146" i="9"/>
  <c r="S146" i="9"/>
  <c r="Q146" i="9"/>
  <c r="T145" i="9"/>
  <c r="S145" i="9"/>
  <c r="Q145" i="9"/>
  <c r="T144" i="9"/>
  <c r="S144" i="9"/>
  <c r="Q144" i="9"/>
  <c r="T143" i="9"/>
  <c r="S143" i="9"/>
  <c r="Q143" i="9"/>
  <c r="T142" i="9"/>
  <c r="S142" i="9"/>
  <c r="Q142" i="9"/>
  <c r="T141" i="9"/>
  <c r="S141" i="9"/>
  <c r="Q141" i="9"/>
  <c r="T140" i="9"/>
  <c r="S140" i="9"/>
  <c r="Q140" i="9"/>
  <c r="T139" i="9"/>
  <c r="S139" i="9"/>
  <c r="Q139" i="9"/>
  <c r="T138" i="9"/>
  <c r="S138" i="9"/>
  <c r="Q138" i="9"/>
  <c r="T137" i="9"/>
  <c r="S137" i="9"/>
  <c r="Q137" i="9"/>
  <c r="T136" i="9"/>
  <c r="S136" i="9"/>
  <c r="Q136" i="9"/>
  <c r="T135" i="9"/>
  <c r="S135" i="9"/>
  <c r="Q135" i="9"/>
  <c r="T134" i="9"/>
  <c r="S134" i="9"/>
  <c r="Q134" i="9"/>
  <c r="T133" i="9"/>
  <c r="S133" i="9"/>
  <c r="Q133" i="9"/>
  <c r="T132" i="9"/>
  <c r="S132" i="9"/>
  <c r="Q132" i="9"/>
  <c r="T131" i="9"/>
  <c r="S131" i="9"/>
  <c r="Q131" i="9"/>
  <c r="T130" i="9"/>
  <c r="S130" i="9"/>
  <c r="Q130" i="9"/>
  <c r="T129" i="9"/>
  <c r="S129" i="9"/>
  <c r="Q129" i="9"/>
  <c r="T128" i="9"/>
  <c r="S128" i="9"/>
  <c r="Q128" i="9"/>
  <c r="T127" i="9"/>
  <c r="S127" i="9"/>
  <c r="Q127" i="9"/>
  <c r="T126" i="9"/>
  <c r="S126" i="9"/>
  <c r="Q126" i="9"/>
  <c r="T125" i="9"/>
  <c r="S125" i="9"/>
  <c r="Q125" i="9"/>
  <c r="T124" i="9"/>
  <c r="S124" i="9"/>
  <c r="Q124" i="9"/>
  <c r="T123" i="9"/>
  <c r="S123" i="9"/>
  <c r="Q123" i="9"/>
  <c r="T122" i="9"/>
  <c r="S122" i="9"/>
  <c r="Q122" i="9"/>
  <c r="T121" i="9"/>
  <c r="S121" i="9"/>
  <c r="Q121" i="9"/>
  <c r="T120" i="9"/>
  <c r="S120" i="9"/>
  <c r="Q120" i="9"/>
  <c r="T119" i="9"/>
  <c r="S119" i="9"/>
  <c r="Q119" i="9"/>
  <c r="T118" i="9"/>
  <c r="S118" i="9"/>
  <c r="Q118" i="9"/>
  <c r="T117" i="9"/>
  <c r="S117" i="9"/>
  <c r="Q117" i="9"/>
  <c r="T116" i="9"/>
  <c r="S116" i="9"/>
  <c r="Q116" i="9"/>
  <c r="T115" i="9"/>
  <c r="S115" i="9"/>
  <c r="Q115" i="9"/>
  <c r="T114" i="9"/>
  <c r="S114" i="9"/>
  <c r="Q114" i="9"/>
  <c r="T113" i="9"/>
  <c r="S113" i="9"/>
  <c r="Q113" i="9"/>
  <c r="T112" i="9"/>
  <c r="S112" i="9"/>
  <c r="Q112" i="9"/>
  <c r="T111" i="9"/>
  <c r="S111" i="9"/>
  <c r="Q111" i="9"/>
  <c r="T110" i="9"/>
  <c r="S110" i="9"/>
  <c r="Q110" i="9"/>
  <c r="T109" i="9"/>
  <c r="S109" i="9"/>
  <c r="Q109" i="9"/>
  <c r="T108" i="9"/>
  <c r="S108" i="9"/>
  <c r="Q108" i="9"/>
  <c r="T107" i="9"/>
  <c r="S107" i="9"/>
  <c r="Q107" i="9"/>
  <c r="T106" i="9"/>
  <c r="S106" i="9"/>
  <c r="Q106" i="9"/>
  <c r="T105" i="9"/>
  <c r="S105" i="9"/>
  <c r="Q105" i="9"/>
  <c r="T104" i="9"/>
  <c r="S104" i="9"/>
  <c r="Q104" i="9"/>
  <c r="T103" i="9"/>
  <c r="S103" i="9"/>
  <c r="Q103" i="9"/>
  <c r="T102" i="9"/>
  <c r="S102" i="9"/>
  <c r="Q102" i="9"/>
  <c r="T101" i="9"/>
  <c r="S101" i="9"/>
  <c r="Q101" i="9"/>
  <c r="T100" i="9"/>
  <c r="S100" i="9"/>
  <c r="Q100" i="9"/>
  <c r="T99" i="9"/>
  <c r="S99" i="9"/>
  <c r="Q99" i="9"/>
  <c r="T98" i="9"/>
  <c r="S98" i="9"/>
  <c r="Q98" i="9"/>
  <c r="T97" i="9"/>
  <c r="S97" i="9"/>
  <c r="Q97" i="9"/>
  <c r="T96" i="9"/>
  <c r="S96" i="9"/>
  <c r="Q96" i="9"/>
  <c r="T95" i="9"/>
  <c r="S95" i="9"/>
  <c r="Q95" i="9"/>
  <c r="T94" i="9"/>
  <c r="S94" i="9"/>
  <c r="Q94" i="9"/>
  <c r="T93" i="9"/>
  <c r="S93" i="9"/>
  <c r="Q93" i="9"/>
  <c r="T92" i="9"/>
  <c r="S92" i="9"/>
  <c r="Q92" i="9"/>
  <c r="T91" i="9"/>
  <c r="S91" i="9"/>
  <c r="Q91" i="9"/>
  <c r="T90" i="9"/>
  <c r="S90" i="9"/>
  <c r="Q90" i="9"/>
  <c r="T89" i="9"/>
  <c r="S89" i="9"/>
  <c r="Q89" i="9"/>
  <c r="T88" i="9"/>
  <c r="S88" i="9"/>
  <c r="Q88" i="9"/>
  <c r="T87" i="9"/>
  <c r="S87" i="9"/>
  <c r="Q87" i="9"/>
  <c r="T86" i="9"/>
  <c r="S86" i="9"/>
  <c r="Q86" i="9"/>
  <c r="T85" i="9"/>
  <c r="S85" i="9"/>
  <c r="Q85" i="9"/>
  <c r="T84" i="9"/>
  <c r="S84" i="9"/>
  <c r="Q84" i="9"/>
  <c r="T83" i="9"/>
  <c r="S83" i="9"/>
  <c r="Q83" i="9"/>
  <c r="T82" i="9"/>
  <c r="S82" i="9"/>
  <c r="Q82" i="9"/>
  <c r="T81" i="9"/>
  <c r="S81" i="9"/>
  <c r="Q81" i="9"/>
  <c r="T80" i="9"/>
  <c r="S80" i="9"/>
  <c r="Q80" i="9"/>
  <c r="T79" i="9"/>
  <c r="S79" i="9"/>
  <c r="Q79" i="9"/>
  <c r="T78" i="9"/>
  <c r="S78" i="9"/>
  <c r="Q78" i="9"/>
  <c r="T77" i="9"/>
  <c r="S77" i="9"/>
  <c r="Q77" i="9"/>
  <c r="T76" i="9"/>
  <c r="S76" i="9"/>
  <c r="Q76" i="9"/>
  <c r="T75" i="9"/>
  <c r="S75" i="9"/>
  <c r="Q75" i="9"/>
  <c r="T74" i="9"/>
  <c r="S74" i="9"/>
  <c r="Q74" i="9"/>
  <c r="T73" i="9"/>
  <c r="S73" i="9"/>
  <c r="Q73" i="9"/>
  <c r="T72" i="9"/>
  <c r="S72" i="9"/>
  <c r="Q72" i="9"/>
  <c r="T71" i="9"/>
  <c r="S71" i="9"/>
  <c r="Q71" i="9"/>
  <c r="T70" i="9"/>
  <c r="S70" i="9"/>
  <c r="Q70" i="9"/>
  <c r="T69" i="9"/>
  <c r="S69" i="9"/>
  <c r="Q69" i="9"/>
  <c r="T68" i="9"/>
  <c r="S68" i="9"/>
  <c r="Q68" i="9"/>
  <c r="T67" i="9"/>
  <c r="S67" i="9"/>
  <c r="Q67" i="9"/>
  <c r="T66" i="9"/>
  <c r="S66" i="9"/>
  <c r="Q66" i="9"/>
  <c r="T65" i="9"/>
  <c r="S65" i="9"/>
  <c r="Q65" i="9"/>
  <c r="T64" i="9"/>
  <c r="S64" i="9"/>
  <c r="Q64" i="9"/>
  <c r="T63" i="9"/>
  <c r="S63" i="9"/>
  <c r="Q63" i="9"/>
  <c r="T62" i="9"/>
  <c r="S62" i="9"/>
  <c r="Q62" i="9"/>
  <c r="T61" i="9"/>
  <c r="S61" i="9"/>
  <c r="Q61" i="9"/>
  <c r="T60" i="9"/>
  <c r="S60" i="9"/>
  <c r="Q60" i="9"/>
  <c r="T59" i="9"/>
  <c r="S59" i="9"/>
  <c r="Q59" i="9"/>
  <c r="T58" i="9"/>
  <c r="S58" i="9"/>
  <c r="Q58" i="9"/>
  <c r="T57" i="9"/>
  <c r="S57" i="9"/>
  <c r="Q57" i="9"/>
  <c r="T56" i="9"/>
  <c r="S56" i="9"/>
  <c r="Q56" i="9"/>
  <c r="T55" i="9"/>
  <c r="S55" i="9"/>
  <c r="Q55" i="9"/>
  <c r="T54" i="9"/>
  <c r="S54" i="9"/>
  <c r="Q54" i="9"/>
  <c r="T53" i="9"/>
  <c r="S53" i="9"/>
  <c r="Q53" i="9"/>
  <c r="T52" i="9"/>
  <c r="S52" i="9"/>
  <c r="Q52" i="9"/>
  <c r="T51" i="9"/>
  <c r="S51" i="9"/>
  <c r="Q51" i="9"/>
  <c r="T50" i="9"/>
  <c r="S50" i="9"/>
  <c r="Q50" i="9"/>
  <c r="T49" i="9"/>
  <c r="S49" i="9"/>
  <c r="Q49" i="9"/>
  <c r="T48" i="9"/>
  <c r="S48" i="9"/>
  <c r="Q48" i="9"/>
  <c r="T47" i="9"/>
  <c r="S47" i="9"/>
  <c r="Q47" i="9"/>
  <c r="T46" i="9"/>
  <c r="S46" i="9"/>
  <c r="Q46" i="9"/>
  <c r="T45" i="9"/>
  <c r="S45" i="9"/>
  <c r="Q45" i="9"/>
  <c r="T44" i="9"/>
  <c r="S44" i="9"/>
  <c r="Q44" i="9"/>
  <c r="T43" i="9"/>
  <c r="S43" i="9"/>
  <c r="Q43" i="9"/>
  <c r="T42" i="9"/>
  <c r="S42" i="9"/>
  <c r="Q42" i="9"/>
  <c r="T41" i="9"/>
  <c r="S41" i="9"/>
  <c r="Q41" i="9"/>
  <c r="T40" i="9"/>
  <c r="S40" i="9"/>
  <c r="Q40" i="9"/>
  <c r="T39" i="9"/>
  <c r="S39" i="9"/>
  <c r="Q39" i="9"/>
  <c r="T38" i="9"/>
  <c r="S38" i="9"/>
  <c r="Q38" i="9"/>
  <c r="T37" i="9"/>
  <c r="S37" i="9"/>
  <c r="Q37" i="9"/>
  <c r="T35" i="9"/>
  <c r="S35" i="9"/>
  <c r="Q35" i="9"/>
  <c r="T34" i="9"/>
  <c r="S34" i="9"/>
  <c r="Q34" i="9"/>
  <c r="T33" i="9"/>
  <c r="S33" i="9"/>
  <c r="Q33" i="9"/>
  <c r="T32" i="9"/>
  <c r="S32" i="9"/>
  <c r="Q32" i="9"/>
  <c r="T31" i="9"/>
  <c r="S31" i="9"/>
  <c r="Q31" i="9"/>
  <c r="T30" i="9"/>
  <c r="S30" i="9"/>
  <c r="Q30" i="9"/>
  <c r="T29" i="9"/>
  <c r="S29" i="9"/>
  <c r="Q29" i="9"/>
  <c r="T28" i="9"/>
  <c r="S28" i="9"/>
  <c r="Q28" i="9"/>
  <c r="T27" i="9"/>
  <c r="S27" i="9"/>
  <c r="Q27" i="9"/>
  <c r="T26" i="9"/>
  <c r="S26" i="9"/>
  <c r="Q26" i="9"/>
  <c r="T25" i="9"/>
  <c r="S25" i="9"/>
  <c r="Q25" i="9"/>
  <c r="T24" i="9"/>
  <c r="S24" i="9"/>
  <c r="Q24" i="9"/>
  <c r="T23" i="9"/>
  <c r="S23" i="9"/>
  <c r="Q23" i="9"/>
  <c r="T22" i="9"/>
  <c r="S22" i="9"/>
  <c r="Q22" i="9"/>
  <c r="T21" i="9"/>
  <c r="S21" i="9"/>
  <c r="Q21" i="9"/>
  <c r="T20" i="9"/>
  <c r="S20" i="9"/>
  <c r="Q20" i="9"/>
  <c r="T19" i="9"/>
  <c r="S19" i="9"/>
  <c r="Q19" i="9"/>
  <c r="T18" i="9"/>
  <c r="S18" i="9"/>
  <c r="Q18" i="9"/>
  <c r="T17" i="9"/>
  <c r="S17" i="9"/>
  <c r="Q17" i="9"/>
  <c r="T16" i="9"/>
  <c r="S16" i="9"/>
  <c r="Q16" i="9"/>
  <c r="T15" i="9"/>
  <c r="S15" i="9"/>
  <c r="Q15" i="9"/>
  <c r="T14" i="9"/>
  <c r="S14" i="9"/>
  <c r="Q14" i="9"/>
  <c r="T13" i="9"/>
  <c r="S13" i="9"/>
  <c r="Q13" i="9"/>
  <c r="T12" i="9"/>
  <c r="S12" i="9"/>
  <c r="Q12" i="9"/>
  <c r="T11" i="9"/>
  <c r="S11" i="9"/>
  <c r="Q11" i="9"/>
  <c r="T10" i="9"/>
  <c r="S10" i="9"/>
  <c r="Q10" i="9"/>
  <c r="T9" i="9"/>
  <c r="S9" i="9"/>
  <c r="Q9" i="9"/>
  <c r="T8" i="9"/>
  <c r="S8" i="9"/>
  <c r="Q8" i="9"/>
  <c r="T7" i="9"/>
  <c r="S7" i="9"/>
  <c r="Q7" i="9"/>
  <c r="T6" i="9"/>
  <c r="S6" i="9"/>
  <c r="Q6" i="9"/>
  <c r="T5" i="9"/>
  <c r="S5" i="9"/>
  <c r="Q5" i="9"/>
  <c r="T4" i="9"/>
  <c r="S4" i="9"/>
  <c r="Q4" i="9"/>
  <c r="T3" i="9"/>
  <c r="S3" i="9"/>
  <c r="Q3" i="9"/>
  <c r="T2" i="9"/>
  <c r="S2" i="9"/>
  <c r="Q2" i="9"/>
  <c r="T200" i="8"/>
  <c r="S200" i="8"/>
  <c r="Q200" i="8"/>
  <c r="T199" i="8"/>
  <c r="S199" i="8"/>
  <c r="Q199" i="8"/>
  <c r="T198" i="8"/>
  <c r="S198" i="8"/>
  <c r="Q198" i="8"/>
  <c r="T197" i="8"/>
  <c r="S197" i="8"/>
  <c r="Q197" i="8"/>
  <c r="T196" i="8"/>
  <c r="S196" i="8"/>
  <c r="Q196" i="8"/>
  <c r="T195" i="8"/>
  <c r="S195" i="8"/>
  <c r="Q195" i="8"/>
  <c r="T194" i="8"/>
  <c r="S194" i="8"/>
  <c r="Q194" i="8"/>
  <c r="T193" i="8"/>
  <c r="S193" i="8"/>
  <c r="Q193" i="8"/>
  <c r="T192" i="8"/>
  <c r="S192" i="8"/>
  <c r="Q192" i="8"/>
  <c r="T191" i="8"/>
  <c r="S191" i="8"/>
  <c r="Q191" i="8"/>
  <c r="T190" i="8"/>
  <c r="S190" i="8"/>
  <c r="Q190" i="8"/>
  <c r="T189" i="8"/>
  <c r="S189" i="8"/>
  <c r="Q189" i="8"/>
  <c r="T188" i="8"/>
  <c r="S188" i="8"/>
  <c r="Q188" i="8"/>
  <c r="T187" i="8"/>
  <c r="S187" i="8"/>
  <c r="Q187" i="8"/>
  <c r="T186" i="8"/>
  <c r="S186" i="8"/>
  <c r="Q186" i="8"/>
  <c r="T185" i="8"/>
  <c r="S185" i="8"/>
  <c r="Q185" i="8"/>
  <c r="T184" i="8"/>
  <c r="S184" i="8"/>
  <c r="Q184" i="8"/>
  <c r="T183" i="8"/>
  <c r="S183" i="8"/>
  <c r="Q183" i="8"/>
  <c r="T182" i="8"/>
  <c r="S182" i="8"/>
  <c r="Q182" i="8"/>
  <c r="T181" i="8"/>
  <c r="S181" i="8"/>
  <c r="Q181" i="8"/>
  <c r="T180" i="8"/>
  <c r="S180" i="8"/>
  <c r="Q180" i="8"/>
  <c r="T179" i="8"/>
  <c r="S179" i="8"/>
  <c r="Q179" i="8"/>
  <c r="T178" i="8"/>
  <c r="S178" i="8"/>
  <c r="Q178" i="8"/>
  <c r="T177" i="8"/>
  <c r="S177" i="8"/>
  <c r="Q177" i="8"/>
  <c r="T176" i="8"/>
  <c r="S176" i="8"/>
  <c r="Q176" i="8"/>
  <c r="T175" i="8"/>
  <c r="S175" i="8"/>
  <c r="Q175" i="8"/>
  <c r="T174" i="8"/>
  <c r="S174" i="8"/>
  <c r="Q174" i="8"/>
  <c r="T173" i="8"/>
  <c r="S173" i="8"/>
  <c r="Q173" i="8"/>
  <c r="T172" i="8"/>
  <c r="S172" i="8"/>
  <c r="Q172" i="8"/>
  <c r="T171" i="8"/>
  <c r="S171" i="8"/>
  <c r="Q171" i="8"/>
  <c r="T170" i="8"/>
  <c r="S170" i="8"/>
  <c r="Q170" i="8"/>
  <c r="T169" i="8"/>
  <c r="S169" i="8"/>
  <c r="Q169" i="8"/>
  <c r="T168" i="8"/>
  <c r="S168" i="8"/>
  <c r="Q168" i="8"/>
  <c r="T167" i="8"/>
  <c r="S167" i="8"/>
  <c r="Q167" i="8"/>
  <c r="T166" i="8"/>
  <c r="S166" i="8"/>
  <c r="Q166" i="8"/>
  <c r="T165" i="8"/>
  <c r="S165" i="8"/>
  <c r="Q165" i="8"/>
  <c r="T164" i="8"/>
  <c r="S164" i="8"/>
  <c r="Q164" i="8"/>
  <c r="T163" i="8"/>
  <c r="S163" i="8"/>
  <c r="Q163" i="8"/>
  <c r="T162" i="8"/>
  <c r="S162" i="8"/>
  <c r="Q162" i="8"/>
  <c r="T161" i="8"/>
  <c r="S161" i="8"/>
  <c r="Q161" i="8"/>
  <c r="T160" i="8"/>
  <c r="S160" i="8"/>
  <c r="Q160" i="8"/>
  <c r="T159" i="8"/>
  <c r="S159" i="8"/>
  <c r="Q159" i="8"/>
  <c r="T158" i="8"/>
  <c r="S158" i="8"/>
  <c r="Q158" i="8"/>
  <c r="T157" i="8"/>
  <c r="S157" i="8"/>
  <c r="Q157" i="8"/>
  <c r="T156" i="8"/>
  <c r="S156" i="8"/>
  <c r="Q156" i="8"/>
  <c r="T155" i="8"/>
  <c r="S155" i="8"/>
  <c r="Q155" i="8"/>
  <c r="T154" i="8"/>
  <c r="S154" i="8"/>
  <c r="Q154" i="8"/>
  <c r="T153" i="8"/>
  <c r="S153" i="8"/>
  <c r="Q153" i="8"/>
  <c r="T152" i="8"/>
  <c r="S152" i="8"/>
  <c r="Q152" i="8"/>
  <c r="T151" i="8"/>
  <c r="S151" i="8"/>
  <c r="Q151" i="8"/>
  <c r="T150" i="8"/>
  <c r="S150" i="8"/>
  <c r="Q150" i="8"/>
  <c r="T149" i="8"/>
  <c r="S149" i="8"/>
  <c r="Q149" i="8"/>
  <c r="T148" i="8"/>
  <c r="S148" i="8"/>
  <c r="Q148" i="8"/>
  <c r="T147" i="8"/>
  <c r="S147" i="8"/>
  <c r="Q147" i="8"/>
  <c r="T146" i="8"/>
  <c r="S146" i="8"/>
  <c r="Q146" i="8"/>
  <c r="T145" i="8"/>
  <c r="S145" i="8"/>
  <c r="Q145" i="8"/>
  <c r="T144" i="8"/>
  <c r="S144" i="8"/>
  <c r="Q144" i="8"/>
  <c r="T143" i="8"/>
  <c r="S143" i="8"/>
  <c r="Q143" i="8"/>
  <c r="T142" i="8"/>
  <c r="S142" i="8"/>
  <c r="Q142" i="8"/>
  <c r="T141" i="8"/>
  <c r="S141" i="8"/>
  <c r="Q141" i="8"/>
  <c r="T140" i="8"/>
  <c r="S140" i="8"/>
  <c r="Q140" i="8"/>
  <c r="T139" i="8"/>
  <c r="S139" i="8"/>
  <c r="Q139" i="8"/>
  <c r="T138" i="8"/>
  <c r="S138" i="8"/>
  <c r="Q138" i="8"/>
  <c r="T137" i="8"/>
  <c r="S137" i="8"/>
  <c r="Q137" i="8"/>
  <c r="T136" i="8"/>
  <c r="S136" i="8"/>
  <c r="Q136" i="8"/>
  <c r="T135" i="8"/>
  <c r="S135" i="8"/>
  <c r="Q135" i="8"/>
  <c r="T134" i="8"/>
  <c r="S134" i="8"/>
  <c r="Q134" i="8"/>
  <c r="T133" i="8"/>
  <c r="S133" i="8"/>
  <c r="Q133" i="8"/>
  <c r="T132" i="8"/>
  <c r="S132" i="8"/>
  <c r="Q132" i="8"/>
  <c r="T131" i="8"/>
  <c r="S131" i="8"/>
  <c r="Q131" i="8"/>
  <c r="T130" i="8"/>
  <c r="S130" i="8"/>
  <c r="Q130" i="8"/>
  <c r="T129" i="8"/>
  <c r="S129" i="8"/>
  <c r="Q129" i="8"/>
  <c r="T128" i="8"/>
  <c r="S128" i="8"/>
  <c r="Q128" i="8"/>
  <c r="T127" i="8"/>
  <c r="S127" i="8"/>
  <c r="Q127" i="8"/>
  <c r="T126" i="8"/>
  <c r="S126" i="8"/>
  <c r="Q126" i="8"/>
  <c r="T125" i="8"/>
  <c r="S125" i="8"/>
  <c r="Q125" i="8"/>
  <c r="T124" i="8"/>
  <c r="S124" i="8"/>
  <c r="Q124" i="8"/>
  <c r="T123" i="8"/>
  <c r="S123" i="8"/>
  <c r="Q123" i="8"/>
  <c r="T122" i="8"/>
  <c r="S122" i="8"/>
  <c r="Q122" i="8"/>
  <c r="T121" i="8"/>
  <c r="S121" i="8"/>
  <c r="Q121" i="8"/>
  <c r="T120" i="8"/>
  <c r="S120" i="8"/>
  <c r="Q120" i="8"/>
  <c r="T119" i="8"/>
  <c r="S119" i="8"/>
  <c r="Q119" i="8"/>
  <c r="T118" i="8"/>
  <c r="S118" i="8"/>
  <c r="Q118" i="8"/>
  <c r="T117" i="8"/>
  <c r="S117" i="8"/>
  <c r="Q117" i="8"/>
  <c r="T116" i="8"/>
  <c r="S116" i="8"/>
  <c r="Q116" i="8"/>
  <c r="T115" i="8"/>
  <c r="S115" i="8"/>
  <c r="Q115" i="8"/>
  <c r="T114" i="8"/>
  <c r="S114" i="8"/>
  <c r="Q114" i="8"/>
  <c r="T113" i="8"/>
  <c r="S113" i="8"/>
  <c r="Q113" i="8"/>
  <c r="T112" i="8"/>
  <c r="S112" i="8"/>
  <c r="Q112" i="8"/>
  <c r="T111" i="8"/>
  <c r="S111" i="8"/>
  <c r="Q111" i="8"/>
  <c r="T110" i="8"/>
  <c r="S110" i="8"/>
  <c r="Q110" i="8"/>
  <c r="T109" i="8"/>
  <c r="S109" i="8"/>
  <c r="Q109" i="8"/>
  <c r="T108" i="8"/>
  <c r="S108" i="8"/>
  <c r="Q108" i="8"/>
  <c r="T107" i="8"/>
  <c r="S107" i="8"/>
  <c r="Q107" i="8"/>
  <c r="T106" i="8"/>
  <c r="S106" i="8"/>
  <c r="Q106" i="8"/>
  <c r="T105" i="8"/>
  <c r="S105" i="8"/>
  <c r="Q105" i="8"/>
  <c r="T104" i="8"/>
  <c r="S104" i="8"/>
  <c r="Q104" i="8"/>
  <c r="T103" i="8"/>
  <c r="S103" i="8"/>
  <c r="Q103" i="8"/>
  <c r="T102" i="8"/>
  <c r="S102" i="8"/>
  <c r="Q102" i="8"/>
  <c r="T101" i="8"/>
  <c r="S101" i="8"/>
  <c r="Q101" i="8"/>
  <c r="T100" i="8"/>
  <c r="S100" i="8"/>
  <c r="Q100" i="8"/>
  <c r="T99" i="8"/>
  <c r="S99" i="8"/>
  <c r="Q99" i="8"/>
  <c r="T98" i="8"/>
  <c r="S98" i="8"/>
  <c r="Q98" i="8"/>
  <c r="T97" i="8"/>
  <c r="S97" i="8"/>
  <c r="Q97" i="8"/>
  <c r="T96" i="8"/>
  <c r="S96" i="8"/>
  <c r="Q96" i="8"/>
  <c r="T95" i="8"/>
  <c r="S95" i="8"/>
  <c r="Q95" i="8"/>
  <c r="T94" i="8"/>
  <c r="S94" i="8"/>
  <c r="Q94" i="8"/>
  <c r="T93" i="8"/>
  <c r="S93" i="8"/>
  <c r="Q93" i="8"/>
  <c r="T92" i="8"/>
  <c r="S92" i="8"/>
  <c r="Q92" i="8"/>
  <c r="T91" i="8"/>
  <c r="S91" i="8"/>
  <c r="Q91" i="8"/>
  <c r="T90" i="8"/>
  <c r="S90" i="8"/>
  <c r="Q90" i="8"/>
  <c r="T89" i="8"/>
  <c r="S89" i="8"/>
  <c r="Q89" i="8"/>
  <c r="T88" i="8"/>
  <c r="S88" i="8"/>
  <c r="Q88" i="8"/>
  <c r="T87" i="8"/>
  <c r="S87" i="8"/>
  <c r="Q87" i="8"/>
  <c r="T86" i="8"/>
  <c r="S86" i="8"/>
  <c r="Q86" i="8"/>
  <c r="T85" i="8"/>
  <c r="S85" i="8"/>
  <c r="Q85" i="8"/>
  <c r="T84" i="8"/>
  <c r="S84" i="8"/>
  <c r="Q84" i="8"/>
  <c r="T83" i="8"/>
  <c r="S83" i="8"/>
  <c r="Q83" i="8"/>
  <c r="T82" i="8"/>
  <c r="S82" i="8"/>
  <c r="Q82" i="8"/>
  <c r="T81" i="8"/>
  <c r="S81" i="8"/>
  <c r="Q81" i="8"/>
  <c r="T80" i="8"/>
  <c r="S80" i="8"/>
  <c r="Q80" i="8"/>
  <c r="T79" i="8"/>
  <c r="S79" i="8"/>
  <c r="Q79" i="8"/>
  <c r="T78" i="8"/>
  <c r="S78" i="8"/>
  <c r="Q78" i="8"/>
  <c r="T77" i="8"/>
  <c r="S77" i="8"/>
  <c r="Q77" i="8"/>
  <c r="T76" i="8"/>
  <c r="S76" i="8"/>
  <c r="Q76" i="8"/>
  <c r="T75" i="8"/>
  <c r="S75" i="8"/>
  <c r="Q75" i="8"/>
  <c r="T74" i="8"/>
  <c r="S74" i="8"/>
  <c r="Q74" i="8"/>
  <c r="T73" i="8"/>
  <c r="S73" i="8"/>
  <c r="Q73" i="8"/>
  <c r="T72" i="8"/>
  <c r="S72" i="8"/>
  <c r="Q72" i="8"/>
  <c r="T71" i="8"/>
  <c r="S71" i="8"/>
  <c r="Q71" i="8"/>
  <c r="T70" i="8"/>
  <c r="S70" i="8"/>
  <c r="Q70" i="8"/>
  <c r="T69" i="8"/>
  <c r="S69" i="8"/>
  <c r="Q69" i="8"/>
  <c r="T68" i="8"/>
  <c r="S68" i="8"/>
  <c r="Q68" i="8"/>
  <c r="T67" i="8"/>
  <c r="S67" i="8"/>
  <c r="Q67" i="8"/>
  <c r="T66" i="8"/>
  <c r="S66" i="8"/>
  <c r="Q66" i="8"/>
  <c r="T65" i="8"/>
  <c r="S65" i="8"/>
  <c r="Q65" i="8"/>
  <c r="T64" i="8"/>
  <c r="S64" i="8"/>
  <c r="Q64" i="8"/>
  <c r="T63" i="8"/>
  <c r="S63" i="8"/>
  <c r="Q63" i="8"/>
  <c r="T62" i="8"/>
  <c r="S62" i="8"/>
  <c r="Q62" i="8"/>
  <c r="T61" i="8"/>
  <c r="S61" i="8"/>
  <c r="Q61" i="8"/>
  <c r="T60" i="8"/>
  <c r="S60" i="8"/>
  <c r="Q60" i="8"/>
  <c r="T59" i="8"/>
  <c r="S59" i="8"/>
  <c r="Q59" i="8"/>
  <c r="T58" i="8"/>
  <c r="S58" i="8"/>
  <c r="Q58" i="8"/>
  <c r="T57" i="8"/>
  <c r="S57" i="8"/>
  <c r="Q57" i="8"/>
  <c r="T56" i="8"/>
  <c r="S56" i="8"/>
  <c r="Q56" i="8"/>
  <c r="T55" i="8"/>
  <c r="S55" i="8"/>
  <c r="Q55" i="8"/>
  <c r="T54" i="8"/>
  <c r="S54" i="8"/>
  <c r="Q54" i="8"/>
  <c r="T53" i="8"/>
  <c r="S53" i="8"/>
  <c r="Q53" i="8"/>
  <c r="T52" i="8"/>
  <c r="S52" i="8"/>
  <c r="Q52" i="8"/>
  <c r="T51" i="8"/>
  <c r="S51" i="8"/>
  <c r="Q51" i="8"/>
  <c r="T50" i="8"/>
  <c r="S50" i="8"/>
  <c r="Q50" i="8"/>
  <c r="T49" i="8"/>
  <c r="S49" i="8"/>
  <c r="Q49" i="8"/>
  <c r="T48" i="8"/>
  <c r="S48" i="8"/>
  <c r="Q48" i="8"/>
  <c r="T47" i="8"/>
  <c r="S47" i="8"/>
  <c r="Q47" i="8"/>
  <c r="T46" i="8"/>
  <c r="S46" i="8"/>
  <c r="Q46" i="8"/>
  <c r="T45" i="8"/>
  <c r="S45" i="8"/>
  <c r="Q45" i="8"/>
  <c r="T44" i="8"/>
  <c r="S44" i="8"/>
  <c r="Q44" i="8"/>
  <c r="T43" i="8"/>
  <c r="S43" i="8"/>
  <c r="Q43" i="8"/>
  <c r="T42" i="8"/>
  <c r="S42" i="8"/>
  <c r="Q42" i="8"/>
  <c r="T41" i="8"/>
  <c r="S41" i="8"/>
  <c r="Q41" i="8"/>
  <c r="T40" i="8"/>
  <c r="S40" i="8"/>
  <c r="Q40" i="8"/>
  <c r="T39" i="8"/>
  <c r="S39" i="8"/>
  <c r="Q39" i="8"/>
  <c r="T38" i="8"/>
  <c r="S38" i="8"/>
  <c r="Q38" i="8"/>
  <c r="T37" i="8"/>
  <c r="S37" i="8"/>
  <c r="Q37" i="8"/>
  <c r="T36" i="8"/>
  <c r="S36" i="8"/>
  <c r="Q36" i="8"/>
  <c r="T35" i="8"/>
  <c r="S35" i="8"/>
  <c r="Q35" i="8"/>
  <c r="T34" i="8"/>
  <c r="S34" i="8"/>
  <c r="Q34" i="8"/>
  <c r="T33" i="8"/>
  <c r="S33" i="8"/>
  <c r="Q33" i="8"/>
  <c r="T31" i="8"/>
  <c r="S31" i="8"/>
  <c r="Q31" i="8"/>
  <c r="T30" i="8"/>
  <c r="S30" i="8"/>
  <c r="Q30" i="8"/>
  <c r="T29" i="8"/>
  <c r="S29" i="8"/>
  <c r="Q29" i="8"/>
  <c r="T28" i="8"/>
  <c r="S28" i="8"/>
  <c r="Q28" i="8"/>
  <c r="T27" i="8"/>
  <c r="S27" i="8"/>
  <c r="Q27" i="8"/>
  <c r="T26" i="8"/>
  <c r="S26" i="8"/>
  <c r="Q26" i="8"/>
  <c r="T25" i="8"/>
  <c r="S25" i="8"/>
  <c r="Q25" i="8"/>
  <c r="T24" i="8"/>
  <c r="S24" i="8"/>
  <c r="Q24" i="8"/>
  <c r="T23" i="8"/>
  <c r="S23" i="8"/>
  <c r="Q23" i="8"/>
  <c r="T22" i="8"/>
  <c r="S22" i="8"/>
  <c r="Q22" i="8"/>
  <c r="T21" i="8"/>
  <c r="S21" i="8"/>
  <c r="Q21" i="8"/>
  <c r="T20" i="8"/>
  <c r="S20" i="8"/>
  <c r="Q20" i="8"/>
  <c r="T19" i="8"/>
  <c r="S19" i="8"/>
  <c r="Q19" i="8"/>
  <c r="T18" i="8"/>
  <c r="S18" i="8"/>
  <c r="Q18" i="8"/>
  <c r="T17" i="8"/>
  <c r="S17" i="8"/>
  <c r="Q17" i="8"/>
  <c r="T16" i="8"/>
  <c r="S16" i="8"/>
  <c r="Q16" i="8"/>
  <c r="T15" i="8"/>
  <c r="S15" i="8"/>
  <c r="Q15" i="8"/>
  <c r="T14" i="8"/>
  <c r="S14" i="8"/>
  <c r="Q14" i="8"/>
  <c r="T13" i="8"/>
  <c r="S13" i="8"/>
  <c r="Q13" i="8"/>
  <c r="T12" i="8"/>
  <c r="S12" i="8"/>
  <c r="Q12" i="8"/>
  <c r="T11" i="8"/>
  <c r="S11" i="8"/>
  <c r="Q11" i="8"/>
  <c r="T10" i="8"/>
  <c r="S10" i="8"/>
  <c r="Q10" i="8"/>
  <c r="T9" i="8"/>
  <c r="S9" i="8"/>
  <c r="Q9" i="8"/>
  <c r="T8" i="8"/>
  <c r="S8" i="8"/>
  <c r="Q8" i="8"/>
  <c r="T7" i="8"/>
  <c r="S7" i="8"/>
  <c r="Q7" i="8"/>
  <c r="T6" i="8"/>
  <c r="S6" i="8"/>
  <c r="Q6" i="8"/>
  <c r="T5" i="8"/>
  <c r="S5" i="8"/>
  <c r="Q5" i="8"/>
  <c r="T4" i="8"/>
  <c r="S4" i="8"/>
  <c r="Q4" i="8"/>
  <c r="T3" i="8"/>
  <c r="S3" i="8"/>
  <c r="Q3" i="8"/>
  <c r="T2" i="8"/>
  <c r="S2" i="8"/>
  <c r="Q2" i="8"/>
  <c r="T200" i="7"/>
  <c r="S200" i="7"/>
  <c r="Q200" i="7"/>
  <c r="T199" i="7"/>
  <c r="S199" i="7"/>
  <c r="Q199" i="7"/>
  <c r="T198" i="7"/>
  <c r="S198" i="7"/>
  <c r="Q198" i="7"/>
  <c r="T197" i="7"/>
  <c r="S197" i="7"/>
  <c r="Q197" i="7"/>
  <c r="T196" i="7"/>
  <c r="S196" i="7"/>
  <c r="Q196" i="7"/>
  <c r="T195" i="7"/>
  <c r="S195" i="7"/>
  <c r="Q195" i="7"/>
  <c r="T194" i="7"/>
  <c r="S194" i="7"/>
  <c r="Q194" i="7"/>
  <c r="T193" i="7"/>
  <c r="S193" i="7"/>
  <c r="Q193" i="7"/>
  <c r="T192" i="7"/>
  <c r="S192" i="7"/>
  <c r="Q192" i="7"/>
  <c r="T191" i="7"/>
  <c r="S191" i="7"/>
  <c r="Q191" i="7"/>
  <c r="T190" i="7"/>
  <c r="S190" i="7"/>
  <c r="Q190" i="7"/>
  <c r="T189" i="7"/>
  <c r="S189" i="7"/>
  <c r="Q189" i="7"/>
  <c r="T188" i="7"/>
  <c r="S188" i="7"/>
  <c r="Q188" i="7"/>
  <c r="T187" i="7"/>
  <c r="S187" i="7"/>
  <c r="Q187" i="7"/>
  <c r="T186" i="7"/>
  <c r="S186" i="7"/>
  <c r="Q186" i="7"/>
  <c r="T185" i="7"/>
  <c r="S185" i="7"/>
  <c r="Q185" i="7"/>
  <c r="T184" i="7"/>
  <c r="S184" i="7"/>
  <c r="Q184" i="7"/>
  <c r="T183" i="7"/>
  <c r="S183" i="7"/>
  <c r="Q183" i="7"/>
  <c r="T182" i="7"/>
  <c r="S182" i="7"/>
  <c r="Q182" i="7"/>
  <c r="T181" i="7"/>
  <c r="S181" i="7"/>
  <c r="Q181" i="7"/>
  <c r="T180" i="7"/>
  <c r="S180" i="7"/>
  <c r="Q180" i="7"/>
  <c r="T179" i="7"/>
  <c r="S179" i="7"/>
  <c r="Q179" i="7"/>
  <c r="T178" i="7"/>
  <c r="S178" i="7"/>
  <c r="Q178" i="7"/>
  <c r="T177" i="7"/>
  <c r="S177" i="7"/>
  <c r="Q177" i="7"/>
  <c r="T176" i="7"/>
  <c r="S176" i="7"/>
  <c r="Q176" i="7"/>
  <c r="T175" i="7"/>
  <c r="S175" i="7"/>
  <c r="Q175" i="7"/>
  <c r="T174" i="7"/>
  <c r="S174" i="7"/>
  <c r="Q174" i="7"/>
  <c r="T173" i="7"/>
  <c r="S173" i="7"/>
  <c r="Q173" i="7"/>
  <c r="T172" i="7"/>
  <c r="S172" i="7"/>
  <c r="Q172" i="7"/>
  <c r="T171" i="7"/>
  <c r="S171" i="7"/>
  <c r="Q171" i="7"/>
  <c r="T170" i="7"/>
  <c r="S170" i="7"/>
  <c r="Q170" i="7"/>
  <c r="T169" i="7"/>
  <c r="S169" i="7"/>
  <c r="Q169" i="7"/>
  <c r="T168" i="7"/>
  <c r="S168" i="7"/>
  <c r="Q168" i="7"/>
  <c r="T167" i="7"/>
  <c r="S167" i="7"/>
  <c r="Q167" i="7"/>
  <c r="T166" i="7"/>
  <c r="S166" i="7"/>
  <c r="Q166" i="7"/>
  <c r="T165" i="7"/>
  <c r="S165" i="7"/>
  <c r="Q165" i="7"/>
  <c r="T164" i="7"/>
  <c r="S164" i="7"/>
  <c r="Q164" i="7"/>
  <c r="T163" i="7"/>
  <c r="S163" i="7"/>
  <c r="Q163" i="7"/>
  <c r="T162" i="7"/>
  <c r="S162" i="7"/>
  <c r="Q162" i="7"/>
  <c r="T161" i="7"/>
  <c r="S161" i="7"/>
  <c r="Q161" i="7"/>
  <c r="T160" i="7"/>
  <c r="S160" i="7"/>
  <c r="Q160" i="7"/>
  <c r="T159" i="7"/>
  <c r="S159" i="7"/>
  <c r="Q159" i="7"/>
  <c r="T158" i="7"/>
  <c r="S158" i="7"/>
  <c r="Q158" i="7"/>
  <c r="T157" i="7"/>
  <c r="S157" i="7"/>
  <c r="Q157" i="7"/>
  <c r="T156" i="7"/>
  <c r="S156" i="7"/>
  <c r="Q156" i="7"/>
  <c r="T155" i="7"/>
  <c r="S155" i="7"/>
  <c r="Q155" i="7"/>
  <c r="T154" i="7"/>
  <c r="S154" i="7"/>
  <c r="Q154" i="7"/>
  <c r="T153" i="7"/>
  <c r="S153" i="7"/>
  <c r="Q153" i="7"/>
  <c r="T152" i="7"/>
  <c r="S152" i="7"/>
  <c r="Q152" i="7"/>
  <c r="T151" i="7"/>
  <c r="S151" i="7"/>
  <c r="Q151" i="7"/>
  <c r="T150" i="7"/>
  <c r="S150" i="7"/>
  <c r="Q150" i="7"/>
  <c r="T149" i="7"/>
  <c r="S149" i="7"/>
  <c r="Q149" i="7"/>
  <c r="T148" i="7"/>
  <c r="S148" i="7"/>
  <c r="Q148" i="7"/>
  <c r="T147" i="7"/>
  <c r="S147" i="7"/>
  <c r="Q147" i="7"/>
  <c r="T146" i="7"/>
  <c r="S146" i="7"/>
  <c r="Q146" i="7"/>
  <c r="T145" i="7"/>
  <c r="S145" i="7"/>
  <c r="Q145" i="7"/>
  <c r="T144" i="7"/>
  <c r="S144" i="7"/>
  <c r="Q144" i="7"/>
  <c r="T143" i="7"/>
  <c r="S143" i="7"/>
  <c r="Q143" i="7"/>
  <c r="T142" i="7"/>
  <c r="S142" i="7"/>
  <c r="Q142" i="7"/>
  <c r="T141" i="7"/>
  <c r="S141" i="7"/>
  <c r="Q141" i="7"/>
  <c r="T140" i="7"/>
  <c r="S140" i="7"/>
  <c r="Q140" i="7"/>
  <c r="T139" i="7"/>
  <c r="S139" i="7"/>
  <c r="Q139" i="7"/>
  <c r="T138" i="7"/>
  <c r="S138" i="7"/>
  <c r="Q138" i="7"/>
  <c r="T137" i="7"/>
  <c r="S137" i="7"/>
  <c r="Q137" i="7"/>
  <c r="T136" i="7"/>
  <c r="S136" i="7"/>
  <c r="Q136" i="7"/>
  <c r="T135" i="7"/>
  <c r="S135" i="7"/>
  <c r="Q135" i="7"/>
  <c r="T134" i="7"/>
  <c r="S134" i="7"/>
  <c r="Q134" i="7"/>
  <c r="T133" i="7"/>
  <c r="S133" i="7"/>
  <c r="Q133" i="7"/>
  <c r="T132" i="7"/>
  <c r="S132" i="7"/>
  <c r="Q132" i="7"/>
  <c r="T131" i="7"/>
  <c r="S131" i="7"/>
  <c r="Q131" i="7"/>
  <c r="T130" i="7"/>
  <c r="S130" i="7"/>
  <c r="Q130" i="7"/>
  <c r="T129" i="7"/>
  <c r="S129" i="7"/>
  <c r="Q129" i="7"/>
  <c r="T128" i="7"/>
  <c r="S128" i="7"/>
  <c r="Q128" i="7"/>
  <c r="T127" i="7"/>
  <c r="S127" i="7"/>
  <c r="Q127" i="7"/>
  <c r="T126" i="7"/>
  <c r="S126" i="7"/>
  <c r="Q126" i="7"/>
  <c r="T125" i="7"/>
  <c r="S125" i="7"/>
  <c r="Q125" i="7"/>
  <c r="T124" i="7"/>
  <c r="S124" i="7"/>
  <c r="Q124" i="7"/>
  <c r="T123" i="7"/>
  <c r="S123" i="7"/>
  <c r="Q123" i="7"/>
  <c r="T122" i="7"/>
  <c r="S122" i="7"/>
  <c r="Q122" i="7"/>
  <c r="T121" i="7"/>
  <c r="S121" i="7"/>
  <c r="Q121" i="7"/>
  <c r="T120" i="7"/>
  <c r="S120" i="7"/>
  <c r="Q120" i="7"/>
  <c r="T119" i="7"/>
  <c r="S119" i="7"/>
  <c r="Q119" i="7"/>
  <c r="T118" i="7"/>
  <c r="S118" i="7"/>
  <c r="Q118" i="7"/>
  <c r="T117" i="7"/>
  <c r="S117" i="7"/>
  <c r="Q117" i="7"/>
  <c r="T116" i="7"/>
  <c r="S116" i="7"/>
  <c r="Q116" i="7"/>
  <c r="T115" i="7"/>
  <c r="S115" i="7"/>
  <c r="Q115" i="7"/>
  <c r="T114" i="7"/>
  <c r="S114" i="7"/>
  <c r="Q114" i="7"/>
  <c r="T113" i="7"/>
  <c r="S113" i="7"/>
  <c r="Q113" i="7"/>
  <c r="T112" i="7"/>
  <c r="S112" i="7"/>
  <c r="Q112" i="7"/>
  <c r="T111" i="7"/>
  <c r="S111" i="7"/>
  <c r="Q111" i="7"/>
  <c r="T110" i="7"/>
  <c r="S110" i="7"/>
  <c r="Q110" i="7"/>
  <c r="T109" i="7"/>
  <c r="S109" i="7"/>
  <c r="Q109" i="7"/>
  <c r="T108" i="7"/>
  <c r="S108" i="7"/>
  <c r="Q108" i="7"/>
  <c r="T107" i="7"/>
  <c r="S107" i="7"/>
  <c r="Q107" i="7"/>
  <c r="T106" i="7"/>
  <c r="S106" i="7"/>
  <c r="Q106" i="7"/>
  <c r="T105" i="7"/>
  <c r="S105" i="7"/>
  <c r="Q105" i="7"/>
  <c r="T104" i="7"/>
  <c r="S104" i="7"/>
  <c r="Q104" i="7"/>
  <c r="T103" i="7"/>
  <c r="S103" i="7"/>
  <c r="Q103" i="7"/>
  <c r="T102" i="7"/>
  <c r="S102" i="7"/>
  <c r="Q102" i="7"/>
  <c r="T101" i="7"/>
  <c r="S101" i="7"/>
  <c r="Q101" i="7"/>
  <c r="T100" i="7"/>
  <c r="S100" i="7"/>
  <c r="Q100" i="7"/>
  <c r="T99" i="7"/>
  <c r="S99" i="7"/>
  <c r="Q99" i="7"/>
  <c r="T98" i="7"/>
  <c r="S98" i="7"/>
  <c r="Q98" i="7"/>
  <c r="T97" i="7"/>
  <c r="S97" i="7"/>
  <c r="Q97" i="7"/>
  <c r="T96" i="7"/>
  <c r="S96" i="7"/>
  <c r="Q96" i="7"/>
  <c r="T95" i="7"/>
  <c r="S95" i="7"/>
  <c r="Q95" i="7"/>
  <c r="T94" i="7"/>
  <c r="S94" i="7"/>
  <c r="Q94" i="7"/>
  <c r="T93" i="7"/>
  <c r="S93" i="7"/>
  <c r="Q93" i="7"/>
  <c r="T92" i="7"/>
  <c r="S92" i="7"/>
  <c r="Q92" i="7"/>
  <c r="T91" i="7"/>
  <c r="S91" i="7"/>
  <c r="Q91" i="7"/>
  <c r="T90" i="7"/>
  <c r="S90" i="7"/>
  <c r="Q90" i="7"/>
  <c r="T89" i="7"/>
  <c r="S89" i="7"/>
  <c r="Q89" i="7"/>
  <c r="T88" i="7"/>
  <c r="S88" i="7"/>
  <c r="Q88" i="7"/>
  <c r="T87" i="7"/>
  <c r="S87" i="7"/>
  <c r="Q87" i="7"/>
  <c r="T86" i="7"/>
  <c r="S86" i="7"/>
  <c r="Q86" i="7"/>
  <c r="T85" i="7"/>
  <c r="S85" i="7"/>
  <c r="Q85" i="7"/>
  <c r="T84" i="7"/>
  <c r="S84" i="7"/>
  <c r="Q84" i="7"/>
  <c r="T83" i="7"/>
  <c r="S83" i="7"/>
  <c r="Q83" i="7"/>
  <c r="T82" i="7"/>
  <c r="S82" i="7"/>
  <c r="Q82" i="7"/>
  <c r="T81" i="7"/>
  <c r="S81" i="7"/>
  <c r="Q81" i="7"/>
  <c r="T80" i="7"/>
  <c r="S80" i="7"/>
  <c r="Q80" i="7"/>
  <c r="T79" i="7"/>
  <c r="S79" i="7"/>
  <c r="Q79" i="7"/>
  <c r="T78" i="7"/>
  <c r="S78" i="7"/>
  <c r="Q78" i="7"/>
  <c r="T77" i="7"/>
  <c r="S77" i="7"/>
  <c r="Q77" i="7"/>
  <c r="T76" i="7"/>
  <c r="S76" i="7"/>
  <c r="Q76" i="7"/>
  <c r="T75" i="7"/>
  <c r="S75" i="7"/>
  <c r="Q75" i="7"/>
  <c r="T74" i="7"/>
  <c r="S74" i="7"/>
  <c r="Q74" i="7"/>
  <c r="T73" i="7"/>
  <c r="S73" i="7"/>
  <c r="Q73" i="7"/>
  <c r="T72" i="7"/>
  <c r="S72" i="7"/>
  <c r="Q72" i="7"/>
  <c r="T71" i="7"/>
  <c r="S71" i="7"/>
  <c r="Q71" i="7"/>
  <c r="T70" i="7"/>
  <c r="S70" i="7"/>
  <c r="Q70" i="7"/>
  <c r="T69" i="7"/>
  <c r="S69" i="7"/>
  <c r="Q69" i="7"/>
  <c r="T68" i="7"/>
  <c r="S68" i="7"/>
  <c r="Q68" i="7"/>
  <c r="T67" i="7"/>
  <c r="S67" i="7"/>
  <c r="Q67" i="7"/>
  <c r="T66" i="7"/>
  <c r="S66" i="7"/>
  <c r="Q66" i="7"/>
  <c r="T65" i="7"/>
  <c r="S65" i="7"/>
  <c r="Q65" i="7"/>
  <c r="T64" i="7"/>
  <c r="S64" i="7"/>
  <c r="Q64" i="7"/>
  <c r="T63" i="7"/>
  <c r="S63" i="7"/>
  <c r="Q63" i="7"/>
  <c r="T62" i="7"/>
  <c r="S62" i="7"/>
  <c r="Q62" i="7"/>
  <c r="T61" i="7"/>
  <c r="S61" i="7"/>
  <c r="Q61" i="7"/>
  <c r="T60" i="7"/>
  <c r="S60" i="7"/>
  <c r="Q60" i="7"/>
  <c r="T59" i="7"/>
  <c r="S59" i="7"/>
  <c r="Q59" i="7"/>
  <c r="T58" i="7"/>
  <c r="S58" i="7"/>
  <c r="Q58" i="7"/>
  <c r="T57" i="7"/>
  <c r="S57" i="7"/>
  <c r="Q57" i="7"/>
  <c r="T56" i="7"/>
  <c r="S56" i="7"/>
  <c r="Q56" i="7"/>
  <c r="T55" i="7"/>
  <c r="S55" i="7"/>
  <c r="Q55" i="7"/>
  <c r="T54" i="7"/>
  <c r="S54" i="7"/>
  <c r="Q54" i="7"/>
  <c r="T53" i="7"/>
  <c r="S53" i="7"/>
  <c r="Q53" i="7"/>
  <c r="T52" i="7"/>
  <c r="S52" i="7"/>
  <c r="Q52" i="7"/>
  <c r="T51" i="7"/>
  <c r="S51" i="7"/>
  <c r="Q51" i="7"/>
  <c r="T50" i="7"/>
  <c r="S50" i="7"/>
  <c r="Q50" i="7"/>
  <c r="T49" i="7"/>
  <c r="S49" i="7"/>
  <c r="Q49" i="7"/>
  <c r="T48" i="7"/>
  <c r="S48" i="7"/>
  <c r="Q48" i="7"/>
  <c r="T47" i="7"/>
  <c r="S47" i="7"/>
  <c r="Q47" i="7"/>
  <c r="T46" i="7"/>
  <c r="S46" i="7"/>
  <c r="Q46" i="7"/>
  <c r="T45" i="7"/>
  <c r="S45" i="7"/>
  <c r="Q45" i="7"/>
  <c r="T44" i="7"/>
  <c r="S44" i="7"/>
  <c r="Q44" i="7"/>
  <c r="T43" i="7"/>
  <c r="S43" i="7"/>
  <c r="Q43" i="7"/>
  <c r="T42" i="7"/>
  <c r="S42" i="7"/>
  <c r="Q42" i="7"/>
  <c r="T41" i="7"/>
  <c r="S41" i="7"/>
  <c r="Q41" i="7"/>
  <c r="T40" i="7"/>
  <c r="S40" i="7"/>
  <c r="Q40" i="7"/>
  <c r="T39" i="7"/>
  <c r="S39" i="7"/>
  <c r="Q39" i="7"/>
  <c r="T38" i="7"/>
  <c r="S38" i="7"/>
  <c r="Q38" i="7"/>
  <c r="T37" i="7"/>
  <c r="S37" i="7"/>
  <c r="Q37" i="7"/>
  <c r="T36" i="7"/>
  <c r="S36" i="7"/>
  <c r="Q36" i="7"/>
  <c r="T35" i="7"/>
  <c r="S35" i="7"/>
  <c r="Q35" i="7"/>
  <c r="T34" i="7"/>
  <c r="S34" i="7"/>
  <c r="Q34" i="7"/>
  <c r="T33" i="7"/>
  <c r="S33" i="7"/>
  <c r="Q33" i="7"/>
  <c r="T32" i="7"/>
  <c r="S32" i="7"/>
  <c r="Q32" i="7"/>
  <c r="T31" i="7"/>
  <c r="S31" i="7"/>
  <c r="Q31" i="7"/>
  <c r="T30" i="7"/>
  <c r="S30" i="7"/>
  <c r="Q30" i="7"/>
  <c r="T29" i="7"/>
  <c r="S29" i="7"/>
  <c r="Q29" i="7"/>
  <c r="T28" i="7"/>
  <c r="S28" i="7"/>
  <c r="Q28" i="7"/>
  <c r="T27" i="7"/>
  <c r="S27" i="7"/>
  <c r="Q27" i="7"/>
  <c r="T26" i="7"/>
  <c r="S26" i="7"/>
  <c r="Q26" i="7"/>
  <c r="T25" i="7"/>
  <c r="S25" i="7"/>
  <c r="Q25" i="7"/>
  <c r="T24" i="7"/>
  <c r="S24" i="7"/>
  <c r="Q24" i="7"/>
  <c r="T23" i="7"/>
  <c r="S23" i="7"/>
  <c r="Q23" i="7"/>
  <c r="T22" i="7"/>
  <c r="S22" i="7"/>
  <c r="Q22" i="7"/>
  <c r="T21" i="7"/>
  <c r="S21" i="7"/>
  <c r="Q21" i="7"/>
  <c r="T20" i="7"/>
  <c r="S20" i="7"/>
  <c r="Q20" i="7"/>
  <c r="T19" i="7"/>
  <c r="S19" i="7"/>
  <c r="Q19" i="7"/>
  <c r="T18" i="7"/>
  <c r="S18" i="7"/>
  <c r="Q18" i="7"/>
  <c r="T17" i="7"/>
  <c r="S17" i="7"/>
  <c r="Q17" i="7"/>
  <c r="T16" i="7"/>
  <c r="S16" i="7"/>
  <c r="Q16" i="7"/>
  <c r="T15" i="7"/>
  <c r="S15" i="7"/>
  <c r="Q15" i="7"/>
  <c r="T14" i="7"/>
  <c r="S14" i="7"/>
  <c r="Q14" i="7"/>
  <c r="T13" i="7"/>
  <c r="S13" i="7"/>
  <c r="Q13" i="7"/>
  <c r="T12" i="7"/>
  <c r="S12" i="7"/>
  <c r="Q12" i="7"/>
  <c r="T11" i="7"/>
  <c r="S11" i="7"/>
  <c r="Q11" i="7"/>
  <c r="T10" i="7"/>
  <c r="S10" i="7"/>
  <c r="Q10" i="7"/>
  <c r="T9" i="7"/>
  <c r="S9" i="7"/>
  <c r="Q9" i="7"/>
  <c r="T8" i="7"/>
  <c r="S8" i="7"/>
  <c r="Q8" i="7"/>
  <c r="T7" i="7"/>
  <c r="S7" i="7"/>
  <c r="Q7" i="7"/>
  <c r="T6" i="7"/>
  <c r="S6" i="7"/>
  <c r="Q6" i="7"/>
  <c r="T5" i="7"/>
  <c r="S5" i="7"/>
  <c r="Q5" i="7"/>
  <c r="T4" i="7"/>
  <c r="S4" i="7"/>
  <c r="Q4" i="7"/>
  <c r="T3" i="7"/>
  <c r="S3" i="7"/>
  <c r="Q3" i="7"/>
  <c r="T2" i="7"/>
  <c r="S2" i="7"/>
  <c r="Q2" i="7"/>
  <c r="T200" i="6"/>
  <c r="S200" i="6"/>
  <c r="Q200" i="6"/>
  <c r="T199" i="6"/>
  <c r="S199" i="6"/>
  <c r="Q199" i="6"/>
  <c r="T198" i="6"/>
  <c r="S198" i="6"/>
  <c r="Q198" i="6"/>
  <c r="T197" i="6"/>
  <c r="S197" i="6"/>
  <c r="Q197" i="6"/>
  <c r="T196" i="6"/>
  <c r="S196" i="6"/>
  <c r="Q196" i="6"/>
  <c r="T195" i="6"/>
  <c r="S195" i="6"/>
  <c r="Q195" i="6"/>
  <c r="T194" i="6"/>
  <c r="S194" i="6"/>
  <c r="Q194" i="6"/>
  <c r="T193" i="6"/>
  <c r="S193" i="6"/>
  <c r="Q193" i="6"/>
  <c r="T192" i="6"/>
  <c r="S192" i="6"/>
  <c r="Q192" i="6"/>
  <c r="T191" i="6"/>
  <c r="S191" i="6"/>
  <c r="Q191" i="6"/>
  <c r="T190" i="6"/>
  <c r="S190" i="6"/>
  <c r="Q190" i="6"/>
  <c r="T189" i="6"/>
  <c r="S189" i="6"/>
  <c r="Q189" i="6"/>
  <c r="T188" i="6"/>
  <c r="S188" i="6"/>
  <c r="Q188" i="6"/>
  <c r="T187" i="6"/>
  <c r="S187" i="6"/>
  <c r="Q187" i="6"/>
  <c r="T186" i="6"/>
  <c r="S186" i="6"/>
  <c r="Q186" i="6"/>
  <c r="T185" i="6"/>
  <c r="S185" i="6"/>
  <c r="Q185" i="6"/>
  <c r="T184" i="6"/>
  <c r="S184" i="6"/>
  <c r="Q184" i="6"/>
  <c r="T183" i="6"/>
  <c r="S183" i="6"/>
  <c r="Q183" i="6"/>
  <c r="T182" i="6"/>
  <c r="S182" i="6"/>
  <c r="Q182" i="6"/>
  <c r="T181" i="6"/>
  <c r="S181" i="6"/>
  <c r="Q181" i="6"/>
  <c r="T180" i="6"/>
  <c r="S180" i="6"/>
  <c r="Q180" i="6"/>
  <c r="T179" i="6"/>
  <c r="S179" i="6"/>
  <c r="Q179" i="6"/>
  <c r="T178" i="6"/>
  <c r="S178" i="6"/>
  <c r="Q178" i="6"/>
  <c r="T177" i="6"/>
  <c r="S177" i="6"/>
  <c r="Q177" i="6"/>
  <c r="T176" i="6"/>
  <c r="S176" i="6"/>
  <c r="Q176" i="6"/>
  <c r="T175" i="6"/>
  <c r="S175" i="6"/>
  <c r="Q175" i="6"/>
  <c r="T174" i="6"/>
  <c r="S174" i="6"/>
  <c r="Q174" i="6"/>
  <c r="T173" i="6"/>
  <c r="S173" i="6"/>
  <c r="Q173" i="6"/>
  <c r="T172" i="6"/>
  <c r="S172" i="6"/>
  <c r="Q172" i="6"/>
  <c r="T171" i="6"/>
  <c r="S171" i="6"/>
  <c r="Q171" i="6"/>
  <c r="T170" i="6"/>
  <c r="S170" i="6"/>
  <c r="Q170" i="6"/>
  <c r="T169" i="6"/>
  <c r="S169" i="6"/>
  <c r="Q169" i="6"/>
  <c r="T168" i="6"/>
  <c r="S168" i="6"/>
  <c r="Q168" i="6"/>
  <c r="T167" i="6"/>
  <c r="S167" i="6"/>
  <c r="Q167" i="6"/>
  <c r="T166" i="6"/>
  <c r="S166" i="6"/>
  <c r="Q166" i="6"/>
  <c r="T165" i="6"/>
  <c r="S165" i="6"/>
  <c r="Q165" i="6"/>
  <c r="T164" i="6"/>
  <c r="S164" i="6"/>
  <c r="Q164" i="6"/>
  <c r="T163" i="6"/>
  <c r="S163" i="6"/>
  <c r="Q163" i="6"/>
  <c r="T162" i="6"/>
  <c r="S162" i="6"/>
  <c r="Q162" i="6"/>
  <c r="T161" i="6"/>
  <c r="S161" i="6"/>
  <c r="Q161" i="6"/>
  <c r="T160" i="6"/>
  <c r="S160" i="6"/>
  <c r="Q160" i="6"/>
  <c r="T159" i="6"/>
  <c r="S159" i="6"/>
  <c r="Q159" i="6"/>
  <c r="T158" i="6"/>
  <c r="S158" i="6"/>
  <c r="Q158" i="6"/>
  <c r="T157" i="6"/>
  <c r="S157" i="6"/>
  <c r="Q157" i="6"/>
  <c r="T156" i="6"/>
  <c r="S156" i="6"/>
  <c r="Q156" i="6"/>
  <c r="T155" i="6"/>
  <c r="S155" i="6"/>
  <c r="Q155" i="6"/>
  <c r="T154" i="6"/>
  <c r="S154" i="6"/>
  <c r="Q154" i="6"/>
  <c r="T153" i="6"/>
  <c r="S153" i="6"/>
  <c r="Q153" i="6"/>
  <c r="T152" i="6"/>
  <c r="S152" i="6"/>
  <c r="Q152" i="6"/>
  <c r="T151" i="6"/>
  <c r="S151" i="6"/>
  <c r="Q151" i="6"/>
  <c r="T150" i="6"/>
  <c r="S150" i="6"/>
  <c r="Q150" i="6"/>
  <c r="T149" i="6"/>
  <c r="S149" i="6"/>
  <c r="Q149" i="6"/>
  <c r="T148" i="6"/>
  <c r="S148" i="6"/>
  <c r="Q148" i="6"/>
  <c r="T147" i="6"/>
  <c r="S147" i="6"/>
  <c r="Q147" i="6"/>
  <c r="T146" i="6"/>
  <c r="S146" i="6"/>
  <c r="Q146" i="6"/>
  <c r="T145" i="6"/>
  <c r="S145" i="6"/>
  <c r="Q145" i="6"/>
  <c r="T144" i="6"/>
  <c r="S144" i="6"/>
  <c r="Q144" i="6"/>
  <c r="T143" i="6"/>
  <c r="S143" i="6"/>
  <c r="Q143" i="6"/>
  <c r="T142" i="6"/>
  <c r="S142" i="6"/>
  <c r="Q142" i="6"/>
  <c r="T141" i="6"/>
  <c r="S141" i="6"/>
  <c r="Q141" i="6"/>
  <c r="T140" i="6"/>
  <c r="S140" i="6"/>
  <c r="Q140" i="6"/>
  <c r="T139" i="6"/>
  <c r="S139" i="6"/>
  <c r="Q139" i="6"/>
  <c r="T138" i="6"/>
  <c r="S138" i="6"/>
  <c r="Q138" i="6"/>
  <c r="T137" i="6"/>
  <c r="S137" i="6"/>
  <c r="Q137" i="6"/>
  <c r="T136" i="6"/>
  <c r="S136" i="6"/>
  <c r="Q136" i="6"/>
  <c r="T135" i="6"/>
  <c r="S135" i="6"/>
  <c r="Q135" i="6"/>
  <c r="T134" i="6"/>
  <c r="S134" i="6"/>
  <c r="Q134" i="6"/>
  <c r="T133" i="6"/>
  <c r="S133" i="6"/>
  <c r="Q133" i="6"/>
  <c r="T132" i="6"/>
  <c r="S132" i="6"/>
  <c r="Q132" i="6"/>
  <c r="T131" i="6"/>
  <c r="S131" i="6"/>
  <c r="Q131" i="6"/>
  <c r="T130" i="6"/>
  <c r="S130" i="6"/>
  <c r="Q130" i="6"/>
  <c r="T129" i="6"/>
  <c r="S129" i="6"/>
  <c r="Q129" i="6"/>
  <c r="T128" i="6"/>
  <c r="S128" i="6"/>
  <c r="Q128" i="6"/>
  <c r="T127" i="6"/>
  <c r="S127" i="6"/>
  <c r="Q127" i="6"/>
  <c r="T126" i="6"/>
  <c r="S126" i="6"/>
  <c r="Q126" i="6"/>
  <c r="T125" i="6"/>
  <c r="S125" i="6"/>
  <c r="Q125" i="6"/>
  <c r="T124" i="6"/>
  <c r="S124" i="6"/>
  <c r="Q124" i="6"/>
  <c r="T123" i="6"/>
  <c r="S123" i="6"/>
  <c r="Q123" i="6"/>
  <c r="T122" i="6"/>
  <c r="S122" i="6"/>
  <c r="Q122" i="6"/>
  <c r="T121" i="6"/>
  <c r="S121" i="6"/>
  <c r="Q121" i="6"/>
  <c r="T120" i="6"/>
  <c r="S120" i="6"/>
  <c r="Q120" i="6"/>
  <c r="T119" i="6"/>
  <c r="S119" i="6"/>
  <c r="Q119" i="6"/>
  <c r="T118" i="6"/>
  <c r="S118" i="6"/>
  <c r="Q118" i="6"/>
  <c r="T117" i="6"/>
  <c r="S117" i="6"/>
  <c r="Q117" i="6"/>
  <c r="T116" i="6"/>
  <c r="S116" i="6"/>
  <c r="Q116" i="6"/>
  <c r="T115" i="6"/>
  <c r="S115" i="6"/>
  <c r="Q115" i="6"/>
  <c r="T114" i="6"/>
  <c r="S114" i="6"/>
  <c r="Q114" i="6"/>
  <c r="T113" i="6"/>
  <c r="S113" i="6"/>
  <c r="Q113" i="6"/>
  <c r="T112" i="6"/>
  <c r="S112" i="6"/>
  <c r="Q112" i="6"/>
  <c r="T111" i="6"/>
  <c r="S111" i="6"/>
  <c r="Q111" i="6"/>
  <c r="T110" i="6"/>
  <c r="S110" i="6"/>
  <c r="Q110" i="6"/>
  <c r="T109" i="6"/>
  <c r="S109" i="6"/>
  <c r="Q109" i="6"/>
  <c r="T108" i="6"/>
  <c r="S108" i="6"/>
  <c r="Q108" i="6"/>
  <c r="T107" i="6"/>
  <c r="S107" i="6"/>
  <c r="Q107" i="6"/>
  <c r="T106" i="6"/>
  <c r="S106" i="6"/>
  <c r="Q106" i="6"/>
  <c r="T105" i="6"/>
  <c r="S105" i="6"/>
  <c r="Q105" i="6"/>
  <c r="T104" i="6"/>
  <c r="S104" i="6"/>
  <c r="Q104" i="6"/>
  <c r="T103" i="6"/>
  <c r="S103" i="6"/>
  <c r="Q103" i="6"/>
  <c r="T102" i="6"/>
  <c r="S102" i="6"/>
  <c r="Q102" i="6"/>
  <c r="T101" i="6"/>
  <c r="S101" i="6"/>
  <c r="Q101" i="6"/>
  <c r="T100" i="6"/>
  <c r="S100" i="6"/>
  <c r="Q100" i="6"/>
  <c r="T99" i="6"/>
  <c r="S99" i="6"/>
  <c r="Q99" i="6"/>
  <c r="T98" i="6"/>
  <c r="S98" i="6"/>
  <c r="Q98" i="6"/>
  <c r="T97" i="6"/>
  <c r="S97" i="6"/>
  <c r="Q97" i="6"/>
  <c r="T96" i="6"/>
  <c r="S96" i="6"/>
  <c r="Q96" i="6"/>
  <c r="T95" i="6"/>
  <c r="S95" i="6"/>
  <c r="Q95" i="6"/>
  <c r="T94" i="6"/>
  <c r="S94" i="6"/>
  <c r="Q94" i="6"/>
  <c r="T93" i="6"/>
  <c r="S93" i="6"/>
  <c r="Q93" i="6"/>
  <c r="T92" i="6"/>
  <c r="S92" i="6"/>
  <c r="Q92" i="6"/>
  <c r="T91" i="6"/>
  <c r="S91" i="6"/>
  <c r="Q91" i="6"/>
  <c r="T90" i="6"/>
  <c r="S90" i="6"/>
  <c r="Q90" i="6"/>
  <c r="T89" i="6"/>
  <c r="S89" i="6"/>
  <c r="Q89" i="6"/>
  <c r="T88" i="6"/>
  <c r="S88" i="6"/>
  <c r="Q88" i="6"/>
  <c r="T87" i="6"/>
  <c r="S87" i="6"/>
  <c r="Q87" i="6"/>
  <c r="T86" i="6"/>
  <c r="S86" i="6"/>
  <c r="Q86" i="6"/>
  <c r="T85" i="6"/>
  <c r="S85" i="6"/>
  <c r="Q85" i="6"/>
  <c r="T84" i="6"/>
  <c r="S84" i="6"/>
  <c r="Q84" i="6"/>
  <c r="T83" i="6"/>
  <c r="S83" i="6"/>
  <c r="Q83" i="6"/>
  <c r="T82" i="6"/>
  <c r="S82" i="6"/>
  <c r="Q82" i="6"/>
  <c r="T81" i="6"/>
  <c r="S81" i="6"/>
  <c r="Q81" i="6"/>
  <c r="T80" i="6"/>
  <c r="S80" i="6"/>
  <c r="Q80" i="6"/>
  <c r="T79" i="6"/>
  <c r="S79" i="6"/>
  <c r="Q79" i="6"/>
  <c r="T78" i="6"/>
  <c r="S78" i="6"/>
  <c r="Q78" i="6"/>
  <c r="T77" i="6"/>
  <c r="S77" i="6"/>
  <c r="Q77" i="6"/>
  <c r="T76" i="6"/>
  <c r="S76" i="6"/>
  <c r="Q76" i="6"/>
  <c r="T75" i="6"/>
  <c r="S75" i="6"/>
  <c r="Q75" i="6"/>
  <c r="T74" i="6"/>
  <c r="S74" i="6"/>
  <c r="Q74" i="6"/>
  <c r="T73" i="6"/>
  <c r="S73" i="6"/>
  <c r="Q73" i="6"/>
  <c r="T72" i="6"/>
  <c r="S72" i="6"/>
  <c r="Q72" i="6"/>
  <c r="T71" i="6"/>
  <c r="S71" i="6"/>
  <c r="Q71" i="6"/>
  <c r="T70" i="6"/>
  <c r="S70" i="6"/>
  <c r="Q70" i="6"/>
  <c r="T69" i="6"/>
  <c r="S69" i="6"/>
  <c r="Q69" i="6"/>
  <c r="T68" i="6"/>
  <c r="S68" i="6"/>
  <c r="Q68" i="6"/>
  <c r="T67" i="6"/>
  <c r="S67" i="6"/>
  <c r="Q67" i="6"/>
  <c r="T66" i="6"/>
  <c r="S66" i="6"/>
  <c r="Q66" i="6"/>
  <c r="T65" i="6"/>
  <c r="S65" i="6"/>
  <c r="Q65" i="6"/>
  <c r="T64" i="6"/>
  <c r="S64" i="6"/>
  <c r="Q64" i="6"/>
  <c r="T63" i="6"/>
  <c r="S63" i="6"/>
  <c r="Q63" i="6"/>
  <c r="T62" i="6"/>
  <c r="S62" i="6"/>
  <c r="Q62" i="6"/>
  <c r="T61" i="6"/>
  <c r="S61" i="6"/>
  <c r="Q61" i="6"/>
  <c r="T60" i="6"/>
  <c r="S60" i="6"/>
  <c r="Q60" i="6"/>
  <c r="T59" i="6"/>
  <c r="S59" i="6"/>
  <c r="Q59" i="6"/>
  <c r="T58" i="6"/>
  <c r="S58" i="6"/>
  <c r="Q58" i="6"/>
  <c r="T57" i="6"/>
  <c r="S57" i="6"/>
  <c r="Q57" i="6"/>
  <c r="T56" i="6"/>
  <c r="S56" i="6"/>
  <c r="Q56" i="6"/>
  <c r="T55" i="6"/>
  <c r="S55" i="6"/>
  <c r="Q55" i="6"/>
  <c r="T54" i="6"/>
  <c r="S54" i="6"/>
  <c r="Q54" i="6"/>
  <c r="T53" i="6"/>
  <c r="S53" i="6"/>
  <c r="Q53" i="6"/>
  <c r="T52" i="6"/>
  <c r="S52" i="6"/>
  <c r="Q52" i="6"/>
  <c r="T51" i="6"/>
  <c r="S51" i="6"/>
  <c r="Q51" i="6"/>
  <c r="T50" i="6"/>
  <c r="S50" i="6"/>
  <c r="Q50" i="6"/>
  <c r="T49" i="6"/>
  <c r="S49" i="6"/>
  <c r="Q49" i="6"/>
  <c r="T48" i="6"/>
  <c r="S48" i="6"/>
  <c r="Q48" i="6"/>
  <c r="T47" i="6"/>
  <c r="S47" i="6"/>
  <c r="Q47" i="6"/>
  <c r="T46" i="6"/>
  <c r="S46" i="6"/>
  <c r="Q46" i="6"/>
  <c r="T45" i="6"/>
  <c r="S45" i="6"/>
  <c r="Q45" i="6"/>
  <c r="T44" i="6"/>
  <c r="S44" i="6"/>
  <c r="Q44" i="6"/>
  <c r="T43" i="6"/>
  <c r="S43" i="6"/>
  <c r="Q43" i="6"/>
  <c r="T42" i="6"/>
  <c r="S42" i="6"/>
  <c r="Q42" i="6"/>
  <c r="T41" i="6"/>
  <c r="S41" i="6"/>
  <c r="Q41" i="6"/>
  <c r="T40" i="6"/>
  <c r="S40" i="6"/>
  <c r="Q40" i="6"/>
  <c r="T39" i="6"/>
  <c r="S39" i="6"/>
  <c r="Q39" i="6"/>
  <c r="T38" i="6"/>
  <c r="S38" i="6"/>
  <c r="Q38" i="6"/>
  <c r="T37" i="6"/>
  <c r="S37" i="6"/>
  <c r="Q37" i="6"/>
  <c r="T36" i="6"/>
  <c r="S36" i="6"/>
  <c r="Q36" i="6"/>
  <c r="T35" i="6"/>
  <c r="S35" i="6"/>
  <c r="Q35" i="6"/>
  <c r="T34" i="6"/>
  <c r="S34" i="6"/>
  <c r="Q34" i="6"/>
  <c r="T33" i="6"/>
  <c r="S33" i="6"/>
  <c r="Q33" i="6"/>
  <c r="T32" i="6"/>
  <c r="S32" i="6"/>
  <c r="Q32" i="6"/>
  <c r="T31" i="6"/>
  <c r="S31" i="6"/>
  <c r="Q31" i="6"/>
  <c r="T30" i="6"/>
  <c r="S30" i="6"/>
  <c r="Q30" i="6"/>
  <c r="T29" i="6"/>
  <c r="S29" i="6"/>
  <c r="Q29" i="6"/>
  <c r="T28" i="6"/>
  <c r="S28" i="6"/>
  <c r="Q28" i="6"/>
  <c r="T27" i="6"/>
  <c r="S27" i="6"/>
  <c r="Q27" i="6"/>
  <c r="T26" i="6"/>
  <c r="S26" i="6"/>
  <c r="Q26" i="6"/>
  <c r="T25" i="6"/>
  <c r="S25" i="6"/>
  <c r="Q25" i="6"/>
  <c r="T24" i="6"/>
  <c r="S24" i="6"/>
  <c r="Q24" i="6"/>
  <c r="T23" i="6"/>
  <c r="S23" i="6"/>
  <c r="Q23" i="6"/>
  <c r="T22" i="6"/>
  <c r="S22" i="6"/>
  <c r="Q22" i="6"/>
  <c r="T21" i="6"/>
  <c r="S21" i="6"/>
  <c r="Q21" i="6"/>
  <c r="T20" i="6"/>
  <c r="S20" i="6"/>
  <c r="Q20" i="6"/>
  <c r="T19" i="6"/>
  <c r="S19" i="6"/>
  <c r="Q19" i="6"/>
  <c r="T18" i="6"/>
  <c r="S18" i="6"/>
  <c r="Q18" i="6"/>
  <c r="T17" i="6"/>
  <c r="S17" i="6"/>
  <c r="Q17" i="6"/>
  <c r="T16" i="6"/>
  <c r="S16" i="6"/>
  <c r="Q16" i="6"/>
  <c r="T15" i="6"/>
  <c r="S15" i="6"/>
  <c r="Q15" i="6"/>
  <c r="T14" i="6"/>
  <c r="S14" i="6"/>
  <c r="Q14" i="6"/>
  <c r="T13" i="6"/>
  <c r="S13" i="6"/>
  <c r="Q13" i="6"/>
  <c r="T12" i="6"/>
  <c r="S12" i="6"/>
  <c r="Q12" i="6"/>
  <c r="T11" i="6"/>
  <c r="S11" i="6"/>
  <c r="Q11" i="6"/>
  <c r="T10" i="6"/>
  <c r="S10" i="6"/>
  <c r="Q10" i="6"/>
  <c r="T9" i="6"/>
  <c r="S9" i="6"/>
  <c r="Q9" i="6"/>
  <c r="T8" i="6"/>
  <c r="S8" i="6"/>
  <c r="Q8" i="6"/>
  <c r="T7" i="6"/>
  <c r="S7" i="6"/>
  <c r="Q7" i="6"/>
  <c r="T6" i="6"/>
  <c r="S6" i="6"/>
  <c r="Q6" i="6"/>
  <c r="T5" i="6"/>
  <c r="S5" i="6"/>
  <c r="Q5" i="6"/>
  <c r="T4" i="6"/>
  <c r="S4" i="6"/>
  <c r="Q4" i="6"/>
  <c r="T3" i="6"/>
  <c r="S3" i="6"/>
  <c r="Q3" i="6"/>
  <c r="T2" i="6"/>
  <c r="S2" i="6"/>
  <c r="Q2" i="6"/>
  <c r="V4" i="11" l="1"/>
  <c r="AG4" i="11" s="1"/>
  <c r="X4" i="11"/>
  <c r="Z4" i="11" s="1"/>
  <c r="K4" i="11"/>
  <c r="V4" i="8"/>
  <c r="W4" i="8" s="1"/>
  <c r="X4" i="8"/>
  <c r="Z4" i="8" s="1"/>
  <c r="K4" i="8"/>
  <c r="V3" i="11"/>
  <c r="AG3" i="11" s="1"/>
  <c r="X3" i="11"/>
  <c r="Z3" i="11" s="1"/>
  <c r="K3" i="11"/>
  <c r="V2" i="11"/>
  <c r="W2" i="11" s="1"/>
  <c r="X2" i="11"/>
  <c r="Z2" i="11" s="1"/>
  <c r="K2" i="11"/>
  <c r="V3" i="8"/>
  <c r="W3" i="8" s="1"/>
  <c r="X3" i="8"/>
  <c r="Z3" i="8" s="1"/>
  <c r="K3" i="8"/>
  <c r="V2" i="8"/>
  <c r="X2" i="8"/>
  <c r="Z2" i="8" s="1"/>
  <c r="K2" i="8"/>
  <c r="AL267" i="11"/>
  <c r="AN267" i="11" s="1"/>
  <c r="AI267" i="11"/>
  <c r="AH267" i="11"/>
  <c r="AK267" i="11" s="1"/>
  <c r="AL266" i="11"/>
  <c r="AN266" i="11" s="1"/>
  <c r="AI266" i="11"/>
  <c r="AH266" i="11"/>
  <c r="AK266" i="11" s="1"/>
  <c r="AL265" i="11"/>
  <c r="AM265" i="11" s="1"/>
  <c r="AP265" i="11" s="1"/>
  <c r="AI265" i="11"/>
  <c r="AH265" i="11"/>
  <c r="AK265" i="11" s="1"/>
  <c r="AL264" i="11"/>
  <c r="AN264" i="11" s="1"/>
  <c r="AI264" i="11"/>
  <c r="AH264" i="11"/>
  <c r="AK264" i="11" s="1"/>
  <c r="AL263" i="11"/>
  <c r="AN263" i="11" s="1"/>
  <c r="AI263" i="11"/>
  <c r="AH263" i="11"/>
  <c r="AK263" i="11" s="1"/>
  <c r="AL262" i="11"/>
  <c r="AN262" i="11" s="1"/>
  <c r="AI262" i="11"/>
  <c r="AH262" i="11"/>
  <c r="AK262" i="11" s="1"/>
  <c r="AL261" i="11"/>
  <c r="AN261" i="11" s="1"/>
  <c r="AI261" i="11"/>
  <c r="AH261" i="11"/>
  <c r="AK261" i="11" s="1"/>
  <c r="AL260" i="11"/>
  <c r="AN260" i="11" s="1"/>
  <c r="AI260" i="11"/>
  <c r="AH260" i="11"/>
  <c r="AK260" i="11" s="1"/>
  <c r="AL259" i="11"/>
  <c r="AN259" i="11" s="1"/>
  <c r="AI259" i="11"/>
  <c r="AH259" i="11"/>
  <c r="AK259" i="11" s="1"/>
  <c r="AL258" i="11"/>
  <c r="AN258" i="11" s="1"/>
  <c r="AI258" i="11"/>
  <c r="AH258" i="11"/>
  <c r="AK258" i="11" s="1"/>
  <c r="AL257" i="11"/>
  <c r="AN257" i="11" s="1"/>
  <c r="AI257" i="11"/>
  <c r="AH257" i="11"/>
  <c r="AK257" i="11" s="1"/>
  <c r="AL256" i="11"/>
  <c r="AN256" i="11" s="1"/>
  <c r="AI256" i="11"/>
  <c r="AH256" i="11"/>
  <c r="AK256" i="11" s="1"/>
  <c r="AL255" i="11"/>
  <c r="AN255" i="11" s="1"/>
  <c r="AI255" i="11"/>
  <c r="AH255" i="11"/>
  <c r="AK255" i="11" s="1"/>
  <c r="AL254" i="11"/>
  <c r="AN254" i="11" s="1"/>
  <c r="AH254" i="11"/>
  <c r="AK254" i="11" s="1"/>
  <c r="AL253" i="11"/>
  <c r="AN253" i="11" s="1"/>
  <c r="AH253" i="11"/>
  <c r="AK253" i="11" s="1"/>
  <c r="AL252" i="11"/>
  <c r="AN252" i="11" s="1"/>
  <c r="AH252" i="11"/>
  <c r="AK252" i="11" s="1"/>
  <c r="AL251" i="11"/>
  <c r="AN251" i="11" s="1"/>
  <c r="AI251" i="11"/>
  <c r="AH251" i="11"/>
  <c r="AK251" i="11" s="1"/>
  <c r="AL250" i="11"/>
  <c r="AN250" i="11" s="1"/>
  <c r="AI250" i="11"/>
  <c r="AH250" i="11"/>
  <c r="AK250" i="11" s="1"/>
  <c r="AL249" i="11"/>
  <c r="AN249" i="11" s="1"/>
  <c r="AI249" i="11"/>
  <c r="AH249" i="11"/>
  <c r="AK249" i="11" s="1"/>
  <c r="AL248" i="11"/>
  <c r="AN248" i="11" s="1"/>
  <c r="AI248" i="11"/>
  <c r="AH248" i="11"/>
  <c r="AK248" i="11" s="1"/>
  <c r="AL247" i="11"/>
  <c r="AN247" i="11" s="1"/>
  <c r="AI247" i="11"/>
  <c r="AH247" i="11"/>
  <c r="AK247" i="11" s="1"/>
  <c r="AL246" i="11"/>
  <c r="AN246" i="11" s="1"/>
  <c r="AI246" i="11"/>
  <c r="AH246" i="11"/>
  <c r="AK246" i="11" s="1"/>
  <c r="AL245" i="11"/>
  <c r="AN245" i="11" s="1"/>
  <c r="AI245" i="11"/>
  <c r="AH245" i="11"/>
  <c r="AK245" i="11" s="1"/>
  <c r="AL244" i="11"/>
  <c r="AN244" i="11" s="1"/>
  <c r="AI244" i="11"/>
  <c r="AH244" i="11"/>
  <c r="AK244" i="11" s="1"/>
  <c r="AL243" i="11"/>
  <c r="AN243" i="11" s="1"/>
  <c r="AI243" i="11"/>
  <c r="AH243" i="11"/>
  <c r="AK243" i="11" s="1"/>
  <c r="AL242" i="11"/>
  <c r="AN242" i="11" s="1"/>
  <c r="AH242" i="11"/>
  <c r="AK242" i="11" s="1"/>
  <c r="AL241" i="11"/>
  <c r="AN241" i="11" s="1"/>
  <c r="AH241" i="11"/>
  <c r="AK241" i="11" s="1"/>
  <c r="AL240" i="11"/>
  <c r="AN240" i="11" s="1"/>
  <c r="AI240" i="11"/>
  <c r="AH240" i="11"/>
  <c r="AK240" i="11" s="1"/>
  <c r="AL239" i="11"/>
  <c r="AN239" i="11" s="1"/>
  <c r="AI239" i="11"/>
  <c r="AH239" i="11"/>
  <c r="AK239" i="11" s="1"/>
  <c r="AL238" i="11"/>
  <c r="AN238" i="11" s="1"/>
  <c r="AI238" i="11"/>
  <c r="AH238" i="11"/>
  <c r="AK238" i="11" s="1"/>
  <c r="AL237" i="11"/>
  <c r="AN237" i="11" s="1"/>
  <c r="AI237" i="11"/>
  <c r="AH237" i="11"/>
  <c r="AK237" i="11" s="1"/>
  <c r="AL236" i="11"/>
  <c r="AN236" i="11" s="1"/>
  <c r="AI236" i="11"/>
  <c r="AH236" i="11"/>
  <c r="AK236" i="11" s="1"/>
  <c r="AL235" i="11"/>
  <c r="AN235" i="11" s="1"/>
  <c r="AI235" i="11"/>
  <c r="AH235" i="11"/>
  <c r="AK235" i="11" s="1"/>
  <c r="AL234" i="11"/>
  <c r="AN234" i="11" s="1"/>
  <c r="AI234" i="11"/>
  <c r="AH234" i="11"/>
  <c r="AK234" i="11" s="1"/>
  <c r="AL233" i="11"/>
  <c r="AN233" i="11" s="1"/>
  <c r="AI233" i="11"/>
  <c r="AH233" i="11"/>
  <c r="AK233" i="11" s="1"/>
  <c r="AL232" i="11"/>
  <c r="AN232" i="11" s="1"/>
  <c r="AI232" i="11"/>
  <c r="AH232" i="11"/>
  <c r="AK232" i="11" s="1"/>
  <c r="AL231" i="11"/>
  <c r="AN231" i="11" s="1"/>
  <c r="AI231" i="11"/>
  <c r="AH231" i="11"/>
  <c r="AK231" i="11" s="1"/>
  <c r="AL230" i="11"/>
  <c r="AN230" i="11" s="1"/>
  <c r="AI230" i="11"/>
  <c r="AH230" i="11"/>
  <c r="AK230" i="11" s="1"/>
  <c r="AL229" i="11"/>
  <c r="AN229" i="11" s="1"/>
  <c r="AI229" i="11"/>
  <c r="AH229" i="11"/>
  <c r="AK229" i="11" s="1"/>
  <c r="AL228" i="11"/>
  <c r="AN228" i="11" s="1"/>
  <c r="AI228" i="11"/>
  <c r="AH228" i="11"/>
  <c r="AK228" i="11" s="1"/>
  <c r="AL227" i="11"/>
  <c r="AN227" i="11" s="1"/>
  <c r="AI227" i="11"/>
  <c r="AH227" i="11"/>
  <c r="AK227" i="11" s="1"/>
  <c r="AL226" i="11"/>
  <c r="AN226" i="11" s="1"/>
  <c r="AI226" i="11"/>
  <c r="AH226" i="11"/>
  <c r="AK226" i="11" s="1"/>
  <c r="AL225" i="11"/>
  <c r="AN225" i="11" s="1"/>
  <c r="AI225" i="11"/>
  <c r="AH225" i="11"/>
  <c r="AK225" i="11" s="1"/>
  <c r="AL224" i="11"/>
  <c r="AN224" i="11" s="1"/>
  <c r="AI224" i="11"/>
  <c r="AH224" i="11"/>
  <c r="AK224" i="11" s="1"/>
  <c r="AL223" i="11"/>
  <c r="AN223" i="11" s="1"/>
  <c r="AI223" i="11"/>
  <c r="AH223" i="11"/>
  <c r="AK223" i="11" s="1"/>
  <c r="AL222" i="11"/>
  <c r="AN222" i="11" s="1"/>
  <c r="AI222" i="11"/>
  <c r="AH222" i="11"/>
  <c r="AK222" i="11" s="1"/>
  <c r="AL221" i="11"/>
  <c r="AN221" i="11" s="1"/>
  <c r="AI221" i="11"/>
  <c r="AH221" i="11"/>
  <c r="AK221" i="11" s="1"/>
  <c r="AL220" i="11"/>
  <c r="AN220" i="11" s="1"/>
  <c r="AI220" i="11"/>
  <c r="AH220" i="11"/>
  <c r="AK220" i="11" s="1"/>
  <c r="AL219" i="11"/>
  <c r="AN219" i="11" s="1"/>
  <c r="AI219" i="11"/>
  <c r="AH219" i="11"/>
  <c r="AK219" i="11" s="1"/>
  <c r="AL218" i="11"/>
  <c r="AN218" i="11" s="1"/>
  <c r="AI218" i="11"/>
  <c r="AH218" i="11"/>
  <c r="AK218" i="11" s="1"/>
  <c r="AL217" i="11"/>
  <c r="AN217" i="11" s="1"/>
  <c r="AI217" i="11"/>
  <c r="AH217" i="11"/>
  <c r="AK217" i="11" s="1"/>
  <c r="AL216" i="11"/>
  <c r="AN216" i="11" s="1"/>
  <c r="AI216" i="11"/>
  <c r="AH216" i="11"/>
  <c r="AK216" i="11" s="1"/>
  <c r="AL215" i="11"/>
  <c r="AN215" i="11" s="1"/>
  <c r="AI215" i="11"/>
  <c r="AH215" i="11"/>
  <c r="AK215" i="11" s="1"/>
  <c r="AL214" i="11"/>
  <c r="AN214" i="11" s="1"/>
  <c r="AI214" i="11"/>
  <c r="AH214" i="11"/>
  <c r="AK214" i="11" s="1"/>
  <c r="AL213" i="11"/>
  <c r="AN213" i="11" s="1"/>
  <c r="AI213" i="11"/>
  <c r="AH213" i="11"/>
  <c r="AK213" i="11" s="1"/>
  <c r="AL212" i="11"/>
  <c r="AN212" i="11" s="1"/>
  <c r="AI212" i="11"/>
  <c r="AH212" i="11"/>
  <c r="AK212" i="11" s="1"/>
  <c r="AL211" i="11"/>
  <c r="AN211" i="11" s="1"/>
  <c r="AI211" i="11"/>
  <c r="AH211" i="11"/>
  <c r="AK211" i="11" s="1"/>
  <c r="AL210" i="11"/>
  <c r="AN210" i="11" s="1"/>
  <c r="AI210" i="11"/>
  <c r="AH210" i="11"/>
  <c r="AK210" i="11" s="1"/>
  <c r="AL209" i="11"/>
  <c r="AN209" i="11" s="1"/>
  <c r="AI209" i="11"/>
  <c r="AH209" i="11"/>
  <c r="AK209" i="11" s="1"/>
  <c r="AL208" i="11"/>
  <c r="AN208" i="11" s="1"/>
  <c r="AI208" i="11"/>
  <c r="AH208" i="11"/>
  <c r="AK208" i="11" s="1"/>
  <c r="AL207" i="11"/>
  <c r="AN207" i="11" s="1"/>
  <c r="AI207" i="11"/>
  <c r="AH207" i="11"/>
  <c r="AK207" i="11" s="1"/>
  <c r="AB207" i="11"/>
  <c r="AL206" i="11"/>
  <c r="AN206" i="11" s="1"/>
  <c r="AI206" i="11"/>
  <c r="AH206" i="11"/>
  <c r="AP205" i="11"/>
  <c r="AN205" i="11"/>
  <c r="AI205" i="11"/>
  <c r="AH205" i="11"/>
  <c r="AK205" i="11" s="1"/>
  <c r="AL204" i="11"/>
  <c r="AN204" i="11" s="1"/>
  <c r="AI204" i="11"/>
  <c r="AH204" i="11"/>
  <c r="AK204" i="11" s="1"/>
  <c r="AL203" i="11"/>
  <c r="AN203" i="11" s="1"/>
  <c r="AI203" i="11"/>
  <c r="AH203" i="11"/>
  <c r="AK203" i="11" s="1"/>
  <c r="V200" i="11"/>
  <c r="W200" i="11" s="1"/>
  <c r="X200" i="11"/>
  <c r="Z200" i="11" s="1"/>
  <c r="K200" i="11"/>
  <c r="V199" i="11"/>
  <c r="W199" i="11" s="1"/>
  <c r="X199" i="11"/>
  <c r="Z199" i="11" s="1"/>
  <c r="V198" i="11"/>
  <c r="W198" i="11" s="1"/>
  <c r="X198" i="11"/>
  <c r="Z198" i="11" s="1"/>
  <c r="W197" i="11"/>
  <c r="V197" i="11"/>
  <c r="X197" i="11"/>
  <c r="Z197" i="11" s="1"/>
  <c r="W196" i="11"/>
  <c r="V196" i="11"/>
  <c r="X196" i="11"/>
  <c r="Z196" i="11" s="1"/>
  <c r="W195" i="11"/>
  <c r="V195" i="11"/>
  <c r="X195" i="11"/>
  <c r="Z195" i="11" s="1"/>
  <c r="W194" i="11"/>
  <c r="V194" i="11"/>
  <c r="X194" i="11"/>
  <c r="Z194" i="11" s="1"/>
  <c r="W193" i="11"/>
  <c r="V193" i="11"/>
  <c r="X193" i="11"/>
  <c r="Z193" i="11" s="1"/>
  <c r="W192" i="11"/>
  <c r="V192" i="11"/>
  <c r="X192" i="11"/>
  <c r="Z192" i="11" s="1"/>
  <c r="W191" i="11"/>
  <c r="V191" i="11"/>
  <c r="X191" i="11"/>
  <c r="Z191" i="11" s="1"/>
  <c r="W190" i="11"/>
  <c r="V190" i="11"/>
  <c r="X190" i="11"/>
  <c r="Z190" i="11" s="1"/>
  <c r="W189" i="11"/>
  <c r="V189" i="11"/>
  <c r="X189" i="11"/>
  <c r="Z189" i="11" s="1"/>
  <c r="W188" i="11"/>
  <c r="V188" i="11"/>
  <c r="X188" i="11"/>
  <c r="Z188" i="11" s="1"/>
  <c r="W187" i="11"/>
  <c r="V187" i="11"/>
  <c r="X187" i="11"/>
  <c r="Z187" i="11" s="1"/>
  <c r="W186" i="11"/>
  <c r="V186" i="11"/>
  <c r="X186" i="11"/>
  <c r="Z186" i="11" s="1"/>
  <c r="W185" i="11"/>
  <c r="V185" i="11"/>
  <c r="X185" i="11"/>
  <c r="Z185" i="11" s="1"/>
  <c r="X184" i="11"/>
  <c r="Z184" i="11" s="1"/>
  <c r="W184" i="11"/>
  <c r="V184" i="11"/>
  <c r="W183" i="11"/>
  <c r="V183" i="11"/>
  <c r="X183" i="11"/>
  <c r="Z183" i="11" s="1"/>
  <c r="W182" i="11"/>
  <c r="V182" i="11"/>
  <c r="X182" i="11"/>
  <c r="Z182" i="11" s="1"/>
  <c r="W181" i="11"/>
  <c r="V181" i="11"/>
  <c r="X181" i="11"/>
  <c r="Z181" i="11" s="1"/>
  <c r="W180" i="11"/>
  <c r="V180" i="11"/>
  <c r="X180" i="11"/>
  <c r="Z180" i="11" s="1"/>
  <c r="W179" i="11"/>
  <c r="V179" i="11"/>
  <c r="X179" i="11"/>
  <c r="Z179" i="11" s="1"/>
  <c r="W178" i="11"/>
  <c r="V178" i="11"/>
  <c r="X178" i="11"/>
  <c r="Z178" i="11" s="1"/>
  <c r="W177" i="11"/>
  <c r="V177" i="11"/>
  <c r="X177" i="11"/>
  <c r="Z177" i="11" s="1"/>
  <c r="X176" i="11"/>
  <c r="Z176" i="11" s="1"/>
  <c r="W176" i="11"/>
  <c r="V176" i="11"/>
  <c r="W175" i="11"/>
  <c r="V175" i="11"/>
  <c r="X175" i="11"/>
  <c r="Z175" i="11" s="1"/>
  <c r="X174" i="11"/>
  <c r="Z174" i="11" s="1"/>
  <c r="W174" i="11"/>
  <c r="V174" i="11"/>
  <c r="W173" i="11"/>
  <c r="V173" i="11"/>
  <c r="X173" i="11"/>
  <c r="Z173" i="11" s="1"/>
  <c r="W172" i="11"/>
  <c r="V172" i="11"/>
  <c r="X172" i="11"/>
  <c r="Z172" i="11" s="1"/>
  <c r="W171" i="11"/>
  <c r="V171" i="11"/>
  <c r="X171" i="11"/>
  <c r="Z171" i="11" s="1"/>
  <c r="X170" i="11"/>
  <c r="Z170" i="11" s="1"/>
  <c r="W170" i="11"/>
  <c r="V170" i="11"/>
  <c r="W169" i="11"/>
  <c r="V169" i="11"/>
  <c r="X169" i="11"/>
  <c r="Z169" i="11" s="1"/>
  <c r="W168" i="11"/>
  <c r="V168" i="11"/>
  <c r="X168" i="11"/>
  <c r="Z168" i="11" s="1"/>
  <c r="W167" i="11"/>
  <c r="V167" i="11"/>
  <c r="X167" i="11"/>
  <c r="Z167" i="11" s="1"/>
  <c r="X166" i="11"/>
  <c r="Z166" i="11" s="1"/>
  <c r="W166" i="11"/>
  <c r="V166" i="11"/>
  <c r="W165" i="11"/>
  <c r="V165" i="11"/>
  <c r="X165" i="11"/>
  <c r="Z165" i="11" s="1"/>
  <c r="W164" i="11"/>
  <c r="V164" i="11"/>
  <c r="X164" i="11"/>
  <c r="Z164" i="11" s="1"/>
  <c r="W163" i="11"/>
  <c r="V163" i="11"/>
  <c r="X163" i="11"/>
  <c r="Z163" i="11" s="1"/>
  <c r="X162" i="11"/>
  <c r="Z162" i="11" s="1"/>
  <c r="W162" i="11"/>
  <c r="V162" i="11"/>
  <c r="W161" i="11"/>
  <c r="V161" i="11"/>
  <c r="X161" i="11"/>
  <c r="Z161" i="11" s="1"/>
  <c r="X160" i="11"/>
  <c r="Z160" i="11" s="1"/>
  <c r="W160" i="11"/>
  <c r="V160" i="11"/>
  <c r="W159" i="11"/>
  <c r="V159" i="11"/>
  <c r="X159" i="11"/>
  <c r="Z159" i="11" s="1"/>
  <c r="W158" i="11"/>
  <c r="V158" i="11"/>
  <c r="X158" i="11"/>
  <c r="Z158" i="11" s="1"/>
  <c r="W157" i="11"/>
  <c r="V157" i="11"/>
  <c r="X157" i="11"/>
  <c r="Z157" i="11" s="1"/>
  <c r="W156" i="11"/>
  <c r="V156" i="11"/>
  <c r="X156" i="11"/>
  <c r="Z156" i="11" s="1"/>
  <c r="W155" i="11"/>
  <c r="V155" i="11"/>
  <c r="X155" i="11"/>
  <c r="Z155" i="11" s="1"/>
  <c r="W154" i="11"/>
  <c r="V154" i="11"/>
  <c r="X154" i="11"/>
  <c r="Z154" i="11" s="1"/>
  <c r="W153" i="11"/>
  <c r="V153" i="11"/>
  <c r="X153" i="11"/>
  <c r="Z153" i="11" s="1"/>
  <c r="X152" i="11"/>
  <c r="Z152" i="11" s="1"/>
  <c r="W152" i="11"/>
  <c r="V152" i="11"/>
  <c r="W151" i="11"/>
  <c r="V151" i="11"/>
  <c r="X151" i="11"/>
  <c r="Z151" i="11" s="1"/>
  <c r="X150" i="11"/>
  <c r="Z150" i="11" s="1"/>
  <c r="W150" i="11"/>
  <c r="V150" i="11"/>
  <c r="W149" i="11"/>
  <c r="V149" i="11"/>
  <c r="X149" i="11"/>
  <c r="Z149" i="11" s="1"/>
  <c r="W148" i="11"/>
  <c r="V148" i="11"/>
  <c r="X148" i="11"/>
  <c r="Z148" i="11" s="1"/>
  <c r="W147" i="11"/>
  <c r="V147" i="11"/>
  <c r="X147" i="11"/>
  <c r="Z147" i="11" s="1"/>
  <c r="X146" i="11"/>
  <c r="Z146" i="11" s="1"/>
  <c r="W146" i="11"/>
  <c r="V146" i="11"/>
  <c r="W145" i="11"/>
  <c r="V145" i="11"/>
  <c r="X145" i="11"/>
  <c r="Z145" i="11" s="1"/>
  <c r="W144" i="11"/>
  <c r="V144" i="11"/>
  <c r="X144" i="11"/>
  <c r="Z144" i="11" s="1"/>
  <c r="W143" i="11"/>
  <c r="V143" i="11"/>
  <c r="X143" i="11"/>
  <c r="Z143" i="11" s="1"/>
  <c r="X142" i="11"/>
  <c r="Z142" i="11" s="1"/>
  <c r="W142" i="11"/>
  <c r="V142" i="11"/>
  <c r="W141" i="11"/>
  <c r="V141" i="11"/>
  <c r="X141" i="11"/>
  <c r="Z141" i="11" s="1"/>
  <c r="W140" i="11"/>
  <c r="V140" i="11"/>
  <c r="X140" i="11"/>
  <c r="Z140" i="11" s="1"/>
  <c r="W139" i="11"/>
  <c r="V139" i="11"/>
  <c r="X139" i="11"/>
  <c r="Z139" i="11" s="1"/>
  <c r="X138" i="11"/>
  <c r="Z138" i="11" s="1"/>
  <c r="W138" i="11"/>
  <c r="V138" i="11"/>
  <c r="W137" i="11"/>
  <c r="V137" i="11"/>
  <c r="X137" i="11"/>
  <c r="Z137" i="11" s="1"/>
  <c r="X136" i="11"/>
  <c r="Z136" i="11" s="1"/>
  <c r="W136" i="11"/>
  <c r="V136" i="11"/>
  <c r="W135" i="11"/>
  <c r="V135" i="11"/>
  <c r="X135" i="11"/>
  <c r="Z135" i="11" s="1"/>
  <c r="W134" i="11"/>
  <c r="V134" i="11"/>
  <c r="X134" i="11"/>
  <c r="Z134" i="11" s="1"/>
  <c r="W133" i="11"/>
  <c r="V133" i="11"/>
  <c r="X133" i="11"/>
  <c r="Z133" i="11" s="1"/>
  <c r="W132" i="11"/>
  <c r="V132" i="11"/>
  <c r="X132" i="11"/>
  <c r="Z132" i="11" s="1"/>
  <c r="W131" i="11"/>
  <c r="V131" i="11"/>
  <c r="X131" i="11"/>
  <c r="Z131" i="11" s="1"/>
  <c r="X130" i="11"/>
  <c r="Z130" i="11" s="1"/>
  <c r="W130" i="11"/>
  <c r="V130" i="11"/>
  <c r="W129" i="11"/>
  <c r="V129" i="11"/>
  <c r="X129" i="11"/>
  <c r="Z129" i="11" s="1"/>
  <c r="X128" i="11"/>
  <c r="Z128" i="11" s="1"/>
  <c r="W128" i="11"/>
  <c r="V128" i="11"/>
  <c r="W127" i="11"/>
  <c r="V127" i="11"/>
  <c r="X127" i="11"/>
  <c r="Z127" i="11" s="1"/>
  <c r="W126" i="11"/>
  <c r="V126" i="11"/>
  <c r="X126" i="11"/>
  <c r="Z126" i="11" s="1"/>
  <c r="W125" i="11"/>
  <c r="V125" i="11"/>
  <c r="X125" i="11"/>
  <c r="Z125" i="11" s="1"/>
  <c r="W124" i="11"/>
  <c r="V124" i="11"/>
  <c r="X124" i="11"/>
  <c r="Z124" i="11" s="1"/>
  <c r="W123" i="11"/>
  <c r="V123" i="11"/>
  <c r="X123" i="11"/>
  <c r="Z123" i="11" s="1"/>
  <c r="X122" i="11"/>
  <c r="Z122" i="11" s="1"/>
  <c r="W122" i="11"/>
  <c r="V122" i="11"/>
  <c r="W121" i="11"/>
  <c r="V121" i="11"/>
  <c r="X121" i="11"/>
  <c r="Z121" i="11" s="1"/>
  <c r="W120" i="11"/>
  <c r="V120" i="11"/>
  <c r="X120" i="11"/>
  <c r="Z120" i="11" s="1"/>
  <c r="W119" i="11"/>
  <c r="V119" i="11"/>
  <c r="X119" i="11"/>
  <c r="Z119" i="11" s="1"/>
  <c r="X118" i="11"/>
  <c r="Z118" i="11" s="1"/>
  <c r="W118" i="11"/>
  <c r="V118" i="11"/>
  <c r="W117" i="11"/>
  <c r="V117" i="11"/>
  <c r="X117" i="11"/>
  <c r="Z117" i="11" s="1"/>
  <c r="W116" i="11"/>
  <c r="V116" i="11"/>
  <c r="X116" i="11"/>
  <c r="Z116" i="11" s="1"/>
  <c r="W115" i="11"/>
  <c r="V115" i="11"/>
  <c r="X115" i="11"/>
  <c r="Z115" i="11" s="1"/>
  <c r="X114" i="11"/>
  <c r="Z114" i="11" s="1"/>
  <c r="W114" i="11"/>
  <c r="V114" i="11"/>
  <c r="W113" i="11"/>
  <c r="V113" i="11"/>
  <c r="X113" i="11"/>
  <c r="Z113" i="11" s="1"/>
  <c r="X112" i="11"/>
  <c r="Z112" i="11" s="1"/>
  <c r="W112" i="11"/>
  <c r="V112" i="11"/>
  <c r="W111" i="11"/>
  <c r="V111" i="11"/>
  <c r="X111" i="11"/>
  <c r="Z111" i="11" s="1"/>
  <c r="W110" i="11"/>
  <c r="V110" i="11"/>
  <c r="X110" i="11"/>
  <c r="Z110" i="11" s="1"/>
  <c r="W109" i="11"/>
  <c r="V109" i="11"/>
  <c r="X109" i="11"/>
  <c r="Z109" i="11" s="1"/>
  <c r="W108" i="11"/>
  <c r="V108" i="11"/>
  <c r="X108" i="11"/>
  <c r="Z108" i="11" s="1"/>
  <c r="W107" i="11"/>
  <c r="V107" i="11"/>
  <c r="X107" i="11"/>
  <c r="Z107" i="11" s="1"/>
  <c r="X106" i="11"/>
  <c r="Z106" i="11" s="1"/>
  <c r="W106" i="11"/>
  <c r="V106" i="11"/>
  <c r="W105" i="11"/>
  <c r="V105" i="11"/>
  <c r="X105" i="11"/>
  <c r="Z105" i="11" s="1"/>
  <c r="X104" i="11"/>
  <c r="Z104" i="11" s="1"/>
  <c r="W104" i="11"/>
  <c r="V104" i="11"/>
  <c r="W103" i="11"/>
  <c r="V103" i="11"/>
  <c r="X103" i="11"/>
  <c r="Z103" i="11" s="1"/>
  <c r="X102" i="11"/>
  <c r="Z102" i="11" s="1"/>
  <c r="W102" i="11"/>
  <c r="V102" i="11"/>
  <c r="W101" i="11"/>
  <c r="V101" i="11"/>
  <c r="X101" i="11"/>
  <c r="Z101" i="11" s="1"/>
  <c r="W100" i="11"/>
  <c r="V100" i="11"/>
  <c r="X100" i="11"/>
  <c r="Z100" i="11" s="1"/>
  <c r="W99" i="11"/>
  <c r="V99" i="11"/>
  <c r="X99" i="11"/>
  <c r="Z99" i="11" s="1"/>
  <c r="W98" i="11"/>
  <c r="V98" i="11"/>
  <c r="X98" i="11"/>
  <c r="Z98" i="11" s="1"/>
  <c r="W97" i="11"/>
  <c r="V97" i="11"/>
  <c r="X97" i="11"/>
  <c r="Z97" i="11" s="1"/>
  <c r="W96" i="11"/>
  <c r="V96" i="11"/>
  <c r="X96" i="11"/>
  <c r="Z96" i="11" s="1"/>
  <c r="W95" i="11"/>
  <c r="V95" i="11"/>
  <c r="X95" i="11"/>
  <c r="Z95" i="11" s="1"/>
  <c r="W94" i="11"/>
  <c r="V94" i="11"/>
  <c r="X94" i="11"/>
  <c r="Z94" i="11" s="1"/>
  <c r="W93" i="11"/>
  <c r="V93" i="11"/>
  <c r="X93" i="11"/>
  <c r="Z93" i="11" s="1"/>
  <c r="W92" i="11"/>
  <c r="V92" i="11"/>
  <c r="X92" i="11"/>
  <c r="Z92" i="11" s="1"/>
  <c r="W91" i="11"/>
  <c r="V91" i="11"/>
  <c r="X91" i="11"/>
  <c r="Z91" i="11" s="1"/>
  <c r="W90" i="11"/>
  <c r="V90" i="11"/>
  <c r="X90" i="11"/>
  <c r="Z90" i="11" s="1"/>
  <c r="W89" i="11"/>
  <c r="V89" i="11"/>
  <c r="X89" i="11"/>
  <c r="Z89" i="11" s="1"/>
  <c r="W88" i="11"/>
  <c r="V88" i="11"/>
  <c r="X88" i="11"/>
  <c r="Z88" i="11" s="1"/>
  <c r="AG87" i="11"/>
  <c r="V87" i="11"/>
  <c r="W87" i="11" s="1"/>
  <c r="X87" i="11"/>
  <c r="Z87" i="11" s="1"/>
  <c r="K87" i="11"/>
  <c r="X86" i="11"/>
  <c r="Z86" i="11" s="1"/>
  <c r="W86" i="11"/>
  <c r="V86" i="11"/>
  <c r="AG86" i="11" s="1"/>
  <c r="K86" i="11"/>
  <c r="AG85" i="11"/>
  <c r="V85" i="11"/>
  <c r="W85" i="11" s="1"/>
  <c r="X85" i="11"/>
  <c r="Z85" i="11" s="1"/>
  <c r="K85" i="11"/>
  <c r="W84" i="11"/>
  <c r="V84" i="11"/>
  <c r="AG84" i="11" s="1"/>
  <c r="X84" i="11"/>
  <c r="Z84" i="11" s="1"/>
  <c r="K84" i="11"/>
  <c r="AG83" i="11"/>
  <c r="V83" i="11"/>
  <c r="W83" i="11" s="1"/>
  <c r="X83" i="11"/>
  <c r="Z83" i="11" s="1"/>
  <c r="K83" i="11"/>
  <c r="W82" i="11"/>
  <c r="V82" i="11"/>
  <c r="AG82" i="11" s="1"/>
  <c r="X82" i="11"/>
  <c r="Z82" i="11" s="1"/>
  <c r="K82" i="11"/>
  <c r="AG81" i="11"/>
  <c r="V81" i="11"/>
  <c r="W81" i="11" s="1"/>
  <c r="X81" i="11"/>
  <c r="Z81" i="11" s="1"/>
  <c r="K81" i="11"/>
  <c r="W80" i="11"/>
  <c r="V80" i="11"/>
  <c r="AG80" i="11" s="1"/>
  <c r="X80" i="11"/>
  <c r="Z80" i="11" s="1"/>
  <c r="K80" i="11"/>
  <c r="AG79" i="11"/>
  <c r="V79" i="11"/>
  <c r="W79" i="11" s="1"/>
  <c r="X79" i="11"/>
  <c r="Z79" i="11" s="1"/>
  <c r="K79" i="11"/>
  <c r="X78" i="11"/>
  <c r="Z78" i="11" s="1"/>
  <c r="W78" i="11"/>
  <c r="V78" i="11"/>
  <c r="AG78" i="11" s="1"/>
  <c r="K78" i="11"/>
  <c r="AG77" i="11"/>
  <c r="V77" i="11"/>
  <c r="W77" i="11" s="1"/>
  <c r="X77" i="11"/>
  <c r="Z77" i="11" s="1"/>
  <c r="K77" i="11"/>
  <c r="W76" i="11"/>
  <c r="V76" i="11"/>
  <c r="AG76" i="11" s="1"/>
  <c r="X76" i="11"/>
  <c r="Z76" i="11" s="1"/>
  <c r="K76" i="11"/>
  <c r="AG75" i="11"/>
  <c r="V75" i="11"/>
  <c r="W75" i="11" s="1"/>
  <c r="X75" i="11"/>
  <c r="Z75" i="11" s="1"/>
  <c r="K75" i="11"/>
  <c r="W74" i="11"/>
  <c r="V74" i="11"/>
  <c r="AG74" i="11" s="1"/>
  <c r="X74" i="11"/>
  <c r="Z74" i="11" s="1"/>
  <c r="K74" i="11"/>
  <c r="AG73" i="11"/>
  <c r="V73" i="11"/>
  <c r="W73" i="11" s="1"/>
  <c r="X73" i="11"/>
  <c r="Z73" i="11" s="1"/>
  <c r="K73" i="11"/>
  <c r="W72" i="11"/>
  <c r="V72" i="11"/>
  <c r="AG72" i="11" s="1"/>
  <c r="X72" i="11"/>
  <c r="Z72" i="11" s="1"/>
  <c r="K72" i="11"/>
  <c r="V71" i="11"/>
  <c r="W71" i="11" s="1"/>
  <c r="X71" i="11"/>
  <c r="Z71" i="11" s="1"/>
  <c r="K71" i="11"/>
  <c r="W70" i="11"/>
  <c r="V70" i="11"/>
  <c r="AG70" i="11" s="1"/>
  <c r="X70" i="11"/>
  <c r="Z70" i="11" s="1"/>
  <c r="K70" i="11"/>
  <c r="V69" i="11"/>
  <c r="W69" i="11" s="1"/>
  <c r="X69" i="11"/>
  <c r="Z69" i="11" s="1"/>
  <c r="K69" i="11"/>
  <c r="W68" i="11"/>
  <c r="V68" i="11"/>
  <c r="AG68" i="11" s="1"/>
  <c r="X68" i="11"/>
  <c r="Z68" i="11" s="1"/>
  <c r="K68" i="11"/>
  <c r="V67" i="11"/>
  <c r="W67" i="11" s="1"/>
  <c r="X67" i="11"/>
  <c r="Z67" i="11" s="1"/>
  <c r="K67" i="11"/>
  <c r="W66" i="11"/>
  <c r="V66" i="11"/>
  <c r="AG66" i="11" s="1"/>
  <c r="X66" i="11"/>
  <c r="Z66" i="11" s="1"/>
  <c r="K66" i="11"/>
  <c r="V65" i="11"/>
  <c r="W65" i="11" s="1"/>
  <c r="X65" i="11"/>
  <c r="Z65" i="11" s="1"/>
  <c r="K65" i="11"/>
  <c r="W64" i="11"/>
  <c r="V64" i="11"/>
  <c r="AG64" i="11" s="1"/>
  <c r="X64" i="11"/>
  <c r="Z64" i="11" s="1"/>
  <c r="K64" i="11"/>
  <c r="V63" i="11"/>
  <c r="W63" i="11" s="1"/>
  <c r="X63" i="11"/>
  <c r="Z63" i="11" s="1"/>
  <c r="K63" i="11"/>
  <c r="W62" i="11"/>
  <c r="V62" i="11"/>
  <c r="AG62" i="11" s="1"/>
  <c r="X62" i="11"/>
  <c r="Z62" i="11" s="1"/>
  <c r="K62" i="11"/>
  <c r="V61" i="11"/>
  <c r="W61" i="11" s="1"/>
  <c r="X61" i="11"/>
  <c r="Z61" i="11" s="1"/>
  <c r="K61" i="11"/>
  <c r="W60" i="11"/>
  <c r="V60" i="11"/>
  <c r="AG60" i="11" s="1"/>
  <c r="X60" i="11"/>
  <c r="Z60" i="11" s="1"/>
  <c r="K60" i="11"/>
  <c r="V59" i="11"/>
  <c r="W59" i="11" s="1"/>
  <c r="X59" i="11"/>
  <c r="Z59" i="11" s="1"/>
  <c r="K59" i="11"/>
  <c r="W58" i="11"/>
  <c r="V58" i="11"/>
  <c r="AG58" i="11" s="1"/>
  <c r="X58" i="11"/>
  <c r="Z58" i="11" s="1"/>
  <c r="K58" i="11"/>
  <c r="V57" i="11"/>
  <c r="W57" i="11" s="1"/>
  <c r="X57" i="11"/>
  <c r="Z57" i="11" s="1"/>
  <c r="K57" i="11"/>
  <c r="W56" i="11"/>
  <c r="V56" i="11"/>
  <c r="AG56" i="11" s="1"/>
  <c r="X56" i="11"/>
  <c r="Z56" i="11" s="1"/>
  <c r="K56" i="11"/>
  <c r="V55" i="11"/>
  <c r="W55" i="11" s="1"/>
  <c r="X55" i="11"/>
  <c r="Z55" i="11" s="1"/>
  <c r="K55" i="11"/>
  <c r="W54" i="11"/>
  <c r="V54" i="11"/>
  <c r="AG54" i="11" s="1"/>
  <c r="X54" i="11"/>
  <c r="Z54" i="11" s="1"/>
  <c r="K54" i="11"/>
  <c r="V53" i="11"/>
  <c r="W53" i="11" s="1"/>
  <c r="X53" i="11"/>
  <c r="Z53" i="11" s="1"/>
  <c r="K53" i="11"/>
  <c r="X52" i="11"/>
  <c r="Z52" i="11" s="1"/>
  <c r="W52" i="11"/>
  <c r="V52" i="11"/>
  <c r="AG52" i="11" s="1"/>
  <c r="K52" i="11"/>
  <c r="V51" i="11"/>
  <c r="W51" i="11" s="1"/>
  <c r="X51" i="11"/>
  <c r="Z51" i="11" s="1"/>
  <c r="K51" i="11"/>
  <c r="W50" i="11"/>
  <c r="V50" i="11"/>
  <c r="AG50" i="11" s="1"/>
  <c r="X50" i="11"/>
  <c r="Z50" i="11" s="1"/>
  <c r="K50" i="11"/>
  <c r="V49" i="11"/>
  <c r="W49" i="11" s="1"/>
  <c r="X49" i="11"/>
  <c r="Z49" i="11" s="1"/>
  <c r="K49" i="11"/>
  <c r="X48" i="11"/>
  <c r="Z48" i="11" s="1"/>
  <c r="W48" i="11"/>
  <c r="V48" i="11"/>
  <c r="AG48" i="11" s="1"/>
  <c r="K48" i="11"/>
  <c r="V47" i="11"/>
  <c r="W47" i="11" s="1"/>
  <c r="X47" i="11"/>
  <c r="Z47" i="11" s="1"/>
  <c r="K47" i="11"/>
  <c r="W46" i="11"/>
  <c r="V46" i="11"/>
  <c r="AG46" i="11" s="1"/>
  <c r="X46" i="11"/>
  <c r="Z46" i="11" s="1"/>
  <c r="K46" i="11"/>
  <c r="V45" i="11"/>
  <c r="W45" i="11" s="1"/>
  <c r="X45" i="11"/>
  <c r="Z45" i="11" s="1"/>
  <c r="K45" i="11"/>
  <c r="X44" i="11"/>
  <c r="Z44" i="11" s="1"/>
  <c r="W44" i="11"/>
  <c r="V44" i="11"/>
  <c r="AG44" i="11" s="1"/>
  <c r="K44" i="11"/>
  <c r="V43" i="11"/>
  <c r="W43" i="11" s="1"/>
  <c r="X43" i="11"/>
  <c r="Z43" i="11" s="1"/>
  <c r="K43" i="11"/>
  <c r="W42" i="11"/>
  <c r="V42" i="11"/>
  <c r="AG42" i="11" s="1"/>
  <c r="X42" i="11"/>
  <c r="Z42" i="11" s="1"/>
  <c r="K42" i="11"/>
  <c r="V41" i="11"/>
  <c r="W41" i="11" s="1"/>
  <c r="X41" i="11"/>
  <c r="Z41" i="11" s="1"/>
  <c r="K41" i="11"/>
  <c r="W40" i="11"/>
  <c r="V40" i="11"/>
  <c r="AG40" i="11" s="1"/>
  <c r="X40" i="11"/>
  <c r="Z40" i="11" s="1"/>
  <c r="K40" i="11"/>
  <c r="V39" i="11"/>
  <c r="W39" i="11" s="1"/>
  <c r="X39" i="11"/>
  <c r="Z39" i="11" s="1"/>
  <c r="K39" i="11"/>
  <c r="W38" i="11"/>
  <c r="V38" i="11"/>
  <c r="AG38" i="11" s="1"/>
  <c r="X38" i="11"/>
  <c r="Z38" i="11" s="1"/>
  <c r="K38" i="11"/>
  <c r="V37" i="11"/>
  <c r="W37" i="11" s="1"/>
  <c r="X37" i="11"/>
  <c r="Z37" i="11" s="1"/>
  <c r="K37" i="11"/>
  <c r="W36" i="11"/>
  <c r="V36" i="11"/>
  <c r="AG36" i="11" s="1"/>
  <c r="X36" i="11"/>
  <c r="Z36" i="11" s="1"/>
  <c r="K36" i="11"/>
  <c r="V35" i="11"/>
  <c r="W35" i="11" s="1"/>
  <c r="X35" i="11"/>
  <c r="Z35" i="11" s="1"/>
  <c r="K35" i="11"/>
  <c r="W34" i="11"/>
  <c r="V34" i="11"/>
  <c r="AG34" i="11" s="1"/>
  <c r="X34" i="11"/>
  <c r="Z34" i="11" s="1"/>
  <c r="K34" i="11"/>
  <c r="V33" i="11"/>
  <c r="W33" i="11" s="1"/>
  <c r="X33" i="11"/>
  <c r="Z33" i="11" s="1"/>
  <c r="K33" i="11"/>
  <c r="X32" i="11"/>
  <c r="Z32" i="11" s="1"/>
  <c r="W32" i="11"/>
  <c r="V32" i="11"/>
  <c r="AG32" i="11" s="1"/>
  <c r="K32" i="11"/>
  <c r="V31" i="11"/>
  <c r="W31" i="11" s="1"/>
  <c r="X31" i="11"/>
  <c r="Z31" i="11" s="1"/>
  <c r="K31" i="11"/>
  <c r="V30" i="11"/>
  <c r="AG30" i="11" s="1"/>
  <c r="X30" i="11"/>
  <c r="Z30" i="11" s="1"/>
  <c r="K30" i="11"/>
  <c r="V28" i="11"/>
  <c r="AG28" i="11" s="1"/>
  <c r="X28" i="11"/>
  <c r="Z28" i="11" s="1"/>
  <c r="K28" i="11"/>
  <c r="V27" i="11"/>
  <c r="W27" i="11" s="1"/>
  <c r="X27" i="11"/>
  <c r="Z27" i="11" s="1"/>
  <c r="K27" i="11"/>
  <c r="W26" i="11"/>
  <c r="V26" i="11"/>
  <c r="AG26" i="11" s="1"/>
  <c r="X26" i="11"/>
  <c r="Z26" i="11" s="1"/>
  <c r="K26" i="11"/>
  <c r="V25" i="11"/>
  <c r="W25" i="11" s="1"/>
  <c r="X25" i="11"/>
  <c r="Z25" i="11" s="1"/>
  <c r="K25" i="11"/>
  <c r="V24" i="11"/>
  <c r="AG24" i="11" s="1"/>
  <c r="X24" i="11"/>
  <c r="Z24" i="11" s="1"/>
  <c r="K24" i="11"/>
  <c r="AG23" i="11"/>
  <c r="W23" i="11"/>
  <c r="V23" i="11"/>
  <c r="X23" i="11"/>
  <c r="Z23" i="11" s="1"/>
  <c r="K23" i="11"/>
  <c r="V22" i="11"/>
  <c r="AG22" i="11" s="1"/>
  <c r="X22" i="11"/>
  <c r="Z22" i="11" s="1"/>
  <c r="K22" i="11"/>
  <c r="AG21" i="11"/>
  <c r="W21" i="11"/>
  <c r="V21" i="11"/>
  <c r="X21" i="11"/>
  <c r="Z21" i="11" s="1"/>
  <c r="K21" i="11"/>
  <c r="V20" i="11"/>
  <c r="AG20" i="11" s="1"/>
  <c r="X20" i="11"/>
  <c r="Z20" i="11" s="1"/>
  <c r="K20" i="11"/>
  <c r="V19" i="11"/>
  <c r="AG19" i="11" s="1"/>
  <c r="X19" i="11"/>
  <c r="Z19" i="11" s="1"/>
  <c r="K19" i="11"/>
  <c r="W18" i="11"/>
  <c r="V18" i="11"/>
  <c r="AG18" i="11" s="1"/>
  <c r="X18" i="11"/>
  <c r="Z18" i="11" s="1"/>
  <c r="K18" i="11"/>
  <c r="V17" i="11"/>
  <c r="AG17" i="11" s="1"/>
  <c r="X17" i="11"/>
  <c r="Z17" i="11" s="1"/>
  <c r="K17" i="11"/>
  <c r="W16" i="11"/>
  <c r="V16" i="11"/>
  <c r="AG16" i="11" s="1"/>
  <c r="X16" i="11"/>
  <c r="Z16" i="11" s="1"/>
  <c r="K16" i="11"/>
  <c r="V15" i="11"/>
  <c r="AG15" i="11" s="1"/>
  <c r="X15" i="11"/>
  <c r="Z15" i="11" s="1"/>
  <c r="K15" i="11"/>
  <c r="V14" i="11"/>
  <c r="AG14" i="11" s="1"/>
  <c r="X14" i="11"/>
  <c r="Z14" i="11" s="1"/>
  <c r="K14" i="11"/>
  <c r="AG13" i="11"/>
  <c r="V13" i="11"/>
  <c r="W13" i="11" s="1"/>
  <c r="X13" i="11"/>
  <c r="Z13" i="11" s="1"/>
  <c r="K13" i="11"/>
  <c r="V12" i="11"/>
  <c r="AG12" i="11" s="1"/>
  <c r="X12" i="11"/>
  <c r="Z12" i="11" s="1"/>
  <c r="K12" i="11"/>
  <c r="AG11" i="11"/>
  <c r="W11" i="11"/>
  <c r="V11" i="11"/>
  <c r="X11" i="11"/>
  <c r="Z11" i="11" s="1"/>
  <c r="K11" i="11"/>
  <c r="V10" i="11"/>
  <c r="AG10" i="11" s="1"/>
  <c r="X10" i="11"/>
  <c r="Z10" i="11" s="1"/>
  <c r="K10" i="11"/>
  <c r="V9" i="11"/>
  <c r="AG9" i="11" s="1"/>
  <c r="X9" i="11"/>
  <c r="Z9" i="11" s="1"/>
  <c r="K9" i="11"/>
  <c r="W8" i="11"/>
  <c r="V8" i="11"/>
  <c r="AG8" i="11" s="1"/>
  <c r="X8" i="11"/>
  <c r="Z8" i="11" s="1"/>
  <c r="K8" i="11"/>
  <c r="V7" i="11"/>
  <c r="AG7" i="11" s="1"/>
  <c r="X7" i="11"/>
  <c r="Z7" i="11" s="1"/>
  <c r="K7" i="11"/>
  <c r="W6" i="11"/>
  <c r="V6" i="11"/>
  <c r="AG6" i="11" s="1"/>
  <c r="X6" i="11"/>
  <c r="Z6" i="11" s="1"/>
  <c r="K6" i="11"/>
  <c r="V5" i="11"/>
  <c r="AG5" i="11" s="1"/>
  <c r="X5" i="11"/>
  <c r="Z5" i="11" s="1"/>
  <c r="K5" i="11"/>
  <c r="AH2" i="11"/>
  <c r="AL267" i="10"/>
  <c r="AI267" i="10"/>
  <c r="AH267" i="10"/>
  <c r="AK267" i="10" s="1"/>
  <c r="AL266" i="10"/>
  <c r="AN266" i="10" s="1"/>
  <c r="AI266" i="10"/>
  <c r="AH266" i="10"/>
  <c r="AK266" i="10" s="1"/>
  <c r="AL265" i="10"/>
  <c r="AM265" i="10" s="1"/>
  <c r="AP265" i="10" s="1"/>
  <c r="AI265" i="10"/>
  <c r="AH265" i="10"/>
  <c r="AK265" i="10" s="1"/>
  <c r="AL264" i="10"/>
  <c r="AN264" i="10" s="1"/>
  <c r="AI264" i="10"/>
  <c r="AH264" i="10"/>
  <c r="AK264" i="10" s="1"/>
  <c r="AL263" i="10"/>
  <c r="AN263" i="10" s="1"/>
  <c r="AI263" i="10"/>
  <c r="AH263" i="10"/>
  <c r="AK263" i="10" s="1"/>
  <c r="AL262" i="10"/>
  <c r="AN262" i="10" s="1"/>
  <c r="AI262" i="10"/>
  <c r="AH262" i="10"/>
  <c r="AK262" i="10" s="1"/>
  <c r="AL261" i="10"/>
  <c r="AN261" i="10" s="1"/>
  <c r="AI261" i="10"/>
  <c r="AH261" i="10"/>
  <c r="AK261" i="10" s="1"/>
  <c r="AL260" i="10"/>
  <c r="AN260" i="10" s="1"/>
  <c r="AI260" i="10"/>
  <c r="AH260" i="10"/>
  <c r="AK260" i="10" s="1"/>
  <c r="AL259" i="10"/>
  <c r="AN259" i="10" s="1"/>
  <c r="AI259" i="10"/>
  <c r="AH259" i="10"/>
  <c r="AL258" i="10"/>
  <c r="AN258" i="10" s="1"/>
  <c r="AI258" i="10"/>
  <c r="AH258" i="10"/>
  <c r="AL257" i="10"/>
  <c r="AN257" i="10" s="1"/>
  <c r="AI257" i="10"/>
  <c r="AH257" i="10"/>
  <c r="AL256" i="10"/>
  <c r="AN256" i="10" s="1"/>
  <c r="AI256" i="10"/>
  <c r="AH256" i="10"/>
  <c r="AL255" i="10"/>
  <c r="AN255" i="10" s="1"/>
  <c r="AI255" i="10"/>
  <c r="AH255" i="10"/>
  <c r="AL254" i="10"/>
  <c r="AN254" i="10" s="1"/>
  <c r="AH254" i="10"/>
  <c r="AL253" i="10"/>
  <c r="AN253" i="10" s="1"/>
  <c r="AI253" i="10"/>
  <c r="AH253" i="10"/>
  <c r="AL252" i="10"/>
  <c r="AN252" i="10" s="1"/>
  <c r="AH252" i="10"/>
  <c r="AL251" i="10"/>
  <c r="AN251" i="10" s="1"/>
  <c r="AI251" i="10"/>
  <c r="AH251" i="10"/>
  <c r="AL250" i="10"/>
  <c r="AN250" i="10" s="1"/>
  <c r="AI250" i="10"/>
  <c r="AH250" i="10"/>
  <c r="AL249" i="10"/>
  <c r="AN249" i="10" s="1"/>
  <c r="AI249" i="10"/>
  <c r="AH249" i="10"/>
  <c r="AL248" i="10"/>
  <c r="AN248" i="10" s="1"/>
  <c r="AI248" i="10"/>
  <c r="AH248" i="10"/>
  <c r="AL247" i="10"/>
  <c r="AN247" i="10" s="1"/>
  <c r="AI247" i="10"/>
  <c r="AH247" i="10"/>
  <c r="AL246" i="10"/>
  <c r="AN246" i="10" s="1"/>
  <c r="AI246" i="10"/>
  <c r="AH246" i="10"/>
  <c r="AL245" i="10"/>
  <c r="AN245" i="10" s="1"/>
  <c r="AI245" i="10"/>
  <c r="AH245" i="10"/>
  <c r="AL244" i="10"/>
  <c r="AN244" i="10" s="1"/>
  <c r="AI244" i="10"/>
  <c r="AH244" i="10"/>
  <c r="AL243" i="10"/>
  <c r="AN243" i="10" s="1"/>
  <c r="AI243" i="10"/>
  <c r="AH243" i="10"/>
  <c r="AK243" i="10" s="1"/>
  <c r="AL242" i="10"/>
  <c r="AN242" i="10" s="1"/>
  <c r="AH242" i="10"/>
  <c r="AK242" i="10" s="1"/>
  <c r="AL241" i="10"/>
  <c r="AH241" i="10"/>
  <c r="AK241" i="10" s="1"/>
  <c r="AL240" i="10"/>
  <c r="AN240" i="10" s="1"/>
  <c r="AI240" i="10"/>
  <c r="AH240" i="10"/>
  <c r="AK240" i="10" s="1"/>
  <c r="AL239" i="10"/>
  <c r="AN239" i="10" s="1"/>
  <c r="AI239" i="10"/>
  <c r="AH239" i="10"/>
  <c r="AK239" i="10" s="1"/>
  <c r="AL238" i="10"/>
  <c r="AN238" i="10" s="1"/>
  <c r="AI238" i="10"/>
  <c r="AH238" i="10"/>
  <c r="AK238" i="10" s="1"/>
  <c r="AL237" i="10"/>
  <c r="AI237" i="10"/>
  <c r="AH237" i="10"/>
  <c r="AK237" i="10" s="1"/>
  <c r="AL236" i="10"/>
  <c r="AN236" i="10" s="1"/>
  <c r="AI236" i="10"/>
  <c r="AH236" i="10"/>
  <c r="AK236" i="10" s="1"/>
  <c r="AL235" i="10"/>
  <c r="AN235" i="10" s="1"/>
  <c r="AI235" i="10"/>
  <c r="AH235" i="10"/>
  <c r="AK235" i="10" s="1"/>
  <c r="AL234" i="10"/>
  <c r="AN234" i="10" s="1"/>
  <c r="AI234" i="10"/>
  <c r="AH234" i="10"/>
  <c r="AK234" i="10" s="1"/>
  <c r="AL233" i="10"/>
  <c r="AI233" i="10"/>
  <c r="AH233" i="10"/>
  <c r="AK233" i="10" s="1"/>
  <c r="AL232" i="10"/>
  <c r="AN232" i="10" s="1"/>
  <c r="AI232" i="10"/>
  <c r="AH232" i="10"/>
  <c r="AK232" i="10" s="1"/>
  <c r="AL231" i="10"/>
  <c r="AN231" i="10" s="1"/>
  <c r="AI231" i="10"/>
  <c r="AH231" i="10"/>
  <c r="AK231" i="10" s="1"/>
  <c r="AL230" i="10"/>
  <c r="AN230" i="10" s="1"/>
  <c r="AI230" i="10"/>
  <c r="AH230" i="10"/>
  <c r="AK230" i="10" s="1"/>
  <c r="AL229" i="10"/>
  <c r="AI229" i="10"/>
  <c r="AH229" i="10"/>
  <c r="AK229" i="10" s="1"/>
  <c r="AL228" i="10"/>
  <c r="AN228" i="10" s="1"/>
  <c r="AI228" i="10"/>
  <c r="AH228" i="10"/>
  <c r="AK228" i="10" s="1"/>
  <c r="AL227" i="10"/>
  <c r="AN227" i="10" s="1"/>
  <c r="AI227" i="10"/>
  <c r="AH227" i="10"/>
  <c r="AK227" i="10" s="1"/>
  <c r="AL226" i="10"/>
  <c r="AN226" i="10" s="1"/>
  <c r="AI226" i="10"/>
  <c r="AH226" i="10"/>
  <c r="AK226" i="10" s="1"/>
  <c r="AL225" i="10"/>
  <c r="AI225" i="10"/>
  <c r="AH225" i="10"/>
  <c r="AK225" i="10" s="1"/>
  <c r="AL224" i="10"/>
  <c r="AN224" i="10" s="1"/>
  <c r="AI224" i="10"/>
  <c r="AH224" i="10"/>
  <c r="AK224" i="10" s="1"/>
  <c r="AL223" i="10"/>
  <c r="AI223" i="10"/>
  <c r="AH223" i="10"/>
  <c r="AK223" i="10" s="1"/>
  <c r="AL222" i="10"/>
  <c r="AI222" i="10"/>
  <c r="AH222" i="10"/>
  <c r="AK222" i="10" s="1"/>
  <c r="AL221" i="10"/>
  <c r="AI221" i="10"/>
  <c r="AH221" i="10"/>
  <c r="AK221" i="10" s="1"/>
  <c r="AL220" i="10"/>
  <c r="AI220" i="10"/>
  <c r="AH220" i="10"/>
  <c r="AK220" i="10" s="1"/>
  <c r="AL219" i="10"/>
  <c r="AI219" i="10"/>
  <c r="AH219" i="10"/>
  <c r="AK219" i="10" s="1"/>
  <c r="AL218" i="10"/>
  <c r="AI218" i="10"/>
  <c r="AH218" i="10"/>
  <c r="AK218" i="10" s="1"/>
  <c r="AL217" i="10"/>
  <c r="AI217" i="10"/>
  <c r="AH217" i="10"/>
  <c r="AK217" i="10" s="1"/>
  <c r="AL216" i="10"/>
  <c r="AI216" i="10"/>
  <c r="AH216" i="10"/>
  <c r="AK216" i="10" s="1"/>
  <c r="AL215" i="10"/>
  <c r="AI215" i="10"/>
  <c r="AH215" i="10"/>
  <c r="AK215" i="10" s="1"/>
  <c r="AL214" i="10"/>
  <c r="AI214" i="10"/>
  <c r="AH214" i="10"/>
  <c r="AK214" i="10" s="1"/>
  <c r="AL213" i="10"/>
  <c r="AI213" i="10"/>
  <c r="AH213" i="10"/>
  <c r="AK213" i="10" s="1"/>
  <c r="AL212" i="10"/>
  <c r="AI212" i="10"/>
  <c r="AH212" i="10"/>
  <c r="AK212" i="10" s="1"/>
  <c r="AL211" i="10"/>
  <c r="AI211" i="10"/>
  <c r="AH211" i="10"/>
  <c r="AK211" i="10" s="1"/>
  <c r="AL210" i="10"/>
  <c r="AI210" i="10"/>
  <c r="AH210" i="10"/>
  <c r="AK210" i="10" s="1"/>
  <c r="AL209" i="10"/>
  <c r="AI209" i="10"/>
  <c r="AH209" i="10"/>
  <c r="AK209" i="10" s="1"/>
  <c r="AL208" i="10"/>
  <c r="AI208" i="10"/>
  <c r="AH208" i="10"/>
  <c r="AK208" i="10" s="1"/>
  <c r="AL207" i="10"/>
  <c r="AI207" i="10"/>
  <c r="AH207" i="10"/>
  <c r="AK207" i="10" s="1"/>
  <c r="AB207" i="10"/>
  <c r="AL206" i="10"/>
  <c r="AN206" i="10" s="1"/>
  <c r="AI206" i="10"/>
  <c r="AH206" i="10"/>
  <c r="AK206" i="10" s="1"/>
  <c r="AP205" i="10"/>
  <c r="AN205" i="10"/>
  <c r="AI205" i="10"/>
  <c r="AH205" i="10"/>
  <c r="AL204" i="10"/>
  <c r="AN204" i="10" s="1"/>
  <c r="AI204" i="10"/>
  <c r="AH204" i="10"/>
  <c r="AL203" i="10"/>
  <c r="AN203" i="10" s="1"/>
  <c r="AI203" i="10"/>
  <c r="AH203" i="10"/>
  <c r="W200" i="10"/>
  <c r="V200" i="10"/>
  <c r="AG200" i="10" s="1"/>
  <c r="X200" i="10"/>
  <c r="Z200" i="10" s="1"/>
  <c r="K200" i="10"/>
  <c r="V199" i="10"/>
  <c r="W199" i="10" s="1"/>
  <c r="X199" i="10"/>
  <c r="Z199" i="10" s="1"/>
  <c r="V198" i="10"/>
  <c r="W198" i="10" s="1"/>
  <c r="X198" i="10"/>
  <c r="Z198" i="10" s="1"/>
  <c r="W197" i="10"/>
  <c r="V197" i="10"/>
  <c r="X197" i="10"/>
  <c r="Z197" i="10" s="1"/>
  <c r="W196" i="10"/>
  <c r="V196" i="10"/>
  <c r="X196" i="10"/>
  <c r="Z196" i="10" s="1"/>
  <c r="W195" i="10"/>
  <c r="V195" i="10"/>
  <c r="X195" i="10"/>
  <c r="Z195" i="10" s="1"/>
  <c r="W194" i="10"/>
  <c r="V194" i="10"/>
  <c r="X194" i="10"/>
  <c r="Z194" i="10" s="1"/>
  <c r="W193" i="10"/>
  <c r="V193" i="10"/>
  <c r="X193" i="10"/>
  <c r="Z193" i="10" s="1"/>
  <c r="W192" i="10"/>
  <c r="V192" i="10"/>
  <c r="X192" i="10"/>
  <c r="Z192" i="10" s="1"/>
  <c r="X191" i="10"/>
  <c r="Z191" i="10" s="1"/>
  <c r="W191" i="10"/>
  <c r="V191" i="10"/>
  <c r="W190" i="10"/>
  <c r="V190" i="10"/>
  <c r="X190" i="10"/>
  <c r="Z190" i="10" s="1"/>
  <c r="W189" i="10"/>
  <c r="V189" i="10"/>
  <c r="X189" i="10"/>
  <c r="Z189" i="10" s="1"/>
  <c r="W188" i="10"/>
  <c r="V188" i="10"/>
  <c r="X188" i="10"/>
  <c r="Z188" i="10" s="1"/>
  <c r="W187" i="10"/>
  <c r="V187" i="10"/>
  <c r="X187" i="10"/>
  <c r="Z187" i="10" s="1"/>
  <c r="W186" i="10"/>
  <c r="V186" i="10"/>
  <c r="X186" i="10"/>
  <c r="Z186" i="10" s="1"/>
  <c r="W185" i="10"/>
  <c r="V185" i="10"/>
  <c r="X185" i="10"/>
  <c r="Z185" i="10" s="1"/>
  <c r="W184" i="10"/>
  <c r="V184" i="10"/>
  <c r="X184" i="10"/>
  <c r="Z184" i="10" s="1"/>
  <c r="W183" i="10"/>
  <c r="V183" i="10"/>
  <c r="X183" i="10"/>
  <c r="Z183" i="10" s="1"/>
  <c r="X182" i="10"/>
  <c r="Z182" i="10" s="1"/>
  <c r="W182" i="10"/>
  <c r="V182" i="10"/>
  <c r="W181" i="10"/>
  <c r="V181" i="10"/>
  <c r="X181" i="10"/>
  <c r="Z181" i="10" s="1"/>
  <c r="W180" i="10"/>
  <c r="V180" i="10"/>
  <c r="X180" i="10"/>
  <c r="Z180" i="10" s="1"/>
  <c r="W179" i="10"/>
  <c r="V179" i="10"/>
  <c r="X179" i="10"/>
  <c r="Z179" i="10" s="1"/>
  <c r="X178" i="10"/>
  <c r="Z178" i="10" s="1"/>
  <c r="W178" i="10"/>
  <c r="V178" i="10"/>
  <c r="W177" i="10"/>
  <c r="V177" i="10"/>
  <c r="X177" i="10"/>
  <c r="Z177" i="10" s="1"/>
  <c r="W176" i="10"/>
  <c r="V176" i="10"/>
  <c r="X176" i="10"/>
  <c r="Z176" i="10" s="1"/>
  <c r="W175" i="10"/>
  <c r="V175" i="10"/>
  <c r="X175" i="10"/>
  <c r="Z175" i="10" s="1"/>
  <c r="W174" i="10"/>
  <c r="V174" i="10"/>
  <c r="X174" i="10"/>
  <c r="Z174" i="10" s="1"/>
  <c r="W173" i="10"/>
  <c r="V173" i="10"/>
  <c r="X173" i="10"/>
  <c r="Z173" i="10" s="1"/>
  <c r="W172" i="10"/>
  <c r="V172" i="10"/>
  <c r="X172" i="10"/>
  <c r="Z172" i="10" s="1"/>
  <c r="W171" i="10"/>
  <c r="V171" i="10"/>
  <c r="X171" i="10"/>
  <c r="Z171" i="10" s="1"/>
  <c r="W170" i="10"/>
  <c r="V170" i="10"/>
  <c r="X170" i="10"/>
  <c r="Z170" i="10" s="1"/>
  <c r="W169" i="10"/>
  <c r="V169" i="10"/>
  <c r="X169" i="10"/>
  <c r="Z169" i="10" s="1"/>
  <c r="W168" i="10"/>
  <c r="V168" i="10"/>
  <c r="X168" i="10"/>
  <c r="Z168" i="10" s="1"/>
  <c r="W167" i="10"/>
  <c r="V167" i="10"/>
  <c r="X167" i="10"/>
  <c r="Z167" i="10" s="1"/>
  <c r="X166" i="10"/>
  <c r="Z166" i="10" s="1"/>
  <c r="W166" i="10"/>
  <c r="V166" i="10"/>
  <c r="W165" i="10"/>
  <c r="V165" i="10"/>
  <c r="X165" i="10"/>
  <c r="Z165" i="10" s="1"/>
  <c r="W164" i="10"/>
  <c r="V164" i="10"/>
  <c r="X164" i="10"/>
  <c r="Z164" i="10" s="1"/>
  <c r="W163" i="10"/>
  <c r="V163" i="10"/>
  <c r="X163" i="10"/>
  <c r="Z163" i="10" s="1"/>
  <c r="X162" i="10"/>
  <c r="Z162" i="10" s="1"/>
  <c r="W162" i="10"/>
  <c r="V162" i="10"/>
  <c r="W161" i="10"/>
  <c r="V161" i="10"/>
  <c r="X161" i="10"/>
  <c r="Z161" i="10" s="1"/>
  <c r="W160" i="10"/>
  <c r="V160" i="10"/>
  <c r="X160" i="10"/>
  <c r="Z160" i="10" s="1"/>
  <c r="W159" i="10"/>
  <c r="V159" i="10"/>
  <c r="X159" i="10"/>
  <c r="Z159" i="10" s="1"/>
  <c r="X158" i="10"/>
  <c r="Z158" i="10" s="1"/>
  <c r="W158" i="10"/>
  <c r="V158" i="10"/>
  <c r="W157" i="10"/>
  <c r="V157" i="10"/>
  <c r="X157" i="10"/>
  <c r="Z157" i="10" s="1"/>
  <c r="W156" i="10"/>
  <c r="V156" i="10"/>
  <c r="X156" i="10"/>
  <c r="Z156" i="10" s="1"/>
  <c r="W155" i="10"/>
  <c r="V155" i="10"/>
  <c r="X155" i="10"/>
  <c r="Z155" i="10" s="1"/>
  <c r="W154" i="10"/>
  <c r="V154" i="10"/>
  <c r="X154" i="10"/>
  <c r="Z154" i="10" s="1"/>
  <c r="W153" i="10"/>
  <c r="V153" i="10"/>
  <c r="X153" i="10"/>
  <c r="Z153" i="10" s="1"/>
  <c r="W152" i="10"/>
  <c r="V152" i="10"/>
  <c r="X152" i="10"/>
  <c r="Z152" i="10" s="1"/>
  <c r="W151" i="10"/>
  <c r="V151" i="10"/>
  <c r="X151" i="10"/>
  <c r="Z151" i="10" s="1"/>
  <c r="W150" i="10"/>
  <c r="V150" i="10"/>
  <c r="X150" i="10"/>
  <c r="Z150" i="10" s="1"/>
  <c r="W149" i="10"/>
  <c r="V149" i="10"/>
  <c r="X149" i="10"/>
  <c r="Z149" i="10" s="1"/>
  <c r="X148" i="10"/>
  <c r="Z148" i="10" s="1"/>
  <c r="W148" i="10"/>
  <c r="V148" i="10"/>
  <c r="W147" i="10"/>
  <c r="V147" i="10"/>
  <c r="X147" i="10"/>
  <c r="Z147" i="10" s="1"/>
  <c r="W146" i="10"/>
  <c r="V146" i="10"/>
  <c r="X146" i="10"/>
  <c r="Z146" i="10" s="1"/>
  <c r="W145" i="10"/>
  <c r="V145" i="10"/>
  <c r="X145" i="10"/>
  <c r="Z145" i="10" s="1"/>
  <c r="W144" i="10"/>
  <c r="V144" i="10"/>
  <c r="X144" i="10"/>
  <c r="Z144" i="10" s="1"/>
  <c r="W143" i="10"/>
  <c r="V143" i="10"/>
  <c r="X143" i="10"/>
  <c r="Z143" i="10" s="1"/>
  <c r="X142" i="10"/>
  <c r="Z142" i="10" s="1"/>
  <c r="W142" i="10"/>
  <c r="V142" i="10"/>
  <c r="W141" i="10"/>
  <c r="V141" i="10"/>
  <c r="X141" i="10"/>
  <c r="Z141" i="10" s="1"/>
  <c r="X140" i="10"/>
  <c r="Z140" i="10" s="1"/>
  <c r="W140" i="10"/>
  <c r="V140" i="10"/>
  <c r="W139" i="10"/>
  <c r="V139" i="10"/>
  <c r="X139" i="10"/>
  <c r="Z139" i="10" s="1"/>
  <c r="W138" i="10"/>
  <c r="V138" i="10"/>
  <c r="X138" i="10"/>
  <c r="Z138" i="10" s="1"/>
  <c r="W137" i="10"/>
  <c r="V137" i="10"/>
  <c r="X137" i="10"/>
  <c r="Z137" i="10" s="1"/>
  <c r="W136" i="10"/>
  <c r="V136" i="10"/>
  <c r="X136" i="10"/>
  <c r="Z136" i="10" s="1"/>
  <c r="W135" i="10"/>
  <c r="V135" i="10"/>
  <c r="X135" i="10"/>
  <c r="Z135" i="10" s="1"/>
  <c r="W134" i="10"/>
  <c r="V134" i="10"/>
  <c r="X134" i="10"/>
  <c r="Z134" i="10" s="1"/>
  <c r="W133" i="10"/>
  <c r="V133" i="10"/>
  <c r="X133" i="10"/>
  <c r="Z133" i="10" s="1"/>
  <c r="X132" i="10"/>
  <c r="Z132" i="10" s="1"/>
  <c r="W132" i="10"/>
  <c r="V132" i="10"/>
  <c r="W131" i="10"/>
  <c r="V131" i="10"/>
  <c r="X131" i="10"/>
  <c r="Z131" i="10" s="1"/>
  <c r="X130" i="10"/>
  <c r="Z130" i="10" s="1"/>
  <c r="W130" i="10"/>
  <c r="V130" i="10"/>
  <c r="W129" i="10"/>
  <c r="V129" i="10"/>
  <c r="X129" i="10"/>
  <c r="Z129" i="10" s="1"/>
  <c r="W128" i="10"/>
  <c r="V128" i="10"/>
  <c r="X128" i="10"/>
  <c r="Z128" i="10" s="1"/>
  <c r="W127" i="10"/>
  <c r="V127" i="10"/>
  <c r="X127" i="10"/>
  <c r="Z127" i="10" s="1"/>
  <c r="X126" i="10"/>
  <c r="Z126" i="10" s="1"/>
  <c r="W126" i="10"/>
  <c r="V126" i="10"/>
  <c r="W125" i="10"/>
  <c r="V125" i="10"/>
  <c r="X125" i="10"/>
  <c r="Z125" i="10" s="1"/>
  <c r="W124" i="10"/>
  <c r="V124" i="10"/>
  <c r="X124" i="10"/>
  <c r="Z124" i="10" s="1"/>
  <c r="W123" i="10"/>
  <c r="V123" i="10"/>
  <c r="X123" i="10"/>
  <c r="Z123" i="10" s="1"/>
  <c r="X122" i="10"/>
  <c r="Z122" i="10" s="1"/>
  <c r="W122" i="10"/>
  <c r="V122" i="10"/>
  <c r="W121" i="10"/>
  <c r="V121" i="10"/>
  <c r="X121" i="10"/>
  <c r="Z121" i="10" s="1"/>
  <c r="W120" i="10"/>
  <c r="V120" i="10"/>
  <c r="X120" i="10"/>
  <c r="Z120" i="10" s="1"/>
  <c r="W119" i="10"/>
  <c r="V119" i="10"/>
  <c r="X119" i="10"/>
  <c r="Z119" i="10" s="1"/>
  <c r="X118" i="10"/>
  <c r="Z118" i="10" s="1"/>
  <c r="W118" i="10"/>
  <c r="V118" i="10"/>
  <c r="W117" i="10"/>
  <c r="V117" i="10"/>
  <c r="X117" i="10"/>
  <c r="Z117" i="10" s="1"/>
  <c r="X116" i="10"/>
  <c r="Z116" i="10" s="1"/>
  <c r="W116" i="10"/>
  <c r="V116" i="10"/>
  <c r="W115" i="10"/>
  <c r="V115" i="10"/>
  <c r="X115" i="10"/>
  <c r="Z115" i="10" s="1"/>
  <c r="W114" i="10"/>
  <c r="V114" i="10"/>
  <c r="X114" i="10"/>
  <c r="Z114" i="10" s="1"/>
  <c r="W113" i="10"/>
  <c r="V113" i="10"/>
  <c r="X113" i="10"/>
  <c r="Z113" i="10" s="1"/>
  <c r="W112" i="10"/>
  <c r="V112" i="10"/>
  <c r="X112" i="10"/>
  <c r="Z112" i="10" s="1"/>
  <c r="W111" i="10"/>
  <c r="V111" i="10"/>
  <c r="X111" i="10"/>
  <c r="Z111" i="10" s="1"/>
  <c r="W110" i="10"/>
  <c r="V110" i="10"/>
  <c r="X110" i="10"/>
  <c r="Z110" i="10" s="1"/>
  <c r="W109" i="10"/>
  <c r="V109" i="10"/>
  <c r="X109" i="10"/>
  <c r="Z109" i="10" s="1"/>
  <c r="X108" i="10"/>
  <c r="Z108" i="10" s="1"/>
  <c r="W108" i="10"/>
  <c r="V108" i="10"/>
  <c r="W107" i="10"/>
  <c r="V107" i="10"/>
  <c r="X107" i="10"/>
  <c r="Z107" i="10" s="1"/>
  <c r="W106" i="10"/>
  <c r="V106" i="10"/>
  <c r="X106" i="10"/>
  <c r="Z106" i="10" s="1"/>
  <c r="W105" i="10"/>
  <c r="V105" i="10"/>
  <c r="X105" i="10"/>
  <c r="Z105" i="10" s="1"/>
  <c r="W104" i="10"/>
  <c r="V104" i="10"/>
  <c r="X104" i="10"/>
  <c r="Z104" i="10" s="1"/>
  <c r="W103" i="10"/>
  <c r="V103" i="10"/>
  <c r="X103" i="10"/>
  <c r="Z103" i="10" s="1"/>
  <c r="X102" i="10"/>
  <c r="Z102" i="10" s="1"/>
  <c r="W102" i="10"/>
  <c r="V102" i="10"/>
  <c r="W101" i="10"/>
  <c r="V101" i="10"/>
  <c r="X101" i="10"/>
  <c r="Z101" i="10" s="1"/>
  <c r="X100" i="10"/>
  <c r="Z100" i="10" s="1"/>
  <c r="W100" i="10"/>
  <c r="V100" i="10"/>
  <c r="W99" i="10"/>
  <c r="V99" i="10"/>
  <c r="X99" i="10"/>
  <c r="Z99" i="10" s="1"/>
  <c r="W98" i="10"/>
  <c r="V98" i="10"/>
  <c r="X98" i="10"/>
  <c r="Z98" i="10" s="1"/>
  <c r="W97" i="10"/>
  <c r="V97" i="10"/>
  <c r="X97" i="10"/>
  <c r="Z97" i="10" s="1"/>
  <c r="W96" i="10"/>
  <c r="V96" i="10"/>
  <c r="X96" i="10"/>
  <c r="Z96" i="10" s="1"/>
  <c r="W95" i="10"/>
  <c r="V95" i="10"/>
  <c r="X95" i="10"/>
  <c r="Z95" i="10" s="1"/>
  <c r="X94" i="10"/>
  <c r="Z94" i="10" s="1"/>
  <c r="W94" i="10"/>
  <c r="V94" i="10"/>
  <c r="W93" i="10"/>
  <c r="V93" i="10"/>
  <c r="X93" i="10"/>
  <c r="Z93" i="10" s="1"/>
  <c r="X92" i="10"/>
  <c r="Z92" i="10" s="1"/>
  <c r="W92" i="10"/>
  <c r="V92" i="10"/>
  <c r="W91" i="10"/>
  <c r="V91" i="10"/>
  <c r="X91" i="10"/>
  <c r="Z91" i="10" s="1"/>
  <c r="W90" i="10"/>
  <c r="V90" i="10"/>
  <c r="X90" i="10"/>
  <c r="Z90" i="10" s="1"/>
  <c r="W89" i="10"/>
  <c r="V89" i="10"/>
  <c r="X89" i="10"/>
  <c r="Z89" i="10" s="1"/>
  <c r="W88" i="10"/>
  <c r="V88" i="10"/>
  <c r="X88" i="10"/>
  <c r="Z88" i="10" s="1"/>
  <c r="AG87" i="10"/>
  <c r="V87" i="10"/>
  <c r="W87" i="10" s="1"/>
  <c r="X87" i="10"/>
  <c r="Z87" i="10" s="1"/>
  <c r="K87" i="10"/>
  <c r="AG86" i="10"/>
  <c r="V86" i="10"/>
  <c r="W86" i="10" s="1"/>
  <c r="X86" i="10"/>
  <c r="Z86" i="10" s="1"/>
  <c r="K86" i="10"/>
  <c r="AG85" i="10"/>
  <c r="V85" i="10"/>
  <c r="W85" i="10" s="1"/>
  <c r="X85" i="10"/>
  <c r="Z85" i="10" s="1"/>
  <c r="K85" i="10"/>
  <c r="W84" i="10"/>
  <c r="V84" i="10"/>
  <c r="AG84" i="10" s="1"/>
  <c r="X84" i="10"/>
  <c r="Z84" i="10" s="1"/>
  <c r="K84" i="10"/>
  <c r="AG83" i="10"/>
  <c r="V83" i="10"/>
  <c r="W83" i="10" s="1"/>
  <c r="X83" i="10"/>
  <c r="Z83" i="10" s="1"/>
  <c r="K83" i="10"/>
  <c r="V82" i="10"/>
  <c r="W82" i="10" s="1"/>
  <c r="X82" i="10"/>
  <c r="Z82" i="10" s="1"/>
  <c r="K82" i="10"/>
  <c r="V81" i="10"/>
  <c r="W81" i="10" s="1"/>
  <c r="X81" i="10"/>
  <c r="Z81" i="10" s="1"/>
  <c r="K81" i="10"/>
  <c r="V80" i="10"/>
  <c r="AG80" i="10" s="1"/>
  <c r="X80" i="10"/>
  <c r="Z80" i="10" s="1"/>
  <c r="K80" i="10"/>
  <c r="AG79" i="10"/>
  <c r="V79" i="10"/>
  <c r="W79" i="10" s="1"/>
  <c r="X79" i="10"/>
  <c r="Z79" i="10" s="1"/>
  <c r="K79" i="10"/>
  <c r="V78" i="10"/>
  <c r="W78" i="10" s="1"/>
  <c r="X78" i="10"/>
  <c r="Z78" i="10" s="1"/>
  <c r="K78" i="10"/>
  <c r="V77" i="10"/>
  <c r="W77" i="10" s="1"/>
  <c r="X77" i="10"/>
  <c r="Z77" i="10" s="1"/>
  <c r="K77" i="10"/>
  <c r="W76" i="10"/>
  <c r="V76" i="10"/>
  <c r="AG76" i="10" s="1"/>
  <c r="X76" i="10"/>
  <c r="Z76" i="10" s="1"/>
  <c r="K76" i="10"/>
  <c r="AG75" i="10"/>
  <c r="V75" i="10"/>
  <c r="W75" i="10" s="1"/>
  <c r="X75" i="10"/>
  <c r="Z75" i="10" s="1"/>
  <c r="K75" i="10"/>
  <c r="AG74" i="10"/>
  <c r="V74" i="10"/>
  <c r="W74" i="10" s="1"/>
  <c r="X74" i="10"/>
  <c r="Z74" i="10" s="1"/>
  <c r="K74" i="10"/>
  <c r="AG73" i="10"/>
  <c r="V73" i="10"/>
  <c r="W73" i="10" s="1"/>
  <c r="X73" i="10"/>
  <c r="Z73" i="10" s="1"/>
  <c r="K73" i="10"/>
  <c r="W72" i="10"/>
  <c r="V72" i="10"/>
  <c r="AG72" i="10" s="1"/>
  <c r="X72" i="10"/>
  <c r="Z72" i="10" s="1"/>
  <c r="K72" i="10"/>
  <c r="V71" i="10"/>
  <c r="AG71" i="10" s="1"/>
  <c r="X71" i="10"/>
  <c r="Z71" i="10" s="1"/>
  <c r="K71" i="10"/>
  <c r="W70" i="10"/>
  <c r="V70" i="10"/>
  <c r="AG70" i="10" s="1"/>
  <c r="X70" i="10"/>
  <c r="Z70" i="10" s="1"/>
  <c r="K70" i="10"/>
  <c r="W69" i="10"/>
  <c r="V69" i="10"/>
  <c r="AG69" i="10" s="1"/>
  <c r="X69" i="10"/>
  <c r="Z69" i="10" s="1"/>
  <c r="K69" i="10"/>
  <c r="W68" i="10"/>
  <c r="V68" i="10"/>
  <c r="AG68" i="10" s="1"/>
  <c r="X68" i="10"/>
  <c r="Z68" i="10" s="1"/>
  <c r="K68" i="10"/>
  <c r="V67" i="10"/>
  <c r="AG67" i="10" s="1"/>
  <c r="X67" i="10"/>
  <c r="Z67" i="10" s="1"/>
  <c r="K67" i="10"/>
  <c r="W66" i="10"/>
  <c r="V66" i="10"/>
  <c r="AG66" i="10" s="1"/>
  <c r="X66" i="10"/>
  <c r="Z66" i="10" s="1"/>
  <c r="K66" i="10"/>
  <c r="V65" i="10"/>
  <c r="W65" i="10" s="1"/>
  <c r="X65" i="10"/>
  <c r="Z65" i="10" s="1"/>
  <c r="K65" i="10"/>
  <c r="W64" i="10"/>
  <c r="V64" i="10"/>
  <c r="AG64" i="10" s="1"/>
  <c r="X64" i="10"/>
  <c r="Z64" i="10" s="1"/>
  <c r="K64" i="10"/>
  <c r="V63" i="10"/>
  <c r="AG63" i="10" s="1"/>
  <c r="X63" i="10"/>
  <c r="Z63" i="10" s="1"/>
  <c r="K63" i="10"/>
  <c r="W62" i="10"/>
  <c r="V62" i="10"/>
  <c r="AG62" i="10" s="1"/>
  <c r="X62" i="10"/>
  <c r="Z62" i="10" s="1"/>
  <c r="K62" i="10"/>
  <c r="V61" i="10"/>
  <c r="W61" i="10" s="1"/>
  <c r="X61" i="10"/>
  <c r="Z61" i="10" s="1"/>
  <c r="K61" i="10"/>
  <c r="W60" i="10"/>
  <c r="V60" i="10"/>
  <c r="AG60" i="10" s="1"/>
  <c r="X60" i="10"/>
  <c r="Z60" i="10" s="1"/>
  <c r="K60" i="10"/>
  <c r="V59" i="10"/>
  <c r="AG59" i="10" s="1"/>
  <c r="X59" i="10"/>
  <c r="Z59" i="10" s="1"/>
  <c r="K59" i="10"/>
  <c r="W58" i="10"/>
  <c r="V58" i="10"/>
  <c r="AG58" i="10" s="1"/>
  <c r="X58" i="10"/>
  <c r="Z58" i="10" s="1"/>
  <c r="K58" i="10"/>
  <c r="W57" i="10"/>
  <c r="V57" i="10"/>
  <c r="AG57" i="10" s="1"/>
  <c r="X57" i="10"/>
  <c r="Z57" i="10" s="1"/>
  <c r="K57" i="10"/>
  <c r="W56" i="10"/>
  <c r="V56" i="10"/>
  <c r="AG56" i="10" s="1"/>
  <c r="X56" i="10"/>
  <c r="Z56" i="10" s="1"/>
  <c r="K56" i="10"/>
  <c r="V55" i="10"/>
  <c r="AG55" i="10" s="1"/>
  <c r="X55" i="10"/>
  <c r="Z55" i="10" s="1"/>
  <c r="K55" i="10"/>
  <c r="W54" i="10"/>
  <c r="V54" i="10"/>
  <c r="AG54" i="10" s="1"/>
  <c r="X54" i="10"/>
  <c r="Z54" i="10" s="1"/>
  <c r="K54" i="10"/>
  <c r="W53" i="10"/>
  <c r="V53" i="10"/>
  <c r="AG53" i="10" s="1"/>
  <c r="X53" i="10"/>
  <c r="Z53" i="10" s="1"/>
  <c r="K53" i="10"/>
  <c r="W52" i="10"/>
  <c r="V52" i="10"/>
  <c r="AG52" i="10" s="1"/>
  <c r="X52" i="10"/>
  <c r="Z52" i="10" s="1"/>
  <c r="K52" i="10"/>
  <c r="V51" i="10"/>
  <c r="AG51" i="10" s="1"/>
  <c r="X51" i="10"/>
  <c r="Z51" i="10" s="1"/>
  <c r="K51" i="10"/>
  <c r="W50" i="10"/>
  <c r="V50" i="10"/>
  <c r="AG50" i="10" s="1"/>
  <c r="X50" i="10"/>
  <c r="Z50" i="10" s="1"/>
  <c r="K50" i="10"/>
  <c r="W49" i="10"/>
  <c r="V49" i="10"/>
  <c r="AG49" i="10" s="1"/>
  <c r="X49" i="10"/>
  <c r="Z49" i="10" s="1"/>
  <c r="K49" i="10"/>
  <c r="W48" i="10"/>
  <c r="V48" i="10"/>
  <c r="AG48" i="10" s="1"/>
  <c r="X48" i="10"/>
  <c r="Z48" i="10" s="1"/>
  <c r="K48" i="10"/>
  <c r="AG47" i="10"/>
  <c r="V47" i="10"/>
  <c r="W47" i="10" s="1"/>
  <c r="X47" i="10"/>
  <c r="Z47" i="10" s="1"/>
  <c r="K47" i="10"/>
  <c r="W46" i="10"/>
  <c r="V46" i="10"/>
  <c r="AG46" i="10" s="1"/>
  <c r="X46" i="10"/>
  <c r="Z46" i="10" s="1"/>
  <c r="K46" i="10"/>
  <c r="W45" i="10"/>
  <c r="V45" i="10"/>
  <c r="AG45" i="10" s="1"/>
  <c r="X45" i="10"/>
  <c r="Z45" i="10" s="1"/>
  <c r="K45" i="10"/>
  <c r="W44" i="10"/>
  <c r="V44" i="10"/>
  <c r="AG44" i="10" s="1"/>
  <c r="X44" i="10"/>
  <c r="Z44" i="10" s="1"/>
  <c r="K44" i="10"/>
  <c r="AG43" i="10"/>
  <c r="V43" i="10"/>
  <c r="W43" i="10" s="1"/>
  <c r="X43" i="10"/>
  <c r="Z43" i="10" s="1"/>
  <c r="K43" i="10"/>
  <c r="W42" i="10"/>
  <c r="V42" i="10"/>
  <c r="AG42" i="10" s="1"/>
  <c r="X42" i="10"/>
  <c r="Z42" i="10" s="1"/>
  <c r="K42" i="10"/>
  <c r="W41" i="10"/>
  <c r="V41" i="10"/>
  <c r="AG41" i="10" s="1"/>
  <c r="X41" i="10"/>
  <c r="Z41" i="10" s="1"/>
  <c r="K41" i="10"/>
  <c r="W40" i="10"/>
  <c r="V40" i="10"/>
  <c r="AG40" i="10" s="1"/>
  <c r="X40" i="10"/>
  <c r="Z40" i="10" s="1"/>
  <c r="K40" i="10"/>
  <c r="AG39" i="10"/>
  <c r="V39" i="10"/>
  <c r="W39" i="10" s="1"/>
  <c r="X39" i="10"/>
  <c r="Z39" i="10" s="1"/>
  <c r="K39" i="10"/>
  <c r="W38" i="10"/>
  <c r="V38" i="10"/>
  <c r="AG38" i="10" s="1"/>
  <c r="X38" i="10"/>
  <c r="Z38" i="10" s="1"/>
  <c r="K38" i="10"/>
  <c r="W37" i="10"/>
  <c r="V37" i="10"/>
  <c r="AG37" i="10" s="1"/>
  <c r="X37" i="10"/>
  <c r="Z37" i="10" s="1"/>
  <c r="K37" i="10"/>
  <c r="W36" i="10"/>
  <c r="V36" i="10"/>
  <c r="AG36" i="10" s="1"/>
  <c r="X36" i="10"/>
  <c r="Z36" i="10" s="1"/>
  <c r="K36" i="10"/>
  <c r="AG35" i="10"/>
  <c r="V35" i="10"/>
  <c r="W35" i="10" s="1"/>
  <c r="X35" i="10"/>
  <c r="Z35" i="10" s="1"/>
  <c r="K35" i="10"/>
  <c r="W34" i="10"/>
  <c r="V34" i="10"/>
  <c r="AG34" i="10" s="1"/>
  <c r="X34" i="10"/>
  <c r="Z34" i="10" s="1"/>
  <c r="K34" i="10"/>
  <c r="W33" i="10"/>
  <c r="V33" i="10"/>
  <c r="AG33" i="10" s="1"/>
  <c r="X33" i="10"/>
  <c r="Z33" i="10" s="1"/>
  <c r="K33" i="10"/>
  <c r="W32" i="10"/>
  <c r="V32" i="10"/>
  <c r="AG32" i="10" s="1"/>
  <c r="X32" i="10"/>
  <c r="Z32" i="10" s="1"/>
  <c r="K32" i="10"/>
  <c r="AG31" i="10"/>
  <c r="V31" i="10"/>
  <c r="W31" i="10" s="1"/>
  <c r="X31" i="10"/>
  <c r="Z31" i="10" s="1"/>
  <c r="K31" i="10"/>
  <c r="W30" i="10"/>
  <c r="V30" i="10"/>
  <c r="AG30" i="10" s="1"/>
  <c r="X30" i="10"/>
  <c r="Z30" i="10" s="1"/>
  <c r="K30" i="10"/>
  <c r="V29" i="10"/>
  <c r="AG29" i="10" s="1"/>
  <c r="X29" i="10"/>
  <c r="Z29" i="10" s="1"/>
  <c r="K29" i="10"/>
  <c r="V28" i="10"/>
  <c r="AG28" i="10" s="1"/>
  <c r="X28" i="10"/>
  <c r="Z28" i="10" s="1"/>
  <c r="K28" i="10"/>
  <c r="AG27" i="10"/>
  <c r="V27" i="10"/>
  <c r="W27" i="10" s="1"/>
  <c r="X27" i="10"/>
  <c r="Z27" i="10" s="1"/>
  <c r="K27" i="10"/>
  <c r="V26" i="10"/>
  <c r="AG26" i="10" s="1"/>
  <c r="X26" i="10"/>
  <c r="Z26" i="10" s="1"/>
  <c r="K26" i="10"/>
  <c r="V25" i="10"/>
  <c r="AG25" i="10" s="1"/>
  <c r="X25" i="10"/>
  <c r="Z25" i="10" s="1"/>
  <c r="K25" i="10"/>
  <c r="W24" i="10"/>
  <c r="V24" i="10"/>
  <c r="AG24" i="10" s="1"/>
  <c r="X24" i="10"/>
  <c r="Z24" i="10" s="1"/>
  <c r="K24" i="10"/>
  <c r="V23" i="10"/>
  <c r="W23" i="10" s="1"/>
  <c r="X23" i="10"/>
  <c r="Z23" i="10" s="1"/>
  <c r="K23" i="10"/>
  <c r="V22" i="10"/>
  <c r="AG22" i="10" s="1"/>
  <c r="X22" i="10"/>
  <c r="Z22" i="10" s="1"/>
  <c r="K22" i="10"/>
  <c r="AG21" i="10"/>
  <c r="W21" i="10"/>
  <c r="V21" i="10"/>
  <c r="X21" i="10"/>
  <c r="Z21" i="10" s="1"/>
  <c r="K21" i="10"/>
  <c r="W20" i="10"/>
  <c r="V20" i="10"/>
  <c r="AG20" i="10" s="1"/>
  <c r="X20" i="10"/>
  <c r="Z20" i="10" s="1"/>
  <c r="K20" i="10"/>
  <c r="V19" i="10"/>
  <c r="W19" i="10" s="1"/>
  <c r="X19" i="10"/>
  <c r="Z19" i="10" s="1"/>
  <c r="K19" i="10"/>
  <c r="X18" i="10"/>
  <c r="Z18" i="10" s="1"/>
  <c r="W18" i="10"/>
  <c r="V18" i="10"/>
  <c r="AG18" i="10" s="1"/>
  <c r="K18" i="10"/>
  <c r="W17" i="10"/>
  <c r="V17" i="10"/>
  <c r="AG17" i="10" s="1"/>
  <c r="X17" i="10"/>
  <c r="Z17" i="10" s="1"/>
  <c r="K17" i="10"/>
  <c r="X16" i="10"/>
  <c r="Z16" i="10" s="1"/>
  <c r="W16" i="10"/>
  <c r="V16" i="10"/>
  <c r="AG16" i="10" s="1"/>
  <c r="K16" i="10"/>
  <c r="AG15" i="10"/>
  <c r="V15" i="10"/>
  <c r="W15" i="10" s="1"/>
  <c r="X15" i="10"/>
  <c r="Z15" i="10" s="1"/>
  <c r="K15" i="10"/>
  <c r="V14" i="10"/>
  <c r="AG14" i="10" s="1"/>
  <c r="X14" i="10"/>
  <c r="Z14" i="10" s="1"/>
  <c r="K14" i="10"/>
  <c r="V13" i="10"/>
  <c r="AG13" i="10" s="1"/>
  <c r="X13" i="10"/>
  <c r="Z13" i="10" s="1"/>
  <c r="K13" i="10"/>
  <c r="W12" i="10"/>
  <c r="V12" i="10"/>
  <c r="AG12" i="10" s="1"/>
  <c r="X12" i="10"/>
  <c r="Z12" i="10" s="1"/>
  <c r="K12" i="10"/>
  <c r="V11" i="10"/>
  <c r="W11" i="10" s="1"/>
  <c r="X11" i="10"/>
  <c r="Z11" i="10" s="1"/>
  <c r="K11" i="10"/>
  <c r="V10" i="10"/>
  <c r="AG10" i="10" s="1"/>
  <c r="X10" i="10"/>
  <c r="Z10" i="10" s="1"/>
  <c r="K10" i="10"/>
  <c r="W9" i="10"/>
  <c r="V9" i="10"/>
  <c r="AG9" i="10" s="1"/>
  <c r="X9" i="10"/>
  <c r="Z9" i="10" s="1"/>
  <c r="K9" i="10"/>
  <c r="V8" i="10"/>
  <c r="AG8" i="10" s="1"/>
  <c r="X8" i="10"/>
  <c r="Z8" i="10" s="1"/>
  <c r="K8" i="10"/>
  <c r="V7" i="10"/>
  <c r="AG7" i="10" s="1"/>
  <c r="X7" i="10"/>
  <c r="Z7" i="10" s="1"/>
  <c r="K7" i="10"/>
  <c r="W6" i="10"/>
  <c r="V6" i="10"/>
  <c r="AG6" i="10" s="1"/>
  <c r="X6" i="10"/>
  <c r="Z6" i="10" s="1"/>
  <c r="K6" i="10"/>
  <c r="V5" i="10"/>
  <c r="AG5" i="10" s="1"/>
  <c r="X5" i="10"/>
  <c r="Z5" i="10" s="1"/>
  <c r="K5" i="10"/>
  <c r="V4" i="10"/>
  <c r="AG4" i="10" s="1"/>
  <c r="X4" i="10"/>
  <c r="Z4" i="10" s="1"/>
  <c r="K4" i="10"/>
  <c r="W3" i="10"/>
  <c r="V3" i="10"/>
  <c r="AG3" i="10" s="1"/>
  <c r="X3" i="10"/>
  <c r="Z3" i="10" s="1"/>
  <c r="K3" i="10"/>
  <c r="AH2" i="10"/>
  <c r="V2" i="10"/>
  <c r="AG2" i="10" s="1"/>
  <c r="X2" i="10"/>
  <c r="Z2" i="10" s="1"/>
  <c r="K2" i="10"/>
  <c r="AL267" i="9"/>
  <c r="AN267" i="9" s="1"/>
  <c r="AI267" i="9"/>
  <c r="AH267" i="9"/>
  <c r="AK267" i="9" s="1"/>
  <c r="AL266" i="9"/>
  <c r="AI266" i="9"/>
  <c r="AH266" i="9"/>
  <c r="AK266" i="9" s="1"/>
  <c r="AL265" i="9"/>
  <c r="AM265" i="9" s="1"/>
  <c r="AP265" i="9" s="1"/>
  <c r="AI265" i="9"/>
  <c r="AH265" i="9"/>
  <c r="AK265" i="9" s="1"/>
  <c r="AL264" i="9"/>
  <c r="AN264" i="9" s="1"/>
  <c r="AI264" i="9"/>
  <c r="AH264" i="9"/>
  <c r="AK264" i="9" s="1"/>
  <c r="AL263" i="9"/>
  <c r="AN263" i="9" s="1"/>
  <c r="AI263" i="9"/>
  <c r="AH263" i="9"/>
  <c r="AK263" i="9" s="1"/>
  <c r="AL262" i="9"/>
  <c r="AN262" i="9" s="1"/>
  <c r="AI262" i="9"/>
  <c r="AH262" i="9"/>
  <c r="AK262" i="9" s="1"/>
  <c r="AL261" i="9"/>
  <c r="AN261" i="9" s="1"/>
  <c r="AI261" i="9"/>
  <c r="AH261" i="9"/>
  <c r="AK261" i="9" s="1"/>
  <c r="AL260" i="9"/>
  <c r="AN260" i="9" s="1"/>
  <c r="AI260" i="9"/>
  <c r="AH260" i="9"/>
  <c r="AK260" i="9" s="1"/>
  <c r="AL259" i="9"/>
  <c r="AN259" i="9" s="1"/>
  <c r="AI259" i="9"/>
  <c r="AH259" i="9"/>
  <c r="AK259" i="9" s="1"/>
  <c r="AL258" i="9"/>
  <c r="AI258" i="9"/>
  <c r="AH258" i="9"/>
  <c r="AK258" i="9" s="1"/>
  <c r="AL257" i="9"/>
  <c r="AN257" i="9" s="1"/>
  <c r="AI257" i="9"/>
  <c r="AH257" i="9"/>
  <c r="AK257" i="9" s="1"/>
  <c r="AL256" i="9"/>
  <c r="AN256" i="9" s="1"/>
  <c r="AI256" i="9"/>
  <c r="AH256" i="9"/>
  <c r="AK256" i="9" s="1"/>
  <c r="AL255" i="9"/>
  <c r="AN255" i="9" s="1"/>
  <c r="AI255" i="9"/>
  <c r="AH255" i="9"/>
  <c r="AK255" i="9" s="1"/>
  <c r="AL254" i="9"/>
  <c r="AI254" i="9"/>
  <c r="AH254" i="9"/>
  <c r="AK254" i="9" s="1"/>
  <c r="AL253" i="9"/>
  <c r="AN253" i="9" s="1"/>
  <c r="AH253" i="9"/>
  <c r="AK253" i="9" s="1"/>
  <c r="AL252" i="9"/>
  <c r="AN252" i="9" s="1"/>
  <c r="AI252" i="9"/>
  <c r="AH252" i="9"/>
  <c r="AK252" i="9" s="1"/>
  <c r="AL251" i="9"/>
  <c r="AN251" i="9" s="1"/>
  <c r="AH251" i="9"/>
  <c r="AK251" i="9" s="1"/>
  <c r="AL250" i="9"/>
  <c r="AI250" i="9"/>
  <c r="AH250" i="9"/>
  <c r="AK250" i="9" s="1"/>
  <c r="AL249" i="9"/>
  <c r="AN249" i="9" s="1"/>
  <c r="AI249" i="9"/>
  <c r="AH249" i="9"/>
  <c r="AK249" i="9" s="1"/>
  <c r="AL248" i="9"/>
  <c r="AN248" i="9" s="1"/>
  <c r="AI248" i="9"/>
  <c r="AH248" i="9"/>
  <c r="AK248" i="9" s="1"/>
  <c r="AL247" i="9"/>
  <c r="AN247" i="9" s="1"/>
  <c r="AI247" i="9"/>
  <c r="AH247" i="9"/>
  <c r="AK247" i="9" s="1"/>
  <c r="AL246" i="9"/>
  <c r="AI246" i="9"/>
  <c r="AH246" i="9"/>
  <c r="AK246" i="9" s="1"/>
  <c r="AL245" i="9"/>
  <c r="AN245" i="9" s="1"/>
  <c r="AI245" i="9"/>
  <c r="AH245" i="9"/>
  <c r="AK245" i="9" s="1"/>
  <c r="AL244" i="9"/>
  <c r="AN244" i="9" s="1"/>
  <c r="AI244" i="9"/>
  <c r="AH244" i="9"/>
  <c r="AK244" i="9" s="1"/>
  <c r="AL243" i="9"/>
  <c r="AN243" i="9" s="1"/>
  <c r="AI243" i="9"/>
  <c r="AH243" i="9"/>
  <c r="AK243" i="9" s="1"/>
  <c r="AL242" i="9"/>
  <c r="AH242" i="9"/>
  <c r="AK242" i="9" s="1"/>
  <c r="AL241" i="9"/>
  <c r="AN241" i="9" s="1"/>
  <c r="AH241" i="9"/>
  <c r="AK241" i="9" s="1"/>
  <c r="AL240" i="9"/>
  <c r="AN240" i="9" s="1"/>
  <c r="AH240" i="9"/>
  <c r="AK240" i="9" s="1"/>
  <c r="AL239" i="9"/>
  <c r="AN239" i="9" s="1"/>
  <c r="AI239" i="9"/>
  <c r="AH239" i="9"/>
  <c r="AK239" i="9" s="1"/>
  <c r="AL238" i="9"/>
  <c r="AI238" i="9"/>
  <c r="AH238" i="9"/>
  <c r="AK238" i="9" s="1"/>
  <c r="AL237" i="9"/>
  <c r="AN237" i="9" s="1"/>
  <c r="AI237" i="9"/>
  <c r="AH237" i="9"/>
  <c r="AK237" i="9" s="1"/>
  <c r="AL236" i="9"/>
  <c r="AN236" i="9" s="1"/>
  <c r="AI236" i="9"/>
  <c r="AH236" i="9"/>
  <c r="AK236" i="9" s="1"/>
  <c r="AL235" i="9"/>
  <c r="AN235" i="9" s="1"/>
  <c r="AI235" i="9"/>
  <c r="AH235" i="9"/>
  <c r="AK235" i="9" s="1"/>
  <c r="AL234" i="9"/>
  <c r="AI234" i="9"/>
  <c r="AH234" i="9"/>
  <c r="AK234" i="9" s="1"/>
  <c r="AL233" i="9"/>
  <c r="AN233" i="9" s="1"/>
  <c r="AI233" i="9"/>
  <c r="AH233" i="9"/>
  <c r="AK233" i="9" s="1"/>
  <c r="AL232" i="9"/>
  <c r="AN232" i="9" s="1"/>
  <c r="AI232" i="9"/>
  <c r="AH232" i="9"/>
  <c r="AK232" i="9" s="1"/>
  <c r="AL231" i="9"/>
  <c r="AN231" i="9" s="1"/>
  <c r="AI231" i="9"/>
  <c r="AH231" i="9"/>
  <c r="AK231" i="9" s="1"/>
  <c r="AL230" i="9"/>
  <c r="AI230" i="9"/>
  <c r="AH230" i="9"/>
  <c r="AK230" i="9" s="1"/>
  <c r="AL229" i="9"/>
  <c r="AN229" i="9" s="1"/>
  <c r="AI229" i="9"/>
  <c r="AH229" i="9"/>
  <c r="AK229" i="9" s="1"/>
  <c r="AL228" i="9"/>
  <c r="AN228" i="9" s="1"/>
  <c r="AI228" i="9"/>
  <c r="AH228" i="9"/>
  <c r="AK228" i="9" s="1"/>
  <c r="AL227" i="9"/>
  <c r="AN227" i="9" s="1"/>
  <c r="AI227" i="9"/>
  <c r="AH227" i="9"/>
  <c r="AK227" i="9" s="1"/>
  <c r="AL226" i="9"/>
  <c r="AI226" i="9"/>
  <c r="AH226" i="9"/>
  <c r="AK226" i="9" s="1"/>
  <c r="AL225" i="9"/>
  <c r="AN225" i="9" s="1"/>
  <c r="AI225" i="9"/>
  <c r="AH225" i="9"/>
  <c r="AK225" i="9" s="1"/>
  <c r="AL224" i="9"/>
  <c r="AN224" i="9" s="1"/>
  <c r="AI224" i="9"/>
  <c r="AH224" i="9"/>
  <c r="AK224" i="9" s="1"/>
  <c r="AL223" i="9"/>
  <c r="AN223" i="9" s="1"/>
  <c r="AI223" i="9"/>
  <c r="AH223" i="9"/>
  <c r="AK223" i="9" s="1"/>
  <c r="AL222" i="9"/>
  <c r="AN222" i="9" s="1"/>
  <c r="AI222" i="9"/>
  <c r="AH222" i="9"/>
  <c r="AK222" i="9" s="1"/>
  <c r="AL221" i="9"/>
  <c r="AN221" i="9" s="1"/>
  <c r="AI221" i="9"/>
  <c r="AH221" i="9"/>
  <c r="AK221" i="9" s="1"/>
  <c r="AL220" i="9"/>
  <c r="AN220" i="9" s="1"/>
  <c r="AI220" i="9"/>
  <c r="AH220" i="9"/>
  <c r="AK220" i="9" s="1"/>
  <c r="AL219" i="9"/>
  <c r="AN219" i="9" s="1"/>
  <c r="AI219" i="9"/>
  <c r="AH219" i="9"/>
  <c r="AK219" i="9" s="1"/>
  <c r="AL218" i="9"/>
  <c r="AN218" i="9" s="1"/>
  <c r="AI218" i="9"/>
  <c r="AH218" i="9"/>
  <c r="AK218" i="9" s="1"/>
  <c r="AL217" i="9"/>
  <c r="AN217" i="9" s="1"/>
  <c r="AI217" i="9"/>
  <c r="AH217" i="9"/>
  <c r="AK217" i="9" s="1"/>
  <c r="AL216" i="9"/>
  <c r="AN216" i="9" s="1"/>
  <c r="AI216" i="9"/>
  <c r="AH216" i="9"/>
  <c r="AK216" i="9" s="1"/>
  <c r="AL215" i="9"/>
  <c r="AN215" i="9" s="1"/>
  <c r="AI215" i="9"/>
  <c r="AH215" i="9"/>
  <c r="AK215" i="9" s="1"/>
  <c r="AL214" i="9"/>
  <c r="AN214" i="9" s="1"/>
  <c r="AI214" i="9"/>
  <c r="AH214" i="9"/>
  <c r="AK214" i="9" s="1"/>
  <c r="AL213" i="9"/>
  <c r="AN213" i="9" s="1"/>
  <c r="AI213" i="9"/>
  <c r="AH213" i="9"/>
  <c r="AK213" i="9" s="1"/>
  <c r="AL212" i="9"/>
  <c r="AN212" i="9" s="1"/>
  <c r="AI212" i="9"/>
  <c r="AH212" i="9"/>
  <c r="AK212" i="9" s="1"/>
  <c r="AL211" i="9"/>
  <c r="AN211" i="9" s="1"/>
  <c r="AI211" i="9"/>
  <c r="AH211" i="9"/>
  <c r="AK211" i="9" s="1"/>
  <c r="AL210" i="9"/>
  <c r="AN210" i="9" s="1"/>
  <c r="AI210" i="9"/>
  <c r="AH210" i="9"/>
  <c r="AK210" i="9" s="1"/>
  <c r="AL209" i="9"/>
  <c r="AN209" i="9" s="1"/>
  <c r="AI209" i="9"/>
  <c r="AH209" i="9"/>
  <c r="AK209" i="9" s="1"/>
  <c r="AL208" i="9"/>
  <c r="AN208" i="9" s="1"/>
  <c r="AI208" i="9"/>
  <c r="AH208" i="9"/>
  <c r="AK208" i="9" s="1"/>
  <c r="AL207" i="9"/>
  <c r="AN207" i="9" s="1"/>
  <c r="AI207" i="9"/>
  <c r="AH207" i="9"/>
  <c r="AK207" i="9" s="1"/>
  <c r="AB207" i="9"/>
  <c r="AL206" i="9"/>
  <c r="AN206" i="9" s="1"/>
  <c r="AI206" i="9"/>
  <c r="AH206" i="9"/>
  <c r="AK206" i="9" s="1"/>
  <c r="AP205" i="9"/>
  <c r="AN205" i="9"/>
  <c r="AI205" i="9"/>
  <c r="AH205" i="9"/>
  <c r="AL204" i="9"/>
  <c r="AN204" i="9" s="1"/>
  <c r="AI204" i="9"/>
  <c r="AH204" i="9"/>
  <c r="AL203" i="9"/>
  <c r="AN203" i="9" s="1"/>
  <c r="AI203" i="9"/>
  <c r="AH203" i="9"/>
  <c r="W200" i="9"/>
  <c r="V200" i="9"/>
  <c r="AG200" i="9" s="1"/>
  <c r="X200" i="9"/>
  <c r="Z200" i="9" s="1"/>
  <c r="K200" i="9"/>
  <c r="V199" i="9"/>
  <c r="W199" i="9" s="1"/>
  <c r="X199" i="9"/>
  <c r="Z199" i="9" s="1"/>
  <c r="V198" i="9"/>
  <c r="W198" i="9" s="1"/>
  <c r="X198" i="9"/>
  <c r="Z198" i="9" s="1"/>
  <c r="W197" i="9"/>
  <c r="V197" i="9"/>
  <c r="X197" i="9"/>
  <c r="Z197" i="9" s="1"/>
  <c r="X196" i="9"/>
  <c r="Z196" i="9" s="1"/>
  <c r="W196" i="9"/>
  <c r="V196" i="9"/>
  <c r="W195" i="9"/>
  <c r="V195" i="9"/>
  <c r="X195" i="9"/>
  <c r="Z195" i="9" s="1"/>
  <c r="W194" i="9"/>
  <c r="V194" i="9"/>
  <c r="X194" i="9"/>
  <c r="Z194" i="9" s="1"/>
  <c r="W193" i="9"/>
  <c r="V193" i="9"/>
  <c r="X193" i="9"/>
  <c r="Z193" i="9" s="1"/>
  <c r="W192" i="9"/>
  <c r="V192" i="9"/>
  <c r="X192" i="9"/>
  <c r="Z192" i="9" s="1"/>
  <c r="W191" i="9"/>
  <c r="V191" i="9"/>
  <c r="X191" i="9"/>
  <c r="Z191" i="9" s="1"/>
  <c r="W190" i="9"/>
  <c r="V190" i="9"/>
  <c r="X190" i="9"/>
  <c r="Z190" i="9" s="1"/>
  <c r="W189" i="9"/>
  <c r="V189" i="9"/>
  <c r="X189" i="9"/>
  <c r="Z189" i="9" s="1"/>
  <c r="W188" i="9"/>
  <c r="V188" i="9"/>
  <c r="X188" i="9"/>
  <c r="Z188" i="9" s="1"/>
  <c r="W187" i="9"/>
  <c r="V187" i="9"/>
  <c r="X187" i="9"/>
  <c r="Z187" i="9" s="1"/>
  <c r="W186" i="9"/>
  <c r="V186" i="9"/>
  <c r="X186" i="9"/>
  <c r="Z186" i="9" s="1"/>
  <c r="W185" i="9"/>
  <c r="V185" i="9"/>
  <c r="X185" i="9"/>
  <c r="Z185" i="9" s="1"/>
  <c r="W184" i="9"/>
  <c r="V184" i="9"/>
  <c r="X184" i="9"/>
  <c r="Z184" i="9" s="1"/>
  <c r="W183" i="9"/>
  <c r="V183" i="9"/>
  <c r="X183" i="9"/>
  <c r="Z183" i="9" s="1"/>
  <c r="W182" i="9"/>
  <c r="V182" i="9"/>
  <c r="X182" i="9"/>
  <c r="Z182" i="9" s="1"/>
  <c r="X181" i="9"/>
  <c r="Z181" i="9" s="1"/>
  <c r="W181" i="9"/>
  <c r="V181" i="9"/>
  <c r="W180" i="9"/>
  <c r="V180" i="9"/>
  <c r="X180" i="9"/>
  <c r="Z180" i="9" s="1"/>
  <c r="W179" i="9"/>
  <c r="V179" i="9"/>
  <c r="X179" i="9"/>
  <c r="Z179" i="9" s="1"/>
  <c r="W178" i="9"/>
  <c r="V178" i="9"/>
  <c r="X178" i="9"/>
  <c r="Z178" i="9" s="1"/>
  <c r="W177" i="9"/>
  <c r="V177" i="9"/>
  <c r="X177" i="9"/>
  <c r="Z177" i="9" s="1"/>
  <c r="W176" i="9"/>
  <c r="V176" i="9"/>
  <c r="X176" i="9"/>
  <c r="Z176" i="9" s="1"/>
  <c r="X175" i="9"/>
  <c r="Z175" i="9" s="1"/>
  <c r="W175" i="9"/>
  <c r="V175" i="9"/>
  <c r="W174" i="9"/>
  <c r="V174" i="9"/>
  <c r="X174" i="9"/>
  <c r="Z174" i="9" s="1"/>
  <c r="X173" i="9"/>
  <c r="Z173" i="9" s="1"/>
  <c r="W173" i="9"/>
  <c r="V173" i="9"/>
  <c r="W172" i="9"/>
  <c r="V172" i="9"/>
  <c r="X172" i="9"/>
  <c r="Z172" i="9" s="1"/>
  <c r="W171" i="9"/>
  <c r="V171" i="9"/>
  <c r="X171" i="9"/>
  <c r="Z171" i="9" s="1"/>
  <c r="W170" i="9"/>
  <c r="V170" i="9"/>
  <c r="X170" i="9"/>
  <c r="Z170" i="9" s="1"/>
  <c r="W169" i="9"/>
  <c r="V169" i="9"/>
  <c r="X169" i="9"/>
  <c r="Z169" i="9" s="1"/>
  <c r="W168" i="9"/>
  <c r="V168" i="9"/>
  <c r="X168" i="9"/>
  <c r="Z168" i="9" s="1"/>
  <c r="X167" i="9"/>
  <c r="Z167" i="9" s="1"/>
  <c r="W167" i="9"/>
  <c r="V167" i="9"/>
  <c r="W166" i="9"/>
  <c r="V166" i="9"/>
  <c r="X166" i="9"/>
  <c r="Z166" i="9" s="1"/>
  <c r="X165" i="9"/>
  <c r="Z165" i="9" s="1"/>
  <c r="W165" i="9"/>
  <c r="V165" i="9"/>
  <c r="W164" i="9"/>
  <c r="V164" i="9"/>
  <c r="X164" i="9"/>
  <c r="Z164" i="9" s="1"/>
  <c r="X163" i="9"/>
  <c r="Z163" i="9" s="1"/>
  <c r="W163" i="9"/>
  <c r="V163" i="9"/>
  <c r="W162" i="9"/>
  <c r="V162" i="9"/>
  <c r="X162" i="9"/>
  <c r="Z162" i="9" s="1"/>
  <c r="W161" i="9"/>
  <c r="V161" i="9"/>
  <c r="X161" i="9"/>
  <c r="Z161" i="9" s="1"/>
  <c r="W160" i="9"/>
  <c r="V160" i="9"/>
  <c r="X160" i="9"/>
  <c r="Z160" i="9" s="1"/>
  <c r="W159" i="9"/>
  <c r="V159" i="9"/>
  <c r="X159" i="9"/>
  <c r="Z159" i="9" s="1"/>
  <c r="W158" i="9"/>
  <c r="V158" i="9"/>
  <c r="X158" i="9"/>
  <c r="Z158" i="9" s="1"/>
  <c r="X157" i="9"/>
  <c r="Z157" i="9" s="1"/>
  <c r="W157" i="9"/>
  <c r="V157" i="9"/>
  <c r="W156" i="9"/>
  <c r="V156" i="9"/>
  <c r="X156" i="9"/>
  <c r="Z156" i="9" s="1"/>
  <c r="W155" i="9"/>
  <c r="V155" i="9"/>
  <c r="X155" i="9"/>
  <c r="Z155" i="9" s="1"/>
  <c r="W154" i="9"/>
  <c r="V154" i="9"/>
  <c r="X154" i="9"/>
  <c r="Z154" i="9" s="1"/>
  <c r="W153" i="9"/>
  <c r="V153" i="9"/>
  <c r="X153" i="9"/>
  <c r="Z153" i="9" s="1"/>
  <c r="W152" i="9"/>
  <c r="V152" i="9"/>
  <c r="X152" i="9"/>
  <c r="Z152" i="9" s="1"/>
  <c r="X151" i="9"/>
  <c r="Z151" i="9" s="1"/>
  <c r="W151" i="9"/>
  <c r="V151" i="9"/>
  <c r="W150" i="9"/>
  <c r="V150" i="9"/>
  <c r="X150" i="9"/>
  <c r="Z150" i="9" s="1"/>
  <c r="X149" i="9"/>
  <c r="Z149" i="9" s="1"/>
  <c r="W149" i="9"/>
  <c r="V149" i="9"/>
  <c r="W148" i="9"/>
  <c r="V148" i="9"/>
  <c r="X148" i="9"/>
  <c r="Z148" i="9" s="1"/>
  <c r="W147" i="9"/>
  <c r="V147" i="9"/>
  <c r="X147" i="9"/>
  <c r="Z147" i="9" s="1"/>
  <c r="W146" i="9"/>
  <c r="V146" i="9"/>
  <c r="X146" i="9"/>
  <c r="Z146" i="9" s="1"/>
  <c r="W145" i="9"/>
  <c r="V145" i="9"/>
  <c r="X145" i="9"/>
  <c r="Z145" i="9" s="1"/>
  <c r="W144" i="9"/>
  <c r="V144" i="9"/>
  <c r="X144" i="9"/>
  <c r="Z144" i="9" s="1"/>
  <c r="W143" i="9"/>
  <c r="V143" i="9"/>
  <c r="X143" i="9"/>
  <c r="Z143" i="9" s="1"/>
  <c r="W142" i="9"/>
  <c r="V142" i="9"/>
  <c r="X142" i="9"/>
  <c r="Z142" i="9" s="1"/>
  <c r="X141" i="9"/>
  <c r="Z141" i="9" s="1"/>
  <c r="W141" i="9"/>
  <c r="V141" i="9"/>
  <c r="W140" i="9"/>
  <c r="V140" i="9"/>
  <c r="X140" i="9"/>
  <c r="Z140" i="9" s="1"/>
  <c r="X139" i="9"/>
  <c r="Z139" i="9" s="1"/>
  <c r="W139" i="9"/>
  <c r="V139" i="9"/>
  <c r="W138" i="9"/>
  <c r="V138" i="9"/>
  <c r="X138" i="9"/>
  <c r="Z138" i="9" s="1"/>
  <c r="W137" i="9"/>
  <c r="V137" i="9"/>
  <c r="X137" i="9"/>
  <c r="Z137" i="9" s="1"/>
  <c r="W136" i="9"/>
  <c r="V136" i="9"/>
  <c r="X136" i="9"/>
  <c r="Z136" i="9" s="1"/>
  <c r="X135" i="9"/>
  <c r="Z135" i="9" s="1"/>
  <c r="W135" i="9"/>
  <c r="V135" i="9"/>
  <c r="W134" i="9"/>
  <c r="V134" i="9"/>
  <c r="X134" i="9"/>
  <c r="Z134" i="9" s="1"/>
  <c r="W133" i="9"/>
  <c r="V133" i="9"/>
  <c r="X133" i="9"/>
  <c r="Z133" i="9" s="1"/>
  <c r="W132" i="9"/>
  <c r="V132" i="9"/>
  <c r="X132" i="9"/>
  <c r="Z132" i="9" s="1"/>
  <c r="X131" i="9"/>
  <c r="Z131" i="9" s="1"/>
  <c r="W131" i="9"/>
  <c r="V131" i="9"/>
  <c r="W130" i="9"/>
  <c r="V130" i="9"/>
  <c r="X130" i="9"/>
  <c r="Z130" i="9" s="1"/>
  <c r="W129" i="9"/>
  <c r="V129" i="9"/>
  <c r="X129" i="9"/>
  <c r="Z129" i="9" s="1"/>
  <c r="W128" i="9"/>
  <c r="V128" i="9"/>
  <c r="X128" i="9"/>
  <c r="Z128" i="9" s="1"/>
  <c r="X127" i="9"/>
  <c r="Z127" i="9" s="1"/>
  <c r="W127" i="9"/>
  <c r="V127" i="9"/>
  <c r="W126" i="9"/>
  <c r="V126" i="9"/>
  <c r="X126" i="9"/>
  <c r="Z126" i="9" s="1"/>
  <c r="X125" i="9"/>
  <c r="Z125" i="9" s="1"/>
  <c r="W125" i="9"/>
  <c r="V125" i="9"/>
  <c r="W124" i="9"/>
  <c r="V124" i="9"/>
  <c r="X124" i="9"/>
  <c r="Z124" i="9" s="1"/>
  <c r="W123" i="9"/>
  <c r="V123" i="9"/>
  <c r="X123" i="9"/>
  <c r="Z123" i="9" s="1"/>
  <c r="W122" i="9"/>
  <c r="V122" i="9"/>
  <c r="X122" i="9"/>
  <c r="Z122" i="9" s="1"/>
  <c r="W121" i="9"/>
  <c r="V121" i="9"/>
  <c r="X121" i="9"/>
  <c r="Z121" i="9" s="1"/>
  <c r="W120" i="9"/>
  <c r="V120" i="9"/>
  <c r="X120" i="9"/>
  <c r="Z120" i="9" s="1"/>
  <c r="W119" i="9"/>
  <c r="V119" i="9"/>
  <c r="X119" i="9"/>
  <c r="Z119" i="9" s="1"/>
  <c r="W118" i="9"/>
  <c r="V118" i="9"/>
  <c r="X118" i="9"/>
  <c r="Z118" i="9" s="1"/>
  <c r="X117" i="9"/>
  <c r="Z117" i="9" s="1"/>
  <c r="W117" i="9"/>
  <c r="V117" i="9"/>
  <c r="W116" i="9"/>
  <c r="V116" i="9"/>
  <c r="X116" i="9"/>
  <c r="Z116" i="9" s="1"/>
  <c r="W115" i="9"/>
  <c r="V115" i="9"/>
  <c r="X115" i="9"/>
  <c r="Z115" i="9" s="1"/>
  <c r="W114" i="9"/>
  <c r="V114" i="9"/>
  <c r="X114" i="9"/>
  <c r="Z114" i="9" s="1"/>
  <c r="W113" i="9"/>
  <c r="V113" i="9"/>
  <c r="X113" i="9"/>
  <c r="Z113" i="9" s="1"/>
  <c r="W112" i="9"/>
  <c r="V112" i="9"/>
  <c r="X112" i="9"/>
  <c r="Z112" i="9" s="1"/>
  <c r="X111" i="9"/>
  <c r="Z111" i="9" s="1"/>
  <c r="W111" i="9"/>
  <c r="V111" i="9"/>
  <c r="W110" i="9"/>
  <c r="V110" i="9"/>
  <c r="X110" i="9"/>
  <c r="Z110" i="9" s="1"/>
  <c r="X109" i="9"/>
  <c r="Z109" i="9" s="1"/>
  <c r="W109" i="9"/>
  <c r="V109" i="9"/>
  <c r="W108" i="9"/>
  <c r="V108" i="9"/>
  <c r="X108" i="9"/>
  <c r="Z108" i="9" s="1"/>
  <c r="W107" i="9"/>
  <c r="V107" i="9"/>
  <c r="X107" i="9"/>
  <c r="Z107" i="9" s="1"/>
  <c r="W106" i="9"/>
  <c r="V106" i="9"/>
  <c r="X106" i="9"/>
  <c r="Z106" i="9" s="1"/>
  <c r="W105" i="9"/>
  <c r="V105" i="9"/>
  <c r="X105" i="9"/>
  <c r="Z105" i="9" s="1"/>
  <c r="W104" i="9"/>
  <c r="V104" i="9"/>
  <c r="X104" i="9"/>
  <c r="Z104" i="9" s="1"/>
  <c r="W103" i="9"/>
  <c r="V103" i="9"/>
  <c r="X103" i="9"/>
  <c r="Z103" i="9" s="1"/>
  <c r="W102" i="9"/>
  <c r="V102" i="9"/>
  <c r="X102" i="9"/>
  <c r="Z102" i="9" s="1"/>
  <c r="W101" i="9"/>
  <c r="V101" i="9"/>
  <c r="X101" i="9"/>
  <c r="Z101" i="9" s="1"/>
  <c r="W100" i="9"/>
  <c r="V100" i="9"/>
  <c r="X100" i="9"/>
  <c r="Z100" i="9" s="1"/>
  <c r="W99" i="9"/>
  <c r="V99" i="9"/>
  <c r="X99" i="9"/>
  <c r="Z99" i="9" s="1"/>
  <c r="W98" i="9"/>
  <c r="V98" i="9"/>
  <c r="X98" i="9"/>
  <c r="Z98" i="9" s="1"/>
  <c r="W97" i="9"/>
  <c r="V97" i="9"/>
  <c r="X97" i="9"/>
  <c r="Z97" i="9" s="1"/>
  <c r="W96" i="9"/>
  <c r="V96" i="9"/>
  <c r="X96" i="9"/>
  <c r="Z96" i="9" s="1"/>
  <c r="W95" i="9"/>
  <c r="V95" i="9"/>
  <c r="X95" i="9"/>
  <c r="Z95" i="9" s="1"/>
  <c r="W94" i="9"/>
  <c r="V94" i="9"/>
  <c r="X94" i="9"/>
  <c r="Z94" i="9" s="1"/>
  <c r="W93" i="9"/>
  <c r="V93" i="9"/>
  <c r="X93" i="9"/>
  <c r="Z93" i="9" s="1"/>
  <c r="W92" i="9"/>
  <c r="V92" i="9"/>
  <c r="X92" i="9"/>
  <c r="Z92" i="9" s="1"/>
  <c r="W91" i="9"/>
  <c r="V91" i="9"/>
  <c r="X91" i="9"/>
  <c r="Z91" i="9" s="1"/>
  <c r="W90" i="9"/>
  <c r="V90" i="9"/>
  <c r="X90" i="9"/>
  <c r="Z90" i="9" s="1"/>
  <c r="W89" i="9"/>
  <c r="V89" i="9"/>
  <c r="X89" i="9"/>
  <c r="Z89" i="9" s="1"/>
  <c r="W88" i="9"/>
  <c r="V88" i="9"/>
  <c r="X88" i="9"/>
  <c r="Z88" i="9" s="1"/>
  <c r="AG87" i="9"/>
  <c r="V87" i="9"/>
  <c r="W87" i="9" s="1"/>
  <c r="X87" i="9"/>
  <c r="Z87" i="9" s="1"/>
  <c r="K87" i="9"/>
  <c r="AG86" i="9"/>
  <c r="V86" i="9"/>
  <c r="W86" i="9" s="1"/>
  <c r="X86" i="9"/>
  <c r="Z86" i="9" s="1"/>
  <c r="K86" i="9"/>
  <c r="AG85" i="9"/>
  <c r="V85" i="9"/>
  <c r="W85" i="9" s="1"/>
  <c r="X85" i="9"/>
  <c r="Z85" i="9" s="1"/>
  <c r="K85" i="9"/>
  <c r="W84" i="9"/>
  <c r="V84" i="9"/>
  <c r="AG84" i="9" s="1"/>
  <c r="X84" i="9"/>
  <c r="Z84" i="9" s="1"/>
  <c r="K84" i="9"/>
  <c r="AG83" i="9"/>
  <c r="V83" i="9"/>
  <c r="W83" i="9" s="1"/>
  <c r="X83" i="9"/>
  <c r="Z83" i="9" s="1"/>
  <c r="K83" i="9"/>
  <c r="AG82" i="9"/>
  <c r="V82" i="9"/>
  <c r="W82" i="9" s="1"/>
  <c r="X82" i="9"/>
  <c r="Z82" i="9" s="1"/>
  <c r="K82" i="9"/>
  <c r="AG81" i="9"/>
  <c r="V81" i="9"/>
  <c r="W81" i="9" s="1"/>
  <c r="X81" i="9"/>
  <c r="Z81" i="9" s="1"/>
  <c r="K81" i="9"/>
  <c r="X80" i="9"/>
  <c r="Z80" i="9" s="1"/>
  <c r="W80" i="9"/>
  <c r="V80" i="9"/>
  <c r="AG80" i="9" s="1"/>
  <c r="K80" i="9"/>
  <c r="AG79" i="9"/>
  <c r="V79" i="9"/>
  <c r="W79" i="9" s="1"/>
  <c r="X79" i="9"/>
  <c r="Z79" i="9" s="1"/>
  <c r="K79" i="9"/>
  <c r="AG78" i="9"/>
  <c r="V78" i="9"/>
  <c r="W78" i="9" s="1"/>
  <c r="X78" i="9"/>
  <c r="Z78" i="9" s="1"/>
  <c r="K78" i="9"/>
  <c r="AG77" i="9"/>
  <c r="V77" i="9"/>
  <c r="W77" i="9" s="1"/>
  <c r="X77" i="9"/>
  <c r="Z77" i="9" s="1"/>
  <c r="K77" i="9"/>
  <c r="X76" i="9"/>
  <c r="Z76" i="9" s="1"/>
  <c r="W76" i="9"/>
  <c r="V76" i="9"/>
  <c r="AG76" i="9" s="1"/>
  <c r="K76" i="9"/>
  <c r="AG75" i="9"/>
  <c r="V75" i="9"/>
  <c r="W75" i="9" s="1"/>
  <c r="X75" i="9"/>
  <c r="Z75" i="9" s="1"/>
  <c r="K75" i="9"/>
  <c r="AG74" i="9"/>
  <c r="V74" i="9"/>
  <c r="W74" i="9" s="1"/>
  <c r="X74" i="9"/>
  <c r="Z74" i="9" s="1"/>
  <c r="K74" i="9"/>
  <c r="AG73" i="9"/>
  <c r="V73" i="9"/>
  <c r="W73" i="9" s="1"/>
  <c r="X73" i="9"/>
  <c r="Z73" i="9" s="1"/>
  <c r="K73" i="9"/>
  <c r="X72" i="9"/>
  <c r="Z72" i="9" s="1"/>
  <c r="W72" i="9"/>
  <c r="V72" i="9"/>
  <c r="AG72" i="9" s="1"/>
  <c r="K72" i="9"/>
  <c r="V71" i="9"/>
  <c r="W71" i="9" s="1"/>
  <c r="X71" i="9"/>
  <c r="Z71" i="9" s="1"/>
  <c r="K71" i="9"/>
  <c r="X70" i="9"/>
  <c r="Z70" i="9" s="1"/>
  <c r="W70" i="9"/>
  <c r="V70" i="9"/>
  <c r="AG70" i="9" s="1"/>
  <c r="K70" i="9"/>
  <c r="V69" i="9"/>
  <c r="W69" i="9" s="1"/>
  <c r="X69" i="9"/>
  <c r="Z69" i="9" s="1"/>
  <c r="K69" i="9"/>
  <c r="W68" i="9"/>
  <c r="V68" i="9"/>
  <c r="AG68" i="9" s="1"/>
  <c r="X68" i="9"/>
  <c r="Z68" i="9" s="1"/>
  <c r="K68" i="9"/>
  <c r="V67" i="9"/>
  <c r="W67" i="9" s="1"/>
  <c r="X67" i="9"/>
  <c r="Z67" i="9" s="1"/>
  <c r="K67" i="9"/>
  <c r="W66" i="9"/>
  <c r="V66" i="9"/>
  <c r="AG66" i="9" s="1"/>
  <c r="X66" i="9"/>
  <c r="Z66" i="9" s="1"/>
  <c r="K66" i="9"/>
  <c r="V65" i="9"/>
  <c r="W65" i="9" s="1"/>
  <c r="X65" i="9"/>
  <c r="Z65" i="9" s="1"/>
  <c r="K65" i="9"/>
  <c r="W64" i="9"/>
  <c r="V64" i="9"/>
  <c r="AG64" i="9" s="1"/>
  <c r="X64" i="9"/>
  <c r="Z64" i="9" s="1"/>
  <c r="K64" i="9"/>
  <c r="V63" i="9"/>
  <c r="W63" i="9" s="1"/>
  <c r="X63" i="9"/>
  <c r="Z63" i="9" s="1"/>
  <c r="K63" i="9"/>
  <c r="W62" i="9"/>
  <c r="V62" i="9"/>
  <c r="AG62" i="9" s="1"/>
  <c r="X62" i="9"/>
  <c r="Z62" i="9" s="1"/>
  <c r="K62" i="9"/>
  <c r="V61" i="9"/>
  <c r="W61" i="9" s="1"/>
  <c r="X61" i="9"/>
  <c r="Z61" i="9" s="1"/>
  <c r="K61" i="9"/>
  <c r="W60" i="9"/>
  <c r="V60" i="9"/>
  <c r="AG60" i="9" s="1"/>
  <c r="X60" i="9"/>
  <c r="Z60" i="9" s="1"/>
  <c r="K60" i="9"/>
  <c r="V59" i="9"/>
  <c r="W59" i="9" s="1"/>
  <c r="X59" i="9"/>
  <c r="Z59" i="9" s="1"/>
  <c r="K59" i="9"/>
  <c r="W58" i="9"/>
  <c r="V58" i="9"/>
  <c r="AG58" i="9" s="1"/>
  <c r="X58" i="9"/>
  <c r="Z58" i="9" s="1"/>
  <c r="K58" i="9"/>
  <c r="V57" i="9"/>
  <c r="W57" i="9" s="1"/>
  <c r="X57" i="9"/>
  <c r="Z57" i="9" s="1"/>
  <c r="K57" i="9"/>
  <c r="W56" i="9"/>
  <c r="V56" i="9"/>
  <c r="AG56" i="9" s="1"/>
  <c r="X56" i="9"/>
  <c r="Z56" i="9" s="1"/>
  <c r="K56" i="9"/>
  <c r="V55" i="9"/>
  <c r="W55" i="9" s="1"/>
  <c r="X55" i="9"/>
  <c r="Z55" i="9" s="1"/>
  <c r="K55" i="9"/>
  <c r="X54" i="9"/>
  <c r="Z54" i="9" s="1"/>
  <c r="W54" i="9"/>
  <c r="V54" i="9"/>
  <c r="AG54" i="9" s="1"/>
  <c r="K54" i="9"/>
  <c r="V53" i="9"/>
  <c r="W53" i="9" s="1"/>
  <c r="X53" i="9"/>
  <c r="Z53" i="9" s="1"/>
  <c r="K53" i="9"/>
  <c r="W52" i="9"/>
  <c r="V52" i="9"/>
  <c r="AG52" i="9" s="1"/>
  <c r="X52" i="9"/>
  <c r="Z52" i="9" s="1"/>
  <c r="K52" i="9"/>
  <c r="V51" i="9"/>
  <c r="W51" i="9" s="1"/>
  <c r="X51" i="9"/>
  <c r="Z51" i="9" s="1"/>
  <c r="K51" i="9"/>
  <c r="W50" i="9"/>
  <c r="V50" i="9"/>
  <c r="AG50" i="9" s="1"/>
  <c r="X50" i="9"/>
  <c r="Z50" i="9" s="1"/>
  <c r="K50" i="9"/>
  <c r="V49" i="9"/>
  <c r="W49" i="9" s="1"/>
  <c r="X49" i="9"/>
  <c r="Z49" i="9" s="1"/>
  <c r="K49" i="9"/>
  <c r="X48" i="9"/>
  <c r="Z48" i="9" s="1"/>
  <c r="W48" i="9"/>
  <c r="V48" i="9"/>
  <c r="AG48" i="9" s="1"/>
  <c r="K48" i="9"/>
  <c r="V47" i="9"/>
  <c r="W47" i="9" s="1"/>
  <c r="X47" i="9"/>
  <c r="Z47" i="9" s="1"/>
  <c r="K47" i="9"/>
  <c r="X46" i="9"/>
  <c r="Z46" i="9" s="1"/>
  <c r="W46" i="9"/>
  <c r="V46" i="9"/>
  <c r="AG46" i="9" s="1"/>
  <c r="K46" i="9"/>
  <c r="V45" i="9"/>
  <c r="W45" i="9" s="1"/>
  <c r="X45" i="9"/>
  <c r="Z45" i="9" s="1"/>
  <c r="K45" i="9"/>
  <c r="W44" i="9"/>
  <c r="V44" i="9"/>
  <c r="AG44" i="9" s="1"/>
  <c r="X44" i="9"/>
  <c r="Z44" i="9" s="1"/>
  <c r="K44" i="9"/>
  <c r="AG43" i="9"/>
  <c r="W43" i="9"/>
  <c r="V43" i="9"/>
  <c r="X43" i="9"/>
  <c r="Z43" i="9" s="1"/>
  <c r="K43" i="9"/>
  <c r="W42" i="9"/>
  <c r="V42" i="9"/>
  <c r="AG42" i="9" s="1"/>
  <c r="X42" i="9"/>
  <c r="Z42" i="9" s="1"/>
  <c r="K42" i="9"/>
  <c r="AG41" i="9"/>
  <c r="W41" i="9"/>
  <c r="V41" i="9"/>
  <c r="X41" i="9"/>
  <c r="Z41" i="9" s="1"/>
  <c r="K41" i="9"/>
  <c r="V40" i="9"/>
  <c r="AG40" i="9" s="1"/>
  <c r="X40" i="9"/>
  <c r="Z40" i="9" s="1"/>
  <c r="K40" i="9"/>
  <c r="V39" i="9"/>
  <c r="AG39" i="9" s="1"/>
  <c r="X39" i="9"/>
  <c r="Z39" i="9" s="1"/>
  <c r="K39" i="9"/>
  <c r="V38" i="9"/>
  <c r="AG38" i="9" s="1"/>
  <c r="X38" i="9"/>
  <c r="Z38" i="9" s="1"/>
  <c r="V37" i="9"/>
  <c r="W37" i="9" s="1"/>
  <c r="X37" i="9"/>
  <c r="Z37" i="9" s="1"/>
  <c r="K37" i="9"/>
  <c r="AG36" i="9"/>
  <c r="V35" i="9"/>
  <c r="W35" i="9" s="1"/>
  <c r="X35" i="9"/>
  <c r="Z35" i="9" s="1"/>
  <c r="K35" i="9"/>
  <c r="V34" i="9"/>
  <c r="X34" i="9"/>
  <c r="Z34" i="9" s="1"/>
  <c r="K34" i="9"/>
  <c r="AG33" i="9"/>
  <c r="W33" i="9"/>
  <c r="V33" i="9"/>
  <c r="X33" i="9"/>
  <c r="Z33" i="9" s="1"/>
  <c r="K33" i="9"/>
  <c r="V32" i="9"/>
  <c r="AG32" i="9" s="1"/>
  <c r="X32" i="9"/>
  <c r="Z32" i="9" s="1"/>
  <c r="K32" i="9"/>
  <c r="V31" i="9"/>
  <c r="AG31" i="9" s="1"/>
  <c r="X31" i="9"/>
  <c r="Z31" i="9" s="1"/>
  <c r="K31" i="9"/>
  <c r="W30" i="9"/>
  <c r="V30" i="9"/>
  <c r="AG30" i="9" s="1"/>
  <c r="X30" i="9"/>
  <c r="Z30" i="9" s="1"/>
  <c r="K30" i="9"/>
  <c r="V29" i="9"/>
  <c r="AG29" i="9" s="1"/>
  <c r="X29" i="9"/>
  <c r="Z29" i="9" s="1"/>
  <c r="K29" i="9"/>
  <c r="V28" i="9"/>
  <c r="AG28" i="9" s="1"/>
  <c r="X28" i="9"/>
  <c r="Z28" i="9" s="1"/>
  <c r="K28" i="9"/>
  <c r="AG27" i="9"/>
  <c r="W27" i="9"/>
  <c r="V27" i="9"/>
  <c r="X27" i="9"/>
  <c r="Z27" i="9" s="1"/>
  <c r="K27" i="9"/>
  <c r="V26" i="9"/>
  <c r="AG26" i="9" s="1"/>
  <c r="X26" i="9"/>
  <c r="Z26" i="9" s="1"/>
  <c r="K26" i="9"/>
  <c r="W25" i="9"/>
  <c r="V25" i="9"/>
  <c r="AG25" i="9" s="1"/>
  <c r="X25" i="9"/>
  <c r="Z25" i="9" s="1"/>
  <c r="K25" i="9"/>
  <c r="W24" i="9"/>
  <c r="V24" i="9"/>
  <c r="AG24" i="9" s="1"/>
  <c r="X24" i="9"/>
  <c r="Z24" i="9" s="1"/>
  <c r="K24" i="9"/>
  <c r="V23" i="9"/>
  <c r="AG23" i="9" s="1"/>
  <c r="X23" i="9"/>
  <c r="Z23" i="9" s="1"/>
  <c r="K23" i="9"/>
  <c r="W22" i="9"/>
  <c r="V22" i="9"/>
  <c r="AG22" i="9" s="1"/>
  <c r="X22" i="9"/>
  <c r="Z22" i="9" s="1"/>
  <c r="K22" i="9"/>
  <c r="V21" i="9"/>
  <c r="AG21" i="9" s="1"/>
  <c r="X21" i="9"/>
  <c r="Z21" i="9" s="1"/>
  <c r="K21" i="9"/>
  <c r="V20" i="9"/>
  <c r="AG20" i="9" s="1"/>
  <c r="X20" i="9"/>
  <c r="Z20" i="9" s="1"/>
  <c r="K20" i="9"/>
  <c r="AG19" i="9"/>
  <c r="W19" i="9"/>
  <c r="V19" i="9"/>
  <c r="X19" i="9"/>
  <c r="Z19" i="9" s="1"/>
  <c r="K19" i="9"/>
  <c r="V18" i="9"/>
  <c r="AG18" i="9" s="1"/>
  <c r="X18" i="9"/>
  <c r="Z18" i="9" s="1"/>
  <c r="K18" i="9"/>
  <c r="AG17" i="9"/>
  <c r="V17" i="9"/>
  <c r="W17" i="9" s="1"/>
  <c r="X17" i="9"/>
  <c r="Z17" i="9" s="1"/>
  <c r="K17" i="9"/>
  <c r="V16" i="9"/>
  <c r="AG16" i="9" s="1"/>
  <c r="X16" i="9"/>
  <c r="Z16" i="9" s="1"/>
  <c r="K16" i="9"/>
  <c r="AG15" i="9"/>
  <c r="W15" i="9"/>
  <c r="V15" i="9"/>
  <c r="X15" i="9"/>
  <c r="Z15" i="9" s="1"/>
  <c r="K15" i="9"/>
  <c r="V14" i="9"/>
  <c r="AG14" i="9" s="1"/>
  <c r="X14" i="9"/>
  <c r="Z14" i="9" s="1"/>
  <c r="K14" i="9"/>
  <c r="V13" i="9"/>
  <c r="AG13" i="9" s="1"/>
  <c r="X13" i="9"/>
  <c r="Z13" i="9" s="1"/>
  <c r="K13" i="9"/>
  <c r="W12" i="9"/>
  <c r="V12" i="9"/>
  <c r="AG12" i="9" s="1"/>
  <c r="X12" i="9"/>
  <c r="Z12" i="9" s="1"/>
  <c r="K12" i="9"/>
  <c r="V11" i="9"/>
  <c r="AG11" i="9" s="1"/>
  <c r="X11" i="9"/>
  <c r="Z11" i="9" s="1"/>
  <c r="K11" i="9"/>
  <c r="V10" i="9"/>
  <c r="AG10" i="9" s="1"/>
  <c r="X10" i="9"/>
  <c r="Z10" i="9" s="1"/>
  <c r="K10" i="9"/>
  <c r="AG9" i="9"/>
  <c r="W9" i="9"/>
  <c r="V9" i="9"/>
  <c r="X9" i="9"/>
  <c r="Z9" i="9" s="1"/>
  <c r="K9" i="9"/>
  <c r="V8" i="9"/>
  <c r="AG8" i="9" s="1"/>
  <c r="X8" i="9"/>
  <c r="Z8" i="9" s="1"/>
  <c r="K8" i="9"/>
  <c r="AG7" i="9"/>
  <c r="W7" i="9"/>
  <c r="V7" i="9"/>
  <c r="X7" i="9"/>
  <c r="Z7" i="9" s="1"/>
  <c r="K7" i="9"/>
  <c r="V6" i="9"/>
  <c r="AG6" i="9" s="1"/>
  <c r="X6" i="9"/>
  <c r="Z6" i="9" s="1"/>
  <c r="K6" i="9"/>
  <c r="AG5" i="9"/>
  <c r="V5" i="9"/>
  <c r="W5" i="9" s="1"/>
  <c r="X5" i="9"/>
  <c r="Z5" i="9" s="1"/>
  <c r="K5" i="9"/>
  <c r="V4" i="9"/>
  <c r="AG4" i="9" s="1"/>
  <c r="X4" i="9"/>
  <c r="Z4" i="9" s="1"/>
  <c r="K4" i="9"/>
  <c r="V3" i="9"/>
  <c r="AG3" i="9" s="1"/>
  <c r="X3" i="9"/>
  <c r="Z3" i="9" s="1"/>
  <c r="K3" i="9"/>
  <c r="AH2" i="9"/>
  <c r="V2" i="9"/>
  <c r="W2" i="9" s="1"/>
  <c r="X2" i="9"/>
  <c r="Z2" i="9" s="1"/>
  <c r="K2" i="9"/>
  <c r="AL267" i="8"/>
  <c r="AI267" i="8"/>
  <c r="AH267" i="8"/>
  <c r="AK267" i="8" s="1"/>
  <c r="AL266" i="8"/>
  <c r="AN266" i="8" s="1"/>
  <c r="AI266" i="8"/>
  <c r="AH266" i="8"/>
  <c r="AK266" i="8" s="1"/>
  <c r="AL265" i="8"/>
  <c r="AM265" i="8" s="1"/>
  <c r="AP265" i="8" s="1"/>
  <c r="AI265" i="8"/>
  <c r="AH265" i="8"/>
  <c r="AK265" i="8" s="1"/>
  <c r="AL264" i="8"/>
  <c r="AN264" i="8" s="1"/>
  <c r="AI264" i="8"/>
  <c r="AH264" i="8"/>
  <c r="AK264" i="8" s="1"/>
  <c r="AL263" i="8"/>
  <c r="AN263" i="8" s="1"/>
  <c r="AI263" i="8"/>
  <c r="AH263" i="8"/>
  <c r="AK263" i="8" s="1"/>
  <c r="AL262" i="8"/>
  <c r="AN262" i="8" s="1"/>
  <c r="AI262" i="8"/>
  <c r="AH262" i="8"/>
  <c r="AL261" i="8"/>
  <c r="AN261" i="8" s="1"/>
  <c r="AI261" i="8"/>
  <c r="AH261" i="8"/>
  <c r="AL260" i="8"/>
  <c r="AN260" i="8" s="1"/>
  <c r="AI260" i="8"/>
  <c r="AH260" i="8"/>
  <c r="AL259" i="8"/>
  <c r="AN259" i="8" s="1"/>
  <c r="AI259" i="8"/>
  <c r="AH259" i="8"/>
  <c r="AL258" i="8"/>
  <c r="AN258" i="8" s="1"/>
  <c r="AI258" i="8"/>
  <c r="AH258" i="8"/>
  <c r="AL257" i="8"/>
  <c r="AN257" i="8" s="1"/>
  <c r="AI257" i="8"/>
  <c r="AH257" i="8"/>
  <c r="AL256" i="8"/>
  <c r="AN256" i="8" s="1"/>
  <c r="AI256" i="8"/>
  <c r="AH256" i="8"/>
  <c r="AL255" i="8"/>
  <c r="AN255" i="8" s="1"/>
  <c r="AI255" i="8"/>
  <c r="AH255" i="8"/>
  <c r="AL254" i="8"/>
  <c r="AN254" i="8" s="1"/>
  <c r="AI254" i="8"/>
  <c r="AH254" i="8"/>
  <c r="AL253" i="8"/>
  <c r="AN253" i="8" s="1"/>
  <c r="AI253" i="8"/>
  <c r="AH253" i="8"/>
  <c r="AL252" i="8"/>
  <c r="AN252" i="8" s="1"/>
  <c r="AH252" i="8"/>
  <c r="AL251" i="8"/>
  <c r="AN251" i="8" s="1"/>
  <c r="AH251" i="8"/>
  <c r="AL250" i="8"/>
  <c r="AN250" i="8" s="1"/>
  <c r="AI250" i="8"/>
  <c r="AH250" i="8"/>
  <c r="AL249" i="8"/>
  <c r="AN249" i="8" s="1"/>
  <c r="AI249" i="8"/>
  <c r="AH249" i="8"/>
  <c r="AL248" i="8"/>
  <c r="AN248" i="8" s="1"/>
  <c r="AI248" i="8"/>
  <c r="AH248" i="8"/>
  <c r="AL247" i="8"/>
  <c r="AN247" i="8" s="1"/>
  <c r="AI247" i="8"/>
  <c r="AH247" i="8"/>
  <c r="AL246" i="8"/>
  <c r="AN246" i="8" s="1"/>
  <c r="AI246" i="8"/>
  <c r="AH246" i="8"/>
  <c r="AL245" i="8"/>
  <c r="AN245" i="8" s="1"/>
  <c r="AI245" i="8"/>
  <c r="AH245" i="8"/>
  <c r="AL244" i="8"/>
  <c r="AN244" i="8" s="1"/>
  <c r="AI244" i="8"/>
  <c r="AH244" i="8"/>
  <c r="AL243" i="8"/>
  <c r="AN243" i="8" s="1"/>
  <c r="AI243" i="8"/>
  <c r="AH243" i="8"/>
  <c r="AL242" i="8"/>
  <c r="AN242" i="8" s="1"/>
  <c r="AH242" i="8"/>
  <c r="AL241" i="8"/>
  <c r="AN241" i="8" s="1"/>
  <c r="AI241" i="8"/>
  <c r="AH241" i="8"/>
  <c r="AL240" i="8"/>
  <c r="AN240" i="8" s="1"/>
  <c r="AH240" i="8"/>
  <c r="AL239" i="8"/>
  <c r="AN239" i="8" s="1"/>
  <c r="AI239" i="8"/>
  <c r="AH239" i="8"/>
  <c r="AL238" i="8"/>
  <c r="AN238" i="8" s="1"/>
  <c r="AI238" i="8"/>
  <c r="AH238" i="8"/>
  <c r="AL237" i="8"/>
  <c r="AN237" i="8" s="1"/>
  <c r="AI237" i="8"/>
  <c r="AH237" i="8"/>
  <c r="AL236" i="8"/>
  <c r="AN236" i="8" s="1"/>
  <c r="AI236" i="8"/>
  <c r="AH236" i="8"/>
  <c r="AL235" i="8"/>
  <c r="AN235" i="8" s="1"/>
  <c r="AI235" i="8"/>
  <c r="AH235" i="8"/>
  <c r="AL234" i="8"/>
  <c r="AN234" i="8" s="1"/>
  <c r="AI234" i="8"/>
  <c r="AH234" i="8"/>
  <c r="AL233" i="8"/>
  <c r="AN233" i="8" s="1"/>
  <c r="AI233" i="8"/>
  <c r="AH233" i="8"/>
  <c r="AL232" i="8"/>
  <c r="AN232" i="8" s="1"/>
  <c r="AI232" i="8"/>
  <c r="AH232" i="8"/>
  <c r="AL231" i="8"/>
  <c r="AN231" i="8" s="1"/>
  <c r="AI231" i="8"/>
  <c r="AH231" i="8"/>
  <c r="AL230" i="8"/>
  <c r="AN230" i="8" s="1"/>
  <c r="AI230" i="8"/>
  <c r="AH230" i="8"/>
  <c r="AL229" i="8"/>
  <c r="AN229" i="8" s="1"/>
  <c r="AI229" i="8"/>
  <c r="AH229" i="8"/>
  <c r="AL228" i="8"/>
  <c r="AN228" i="8" s="1"/>
  <c r="AI228" i="8"/>
  <c r="AH228" i="8"/>
  <c r="AL227" i="8"/>
  <c r="AN227" i="8" s="1"/>
  <c r="AI227" i="8"/>
  <c r="AH227" i="8"/>
  <c r="AL226" i="8"/>
  <c r="AN226" i="8" s="1"/>
  <c r="AI226" i="8"/>
  <c r="AH226" i="8"/>
  <c r="AL225" i="8"/>
  <c r="AN225" i="8" s="1"/>
  <c r="AI225" i="8"/>
  <c r="AH225" i="8"/>
  <c r="AL224" i="8"/>
  <c r="AN224" i="8" s="1"/>
  <c r="AI224" i="8"/>
  <c r="AH224" i="8"/>
  <c r="AL223" i="8"/>
  <c r="AN223" i="8" s="1"/>
  <c r="AI223" i="8"/>
  <c r="AH223" i="8"/>
  <c r="AL222" i="8"/>
  <c r="AN222" i="8" s="1"/>
  <c r="AI222" i="8"/>
  <c r="AH222" i="8"/>
  <c r="AL221" i="8"/>
  <c r="AN221" i="8" s="1"/>
  <c r="AI221" i="8"/>
  <c r="AH221" i="8"/>
  <c r="AL220" i="8"/>
  <c r="AN220" i="8" s="1"/>
  <c r="AI220" i="8"/>
  <c r="AH220" i="8"/>
  <c r="AL219" i="8"/>
  <c r="AN219" i="8" s="1"/>
  <c r="AI219" i="8"/>
  <c r="AH219" i="8"/>
  <c r="AL218" i="8"/>
  <c r="AN218" i="8" s="1"/>
  <c r="AI218" i="8"/>
  <c r="AH218" i="8"/>
  <c r="AL217" i="8"/>
  <c r="AN217" i="8" s="1"/>
  <c r="AI217" i="8"/>
  <c r="AH217" i="8"/>
  <c r="AL216" i="8"/>
  <c r="AN216" i="8" s="1"/>
  <c r="AI216" i="8"/>
  <c r="AH216" i="8"/>
  <c r="AL215" i="8"/>
  <c r="AN215" i="8" s="1"/>
  <c r="AI215" i="8"/>
  <c r="AH215" i="8"/>
  <c r="AL214" i="8"/>
  <c r="AN214" i="8" s="1"/>
  <c r="AI214" i="8"/>
  <c r="AH214" i="8"/>
  <c r="AL213" i="8"/>
  <c r="AN213" i="8" s="1"/>
  <c r="AI213" i="8"/>
  <c r="AH213" i="8"/>
  <c r="AL212" i="8"/>
  <c r="AN212" i="8" s="1"/>
  <c r="AI212" i="8"/>
  <c r="AH212" i="8"/>
  <c r="AL211" i="8"/>
  <c r="AN211" i="8" s="1"/>
  <c r="AI211" i="8"/>
  <c r="AH211" i="8"/>
  <c r="AL210" i="8"/>
  <c r="AN210" i="8" s="1"/>
  <c r="AI210" i="8"/>
  <c r="AH210" i="8"/>
  <c r="AL209" i="8"/>
  <c r="AN209" i="8" s="1"/>
  <c r="AI209" i="8"/>
  <c r="AH209" i="8"/>
  <c r="AL208" i="8"/>
  <c r="AN208" i="8" s="1"/>
  <c r="AI208" i="8"/>
  <c r="AH208" i="8"/>
  <c r="AL207" i="8"/>
  <c r="AN207" i="8" s="1"/>
  <c r="AI207" i="8"/>
  <c r="AH207" i="8"/>
  <c r="AB207" i="8"/>
  <c r="AL206" i="8"/>
  <c r="AN206" i="8" s="1"/>
  <c r="AI206" i="8"/>
  <c r="AH206" i="8"/>
  <c r="AK206" i="8" s="1"/>
  <c r="AP205" i="8"/>
  <c r="AN205" i="8"/>
  <c r="AI205" i="8"/>
  <c r="AH205" i="8"/>
  <c r="AK205" i="8" s="1"/>
  <c r="AL204" i="8"/>
  <c r="AN204" i="8" s="1"/>
  <c r="AI204" i="8"/>
  <c r="AH204" i="8"/>
  <c r="AK204" i="8" s="1"/>
  <c r="AL203" i="8"/>
  <c r="AN203" i="8" s="1"/>
  <c r="AI203" i="8"/>
  <c r="AH203" i="8"/>
  <c r="AK203" i="8" s="1"/>
  <c r="V200" i="8"/>
  <c r="W200" i="8" s="1"/>
  <c r="X200" i="8"/>
  <c r="Z200" i="8" s="1"/>
  <c r="K200" i="8"/>
  <c r="W199" i="8"/>
  <c r="V199" i="8"/>
  <c r="X199" i="8"/>
  <c r="Z199" i="8" s="1"/>
  <c r="W198" i="8"/>
  <c r="V198" i="8"/>
  <c r="X198" i="8"/>
  <c r="Z198" i="8" s="1"/>
  <c r="W197" i="8"/>
  <c r="V197" i="8"/>
  <c r="X197" i="8"/>
  <c r="Z197" i="8" s="1"/>
  <c r="W196" i="8"/>
  <c r="V196" i="8"/>
  <c r="X196" i="8"/>
  <c r="Z196" i="8" s="1"/>
  <c r="W195" i="8"/>
  <c r="V195" i="8"/>
  <c r="X195" i="8"/>
  <c r="Z195" i="8" s="1"/>
  <c r="W194" i="8"/>
  <c r="V194" i="8"/>
  <c r="X194" i="8"/>
  <c r="Z194" i="8" s="1"/>
  <c r="W193" i="8"/>
  <c r="V193" i="8"/>
  <c r="X193" i="8"/>
  <c r="Z193" i="8" s="1"/>
  <c r="X192" i="8"/>
  <c r="Z192" i="8" s="1"/>
  <c r="W192" i="8"/>
  <c r="V192" i="8"/>
  <c r="W191" i="8"/>
  <c r="V191" i="8"/>
  <c r="X191" i="8"/>
  <c r="Z191" i="8" s="1"/>
  <c r="X190" i="8"/>
  <c r="Z190" i="8" s="1"/>
  <c r="W190" i="8"/>
  <c r="V190" i="8"/>
  <c r="W189" i="8"/>
  <c r="V189" i="8"/>
  <c r="X189" i="8"/>
  <c r="Z189" i="8" s="1"/>
  <c r="W188" i="8"/>
  <c r="V188" i="8"/>
  <c r="X188" i="8"/>
  <c r="Z188" i="8" s="1"/>
  <c r="W187" i="8"/>
  <c r="V187" i="8"/>
  <c r="X187" i="8"/>
  <c r="Z187" i="8" s="1"/>
  <c r="W186" i="8"/>
  <c r="V186" i="8"/>
  <c r="X186" i="8"/>
  <c r="Z186" i="8" s="1"/>
  <c r="W185" i="8"/>
  <c r="V185" i="8"/>
  <c r="X185" i="8"/>
  <c r="Z185" i="8" s="1"/>
  <c r="W184" i="8"/>
  <c r="V184" i="8"/>
  <c r="X184" i="8"/>
  <c r="Z184" i="8" s="1"/>
  <c r="W183" i="8"/>
  <c r="V183" i="8"/>
  <c r="X183" i="8"/>
  <c r="Z183" i="8" s="1"/>
  <c r="X182" i="8"/>
  <c r="Z182" i="8" s="1"/>
  <c r="W182" i="8"/>
  <c r="V182" i="8"/>
  <c r="W181" i="8"/>
  <c r="V181" i="8"/>
  <c r="X181" i="8"/>
  <c r="Z181" i="8" s="1"/>
  <c r="W180" i="8"/>
  <c r="V180" i="8"/>
  <c r="X180" i="8"/>
  <c r="Z180" i="8" s="1"/>
  <c r="W179" i="8"/>
  <c r="V179" i="8"/>
  <c r="X179" i="8"/>
  <c r="Z179" i="8" s="1"/>
  <c r="W178" i="8"/>
  <c r="V178" i="8"/>
  <c r="X178" i="8"/>
  <c r="Z178" i="8" s="1"/>
  <c r="W177" i="8"/>
  <c r="V177" i="8"/>
  <c r="X177" i="8"/>
  <c r="Z177" i="8" s="1"/>
  <c r="X176" i="8"/>
  <c r="Z176" i="8" s="1"/>
  <c r="W176" i="8"/>
  <c r="V176" i="8"/>
  <c r="W175" i="8"/>
  <c r="V175" i="8"/>
  <c r="X175" i="8"/>
  <c r="Z175" i="8" s="1"/>
  <c r="X174" i="8"/>
  <c r="Z174" i="8" s="1"/>
  <c r="W174" i="8"/>
  <c r="V174" i="8"/>
  <c r="W173" i="8"/>
  <c r="V173" i="8"/>
  <c r="X173" i="8"/>
  <c r="Z173" i="8" s="1"/>
  <c r="W172" i="8"/>
  <c r="V172" i="8"/>
  <c r="X172" i="8"/>
  <c r="Z172" i="8" s="1"/>
  <c r="W171" i="8"/>
  <c r="V171" i="8"/>
  <c r="X171" i="8"/>
  <c r="Z171" i="8" s="1"/>
  <c r="W170" i="8"/>
  <c r="V170" i="8"/>
  <c r="X170" i="8"/>
  <c r="Z170" i="8" s="1"/>
  <c r="W169" i="8"/>
  <c r="V169" i="8"/>
  <c r="X169" i="8"/>
  <c r="Z169" i="8" s="1"/>
  <c r="X168" i="8"/>
  <c r="Z168" i="8" s="1"/>
  <c r="W168" i="8"/>
  <c r="V168" i="8"/>
  <c r="W167" i="8"/>
  <c r="V167" i="8"/>
  <c r="X167" i="8"/>
  <c r="Z167" i="8" s="1"/>
  <c r="X166" i="8"/>
  <c r="Z166" i="8" s="1"/>
  <c r="W166" i="8"/>
  <c r="V166" i="8"/>
  <c r="W165" i="8"/>
  <c r="V165" i="8"/>
  <c r="X165" i="8"/>
  <c r="Z165" i="8" s="1"/>
  <c r="X164" i="8"/>
  <c r="Z164" i="8" s="1"/>
  <c r="W164" i="8"/>
  <c r="V164" i="8"/>
  <c r="W163" i="8"/>
  <c r="V163" i="8"/>
  <c r="X163" i="8"/>
  <c r="Z163" i="8" s="1"/>
  <c r="W162" i="8"/>
  <c r="V162" i="8"/>
  <c r="X162" i="8"/>
  <c r="Z162" i="8" s="1"/>
  <c r="W161" i="8"/>
  <c r="V161" i="8"/>
  <c r="X161" i="8"/>
  <c r="Z161" i="8" s="1"/>
  <c r="W160" i="8"/>
  <c r="V160" i="8"/>
  <c r="X160" i="8"/>
  <c r="Z160" i="8" s="1"/>
  <c r="W159" i="8"/>
  <c r="V159" i="8"/>
  <c r="X159" i="8"/>
  <c r="Z159" i="8" s="1"/>
  <c r="X158" i="8"/>
  <c r="Z158" i="8" s="1"/>
  <c r="W158" i="8"/>
  <c r="V158" i="8"/>
  <c r="W157" i="8"/>
  <c r="V157" i="8"/>
  <c r="X157" i="8"/>
  <c r="Z157" i="8" s="1"/>
  <c r="W156" i="8"/>
  <c r="V156" i="8"/>
  <c r="X156" i="8"/>
  <c r="Z156" i="8" s="1"/>
  <c r="W155" i="8"/>
  <c r="V155" i="8"/>
  <c r="X155" i="8"/>
  <c r="Z155" i="8" s="1"/>
  <c r="W154" i="8"/>
  <c r="V154" i="8"/>
  <c r="X154" i="8"/>
  <c r="Z154" i="8" s="1"/>
  <c r="W153" i="8"/>
  <c r="V153" i="8"/>
  <c r="X153" i="8"/>
  <c r="Z153" i="8" s="1"/>
  <c r="X152" i="8"/>
  <c r="Z152" i="8" s="1"/>
  <c r="W152" i="8"/>
  <c r="V152" i="8"/>
  <c r="W151" i="8"/>
  <c r="V151" i="8"/>
  <c r="X151" i="8"/>
  <c r="Z151" i="8" s="1"/>
  <c r="X150" i="8"/>
  <c r="Z150" i="8" s="1"/>
  <c r="W150" i="8"/>
  <c r="V150" i="8"/>
  <c r="W149" i="8"/>
  <c r="V149" i="8"/>
  <c r="X149" i="8"/>
  <c r="Z149" i="8" s="1"/>
  <c r="W148" i="8"/>
  <c r="V148" i="8"/>
  <c r="X148" i="8"/>
  <c r="Z148" i="8" s="1"/>
  <c r="W147" i="8"/>
  <c r="V147" i="8"/>
  <c r="X147" i="8"/>
  <c r="Z147" i="8" s="1"/>
  <c r="W146" i="8"/>
  <c r="V146" i="8"/>
  <c r="X146" i="8"/>
  <c r="Z146" i="8" s="1"/>
  <c r="W145" i="8"/>
  <c r="V145" i="8"/>
  <c r="X145" i="8"/>
  <c r="Z145" i="8" s="1"/>
  <c r="W144" i="8"/>
  <c r="V144" i="8"/>
  <c r="X144" i="8"/>
  <c r="Z144" i="8" s="1"/>
  <c r="W143" i="8"/>
  <c r="V143" i="8"/>
  <c r="X143" i="8"/>
  <c r="Z143" i="8" s="1"/>
  <c r="X142" i="8"/>
  <c r="Z142" i="8" s="1"/>
  <c r="W142" i="8"/>
  <c r="V142" i="8"/>
  <c r="W141" i="8"/>
  <c r="V141" i="8"/>
  <c r="X141" i="8"/>
  <c r="Z141" i="8" s="1"/>
  <c r="X140" i="8"/>
  <c r="Z140" i="8" s="1"/>
  <c r="W140" i="8"/>
  <c r="V140" i="8"/>
  <c r="W139" i="8"/>
  <c r="V139" i="8"/>
  <c r="X139" i="8"/>
  <c r="Z139" i="8" s="1"/>
  <c r="W138" i="8"/>
  <c r="V138" i="8"/>
  <c r="X138" i="8"/>
  <c r="Z138" i="8" s="1"/>
  <c r="W137" i="8"/>
  <c r="V137" i="8"/>
  <c r="X137" i="8"/>
  <c r="Z137" i="8" s="1"/>
  <c r="X136" i="8"/>
  <c r="Z136" i="8" s="1"/>
  <c r="W136" i="8"/>
  <c r="V136" i="8"/>
  <c r="W135" i="8"/>
  <c r="V135" i="8"/>
  <c r="X135" i="8"/>
  <c r="Z135" i="8" s="1"/>
  <c r="W134" i="8"/>
  <c r="V134" i="8"/>
  <c r="X134" i="8"/>
  <c r="Z134" i="8" s="1"/>
  <c r="W133" i="8"/>
  <c r="V133" i="8"/>
  <c r="X133" i="8"/>
  <c r="Z133" i="8" s="1"/>
  <c r="X132" i="8"/>
  <c r="Z132" i="8" s="1"/>
  <c r="W132" i="8"/>
  <c r="V132" i="8"/>
  <c r="W131" i="8"/>
  <c r="V131" i="8"/>
  <c r="X131" i="8"/>
  <c r="Z131" i="8" s="1"/>
  <c r="W130" i="8"/>
  <c r="V130" i="8"/>
  <c r="X130" i="8"/>
  <c r="Z130" i="8" s="1"/>
  <c r="W129" i="8"/>
  <c r="V129" i="8"/>
  <c r="X129" i="8"/>
  <c r="Z129" i="8" s="1"/>
  <c r="X128" i="8"/>
  <c r="Z128" i="8" s="1"/>
  <c r="W128" i="8"/>
  <c r="V128" i="8"/>
  <c r="W127" i="8"/>
  <c r="V127" i="8"/>
  <c r="X127" i="8"/>
  <c r="Z127" i="8" s="1"/>
  <c r="X126" i="8"/>
  <c r="Z126" i="8" s="1"/>
  <c r="W126" i="8"/>
  <c r="V126" i="8"/>
  <c r="W125" i="8"/>
  <c r="V125" i="8"/>
  <c r="X125" i="8"/>
  <c r="Z125" i="8" s="1"/>
  <c r="W124" i="8"/>
  <c r="V124" i="8"/>
  <c r="X124" i="8"/>
  <c r="Z124" i="8" s="1"/>
  <c r="W123" i="8"/>
  <c r="V123" i="8"/>
  <c r="X123" i="8"/>
  <c r="Z123" i="8" s="1"/>
  <c r="W122" i="8"/>
  <c r="V122" i="8"/>
  <c r="X122" i="8"/>
  <c r="Z122" i="8" s="1"/>
  <c r="W121" i="8"/>
  <c r="V121" i="8"/>
  <c r="X121" i="8"/>
  <c r="Z121" i="8" s="1"/>
  <c r="W120" i="8"/>
  <c r="V120" i="8"/>
  <c r="X120" i="8"/>
  <c r="Z120" i="8" s="1"/>
  <c r="W119" i="8"/>
  <c r="V119" i="8"/>
  <c r="X119" i="8"/>
  <c r="Z119" i="8" s="1"/>
  <c r="X118" i="8"/>
  <c r="Z118" i="8" s="1"/>
  <c r="W118" i="8"/>
  <c r="V118" i="8"/>
  <c r="W117" i="8"/>
  <c r="V117" i="8"/>
  <c r="X117" i="8"/>
  <c r="Z117" i="8" s="1"/>
  <c r="W116" i="8"/>
  <c r="V116" i="8"/>
  <c r="X116" i="8"/>
  <c r="Z116" i="8" s="1"/>
  <c r="W115" i="8"/>
  <c r="V115" i="8"/>
  <c r="X115" i="8"/>
  <c r="Z115" i="8" s="1"/>
  <c r="W114" i="8"/>
  <c r="V114" i="8"/>
  <c r="X114" i="8"/>
  <c r="Z114" i="8" s="1"/>
  <c r="W113" i="8"/>
  <c r="V113" i="8"/>
  <c r="X113" i="8"/>
  <c r="Z113" i="8" s="1"/>
  <c r="X112" i="8"/>
  <c r="Z112" i="8" s="1"/>
  <c r="W112" i="8"/>
  <c r="V112" i="8"/>
  <c r="W111" i="8"/>
  <c r="V111" i="8"/>
  <c r="X111" i="8"/>
  <c r="Z111" i="8" s="1"/>
  <c r="X110" i="8"/>
  <c r="Z110" i="8" s="1"/>
  <c r="W110" i="8"/>
  <c r="V110" i="8"/>
  <c r="W109" i="8"/>
  <c r="V109" i="8"/>
  <c r="X109" i="8"/>
  <c r="Z109" i="8" s="1"/>
  <c r="W108" i="8"/>
  <c r="V108" i="8"/>
  <c r="X108" i="8"/>
  <c r="Z108" i="8" s="1"/>
  <c r="W107" i="8"/>
  <c r="V107" i="8"/>
  <c r="X107" i="8"/>
  <c r="Z107" i="8" s="1"/>
  <c r="W106" i="8"/>
  <c r="V106" i="8"/>
  <c r="X106" i="8"/>
  <c r="Z106" i="8" s="1"/>
  <c r="W105" i="8"/>
  <c r="V105" i="8"/>
  <c r="X105" i="8"/>
  <c r="Z105" i="8" s="1"/>
  <c r="X104" i="8"/>
  <c r="Z104" i="8" s="1"/>
  <c r="W104" i="8"/>
  <c r="V104" i="8"/>
  <c r="W103" i="8"/>
  <c r="V103" i="8"/>
  <c r="X103" i="8"/>
  <c r="Z103" i="8" s="1"/>
  <c r="X102" i="8"/>
  <c r="Z102" i="8" s="1"/>
  <c r="W102" i="8"/>
  <c r="V102" i="8"/>
  <c r="W101" i="8"/>
  <c r="V101" i="8"/>
  <c r="X101" i="8"/>
  <c r="Z101" i="8" s="1"/>
  <c r="X100" i="8"/>
  <c r="Z100" i="8" s="1"/>
  <c r="W100" i="8"/>
  <c r="V100" i="8"/>
  <c r="W99" i="8"/>
  <c r="V99" i="8"/>
  <c r="X99" i="8"/>
  <c r="Z99" i="8" s="1"/>
  <c r="W98" i="8"/>
  <c r="V98" i="8"/>
  <c r="X98" i="8"/>
  <c r="Z98" i="8" s="1"/>
  <c r="W97" i="8"/>
  <c r="V97" i="8"/>
  <c r="X97" i="8"/>
  <c r="Z97" i="8" s="1"/>
  <c r="W96" i="8"/>
  <c r="V96" i="8"/>
  <c r="X96" i="8"/>
  <c r="Z96" i="8" s="1"/>
  <c r="W95" i="8"/>
  <c r="V95" i="8"/>
  <c r="X95" i="8"/>
  <c r="Z95" i="8" s="1"/>
  <c r="X94" i="8"/>
  <c r="Z94" i="8" s="1"/>
  <c r="W94" i="8"/>
  <c r="V94" i="8"/>
  <c r="W93" i="8"/>
  <c r="V93" i="8"/>
  <c r="X93" i="8"/>
  <c r="Z93" i="8" s="1"/>
  <c r="W92" i="8"/>
  <c r="V92" i="8"/>
  <c r="X92" i="8"/>
  <c r="Z92" i="8" s="1"/>
  <c r="W91" i="8"/>
  <c r="V91" i="8"/>
  <c r="X91" i="8"/>
  <c r="Z91" i="8" s="1"/>
  <c r="W90" i="8"/>
  <c r="V90" i="8"/>
  <c r="X90" i="8"/>
  <c r="Z90" i="8" s="1"/>
  <c r="W89" i="8"/>
  <c r="V89" i="8"/>
  <c r="X89" i="8"/>
  <c r="Z89" i="8" s="1"/>
  <c r="X88" i="8"/>
  <c r="Z88" i="8" s="1"/>
  <c r="W88" i="8"/>
  <c r="V88" i="8"/>
  <c r="AG87" i="8"/>
  <c r="V87" i="8"/>
  <c r="W87" i="8" s="1"/>
  <c r="X87" i="8"/>
  <c r="Z87" i="8" s="1"/>
  <c r="K87" i="8"/>
  <c r="AG86" i="8"/>
  <c r="V86" i="8"/>
  <c r="W86" i="8" s="1"/>
  <c r="X86" i="8"/>
  <c r="Z86" i="8" s="1"/>
  <c r="K86" i="8"/>
  <c r="V85" i="8"/>
  <c r="X85" i="8"/>
  <c r="Z85" i="8" s="1"/>
  <c r="K85" i="8"/>
  <c r="X84" i="8"/>
  <c r="Z84" i="8" s="1"/>
  <c r="W84" i="8"/>
  <c r="V84" i="8"/>
  <c r="AG84" i="8" s="1"/>
  <c r="K84" i="8"/>
  <c r="AG83" i="8"/>
  <c r="V83" i="8"/>
  <c r="W83" i="8" s="1"/>
  <c r="X83" i="8"/>
  <c r="Z83" i="8" s="1"/>
  <c r="K83" i="8"/>
  <c r="V82" i="8"/>
  <c r="AG82" i="8" s="1"/>
  <c r="X82" i="8"/>
  <c r="Z82" i="8" s="1"/>
  <c r="K82" i="8"/>
  <c r="X81" i="8"/>
  <c r="Z81" i="8" s="1"/>
  <c r="W81" i="8"/>
  <c r="V81" i="8"/>
  <c r="AG81" i="8" s="1"/>
  <c r="K81" i="8"/>
  <c r="AG80" i="8"/>
  <c r="W80" i="8"/>
  <c r="V80" i="8"/>
  <c r="X80" i="8"/>
  <c r="Z80" i="8" s="1"/>
  <c r="K80" i="8"/>
  <c r="X79" i="8"/>
  <c r="Z79" i="8" s="1"/>
  <c r="W79" i="8"/>
  <c r="V79" i="8"/>
  <c r="AG79" i="8" s="1"/>
  <c r="K79" i="8"/>
  <c r="AG78" i="8"/>
  <c r="W78" i="8"/>
  <c r="V78" i="8"/>
  <c r="X78" i="8"/>
  <c r="Z78" i="8" s="1"/>
  <c r="K78" i="8"/>
  <c r="W77" i="8"/>
  <c r="V77" i="8"/>
  <c r="AG77" i="8" s="1"/>
  <c r="X77" i="8"/>
  <c r="Z77" i="8" s="1"/>
  <c r="K77" i="8"/>
  <c r="V76" i="8"/>
  <c r="AG76" i="8" s="1"/>
  <c r="X76" i="8"/>
  <c r="Z76" i="8" s="1"/>
  <c r="K76" i="8"/>
  <c r="W75" i="8"/>
  <c r="V75" i="8"/>
  <c r="AG75" i="8" s="1"/>
  <c r="X75" i="8"/>
  <c r="Z75" i="8" s="1"/>
  <c r="K75" i="8"/>
  <c r="V74" i="8"/>
  <c r="AG74" i="8" s="1"/>
  <c r="X74" i="8"/>
  <c r="Z74" i="8" s="1"/>
  <c r="K74" i="8"/>
  <c r="W73" i="8"/>
  <c r="V73" i="8"/>
  <c r="AG73" i="8" s="1"/>
  <c r="X73" i="8"/>
  <c r="Z73" i="8" s="1"/>
  <c r="K73" i="8"/>
  <c r="AG72" i="8"/>
  <c r="W72" i="8"/>
  <c r="V72" i="8"/>
  <c r="X72" i="8"/>
  <c r="Z72" i="8" s="1"/>
  <c r="K72" i="8"/>
  <c r="W71" i="8"/>
  <c r="V71" i="8"/>
  <c r="AG71" i="8" s="1"/>
  <c r="X71" i="8"/>
  <c r="Z71" i="8" s="1"/>
  <c r="K71" i="8"/>
  <c r="AG70" i="8"/>
  <c r="W70" i="8"/>
  <c r="V70" i="8"/>
  <c r="X70" i="8"/>
  <c r="Z70" i="8" s="1"/>
  <c r="K70" i="8"/>
  <c r="W69" i="8"/>
  <c r="V69" i="8"/>
  <c r="AG69" i="8" s="1"/>
  <c r="X69" i="8"/>
  <c r="Z69" i="8" s="1"/>
  <c r="K69" i="8"/>
  <c r="V68" i="8"/>
  <c r="AG68" i="8" s="1"/>
  <c r="X68" i="8"/>
  <c r="Z68" i="8" s="1"/>
  <c r="K68" i="8"/>
  <c r="W67" i="8"/>
  <c r="V67" i="8"/>
  <c r="AG67" i="8" s="1"/>
  <c r="X67" i="8"/>
  <c r="Z67" i="8" s="1"/>
  <c r="K67" i="8"/>
  <c r="V66" i="8"/>
  <c r="AG66" i="8" s="1"/>
  <c r="X66" i="8"/>
  <c r="Z66" i="8" s="1"/>
  <c r="K66" i="8"/>
  <c r="X65" i="8"/>
  <c r="Z65" i="8" s="1"/>
  <c r="V65" i="8"/>
  <c r="W65" i="8" s="1"/>
  <c r="K65" i="8"/>
  <c r="W64" i="8"/>
  <c r="V64" i="8"/>
  <c r="AG64" i="8" s="1"/>
  <c r="X64" i="8"/>
  <c r="Z64" i="8" s="1"/>
  <c r="K64" i="8"/>
  <c r="V63" i="8"/>
  <c r="W63" i="8" s="1"/>
  <c r="X63" i="8"/>
  <c r="Z63" i="8" s="1"/>
  <c r="K63" i="8"/>
  <c r="AG62" i="8"/>
  <c r="W62" i="8"/>
  <c r="V62" i="8"/>
  <c r="X62" i="8"/>
  <c r="Z62" i="8" s="1"/>
  <c r="K62" i="8"/>
  <c r="V61" i="8"/>
  <c r="W61" i="8" s="1"/>
  <c r="X61" i="8"/>
  <c r="Z61" i="8" s="1"/>
  <c r="K61" i="8"/>
  <c r="AG60" i="8"/>
  <c r="V60" i="8"/>
  <c r="W60" i="8" s="1"/>
  <c r="X60" i="8"/>
  <c r="Z60" i="8" s="1"/>
  <c r="K60" i="8"/>
  <c r="V59" i="8"/>
  <c r="W59" i="8" s="1"/>
  <c r="X59" i="8"/>
  <c r="Z59" i="8" s="1"/>
  <c r="K59" i="8"/>
  <c r="V58" i="8"/>
  <c r="AG58" i="8" s="1"/>
  <c r="X58" i="8"/>
  <c r="Z58" i="8" s="1"/>
  <c r="K58" i="8"/>
  <c r="V57" i="8"/>
  <c r="W57" i="8" s="1"/>
  <c r="X57" i="8"/>
  <c r="Z57" i="8" s="1"/>
  <c r="K57" i="8"/>
  <c r="W56" i="8"/>
  <c r="V56" i="8"/>
  <c r="AG56" i="8" s="1"/>
  <c r="X56" i="8"/>
  <c r="Z56" i="8" s="1"/>
  <c r="K56" i="8"/>
  <c r="V55" i="8"/>
  <c r="W55" i="8" s="1"/>
  <c r="X55" i="8"/>
  <c r="Z55" i="8" s="1"/>
  <c r="K55" i="8"/>
  <c r="AG54" i="8"/>
  <c r="W54" i="8"/>
  <c r="V54" i="8"/>
  <c r="X54" i="8"/>
  <c r="Z54" i="8" s="1"/>
  <c r="K54" i="8"/>
  <c r="V53" i="8"/>
  <c r="W53" i="8" s="1"/>
  <c r="X53" i="8"/>
  <c r="Z53" i="8" s="1"/>
  <c r="K53" i="8"/>
  <c r="AG52" i="8"/>
  <c r="V52" i="8"/>
  <c r="W52" i="8" s="1"/>
  <c r="X52" i="8"/>
  <c r="Z52" i="8" s="1"/>
  <c r="K52" i="8"/>
  <c r="V51" i="8"/>
  <c r="W51" i="8" s="1"/>
  <c r="X51" i="8"/>
  <c r="Z51" i="8" s="1"/>
  <c r="K51" i="8"/>
  <c r="V50" i="8"/>
  <c r="AG50" i="8" s="1"/>
  <c r="X50" i="8"/>
  <c r="Z50" i="8" s="1"/>
  <c r="K50" i="8"/>
  <c r="V49" i="8"/>
  <c r="W49" i="8" s="1"/>
  <c r="X49" i="8"/>
  <c r="Z49" i="8" s="1"/>
  <c r="K49" i="8"/>
  <c r="W48" i="8"/>
  <c r="V48" i="8"/>
  <c r="AG48" i="8" s="1"/>
  <c r="X48" i="8"/>
  <c r="Z48" i="8" s="1"/>
  <c r="K48" i="8"/>
  <c r="V47" i="8"/>
  <c r="W47" i="8" s="1"/>
  <c r="X47" i="8"/>
  <c r="Z47" i="8" s="1"/>
  <c r="K47" i="8"/>
  <c r="AG46" i="8"/>
  <c r="W46" i="8"/>
  <c r="V46" i="8"/>
  <c r="X46" i="8"/>
  <c r="Z46" i="8" s="1"/>
  <c r="K46" i="8"/>
  <c r="V45" i="8"/>
  <c r="W45" i="8" s="1"/>
  <c r="X45" i="8"/>
  <c r="Z45" i="8" s="1"/>
  <c r="K45" i="8"/>
  <c r="AG44" i="8"/>
  <c r="V44" i="8"/>
  <c r="W44" i="8" s="1"/>
  <c r="X44" i="8"/>
  <c r="Z44" i="8" s="1"/>
  <c r="K44" i="8"/>
  <c r="V43" i="8"/>
  <c r="W43" i="8" s="1"/>
  <c r="X43" i="8"/>
  <c r="Z43" i="8" s="1"/>
  <c r="K43" i="8"/>
  <c r="V42" i="8"/>
  <c r="AG42" i="8" s="1"/>
  <c r="X42" i="8"/>
  <c r="Z42" i="8" s="1"/>
  <c r="K42" i="8"/>
  <c r="V41" i="8"/>
  <c r="W41" i="8" s="1"/>
  <c r="X41" i="8"/>
  <c r="Z41" i="8" s="1"/>
  <c r="K41" i="8"/>
  <c r="W40" i="8"/>
  <c r="V40" i="8"/>
  <c r="AG40" i="8" s="1"/>
  <c r="X40" i="8"/>
  <c r="Z40" i="8" s="1"/>
  <c r="K40" i="8"/>
  <c r="V39" i="8"/>
  <c r="W39" i="8" s="1"/>
  <c r="X39" i="8"/>
  <c r="Z39" i="8" s="1"/>
  <c r="K39" i="8"/>
  <c r="AG38" i="8"/>
  <c r="W38" i="8"/>
  <c r="V38" i="8"/>
  <c r="X38" i="8"/>
  <c r="Z38" i="8" s="1"/>
  <c r="K38" i="8"/>
  <c r="V37" i="8"/>
  <c r="W37" i="8" s="1"/>
  <c r="X37" i="8"/>
  <c r="Z37" i="8" s="1"/>
  <c r="K37" i="8"/>
  <c r="AG36" i="8"/>
  <c r="X36" i="8"/>
  <c r="Z36" i="8" s="1"/>
  <c r="V36" i="8"/>
  <c r="W36" i="8" s="1"/>
  <c r="K36" i="8"/>
  <c r="V35" i="8"/>
  <c r="W35" i="8" s="1"/>
  <c r="X35" i="8"/>
  <c r="Z35" i="8" s="1"/>
  <c r="K35" i="8"/>
  <c r="V34" i="8"/>
  <c r="AG34" i="8" s="1"/>
  <c r="X34" i="8"/>
  <c r="Z34" i="8" s="1"/>
  <c r="K34" i="8"/>
  <c r="V33" i="8"/>
  <c r="W33" i="8" s="1"/>
  <c r="X33" i="8"/>
  <c r="Z33" i="8" s="1"/>
  <c r="K33" i="8"/>
  <c r="AG32" i="8"/>
  <c r="V31" i="8"/>
  <c r="W31" i="8" s="1"/>
  <c r="X31" i="8"/>
  <c r="Z31" i="8" s="1"/>
  <c r="K31" i="8"/>
  <c r="W30" i="8"/>
  <c r="V30" i="8"/>
  <c r="AG30" i="8" s="1"/>
  <c r="X30" i="8"/>
  <c r="Z30" i="8" s="1"/>
  <c r="K30" i="8"/>
  <c r="V29" i="8"/>
  <c r="W29" i="8" s="1"/>
  <c r="X29" i="8"/>
  <c r="Z29" i="8" s="1"/>
  <c r="K29" i="8"/>
  <c r="AG28" i="8"/>
  <c r="V28" i="8"/>
  <c r="W28" i="8" s="1"/>
  <c r="X28" i="8"/>
  <c r="Z28" i="8" s="1"/>
  <c r="K28" i="8"/>
  <c r="V27" i="8"/>
  <c r="W27" i="8" s="1"/>
  <c r="X27" i="8"/>
  <c r="Z27" i="8" s="1"/>
  <c r="K27" i="8"/>
  <c r="V26" i="8"/>
  <c r="AG26" i="8" s="1"/>
  <c r="X26" i="8"/>
  <c r="Z26" i="8" s="1"/>
  <c r="K26" i="8"/>
  <c r="V25" i="8"/>
  <c r="W25" i="8" s="1"/>
  <c r="X25" i="8"/>
  <c r="Z25" i="8" s="1"/>
  <c r="K25" i="8"/>
  <c r="V24" i="8"/>
  <c r="AG24" i="8" s="1"/>
  <c r="X24" i="8"/>
  <c r="Z24" i="8" s="1"/>
  <c r="K24" i="8"/>
  <c r="X23" i="8"/>
  <c r="Z23" i="8" s="1"/>
  <c r="V23" i="8"/>
  <c r="W23" i="8" s="1"/>
  <c r="K23" i="8"/>
  <c r="AG22" i="8"/>
  <c r="W22" i="8"/>
  <c r="V22" i="8"/>
  <c r="X22" i="8"/>
  <c r="Z22" i="8" s="1"/>
  <c r="K22" i="8"/>
  <c r="V21" i="8"/>
  <c r="W21" i="8" s="1"/>
  <c r="X21" i="8"/>
  <c r="Z21" i="8" s="1"/>
  <c r="K21" i="8"/>
  <c r="AG20" i="8"/>
  <c r="V20" i="8"/>
  <c r="W20" i="8" s="1"/>
  <c r="X20" i="8"/>
  <c r="Z20" i="8" s="1"/>
  <c r="K20" i="8"/>
  <c r="V19" i="8"/>
  <c r="W19" i="8" s="1"/>
  <c r="X19" i="8"/>
  <c r="Z19" i="8" s="1"/>
  <c r="K19" i="8"/>
  <c r="V18" i="8"/>
  <c r="AG18" i="8" s="1"/>
  <c r="X18" i="8"/>
  <c r="Z18" i="8" s="1"/>
  <c r="K18" i="8"/>
  <c r="V17" i="8"/>
  <c r="W17" i="8" s="1"/>
  <c r="X17" i="8"/>
  <c r="Z17" i="8" s="1"/>
  <c r="K17" i="8"/>
  <c r="V16" i="8"/>
  <c r="AG16" i="8" s="1"/>
  <c r="X16" i="8"/>
  <c r="Z16" i="8" s="1"/>
  <c r="K16" i="8"/>
  <c r="V15" i="8"/>
  <c r="W15" i="8" s="1"/>
  <c r="X15" i="8"/>
  <c r="Z15" i="8" s="1"/>
  <c r="K15" i="8"/>
  <c r="V14" i="8"/>
  <c r="AI251" i="8" s="1"/>
  <c r="X14" i="8"/>
  <c r="Z14" i="8" s="1"/>
  <c r="K14" i="8"/>
  <c r="V13" i="8"/>
  <c r="W13" i="8" s="1"/>
  <c r="X13" i="8"/>
  <c r="Z13" i="8" s="1"/>
  <c r="K13" i="8"/>
  <c r="V12" i="8"/>
  <c r="W12" i="8" s="1"/>
  <c r="X12" i="8"/>
  <c r="Z12" i="8" s="1"/>
  <c r="K12" i="8"/>
  <c r="AH11" i="8"/>
  <c r="V11" i="8"/>
  <c r="W11" i="8" s="1"/>
  <c r="X11" i="8"/>
  <c r="Z11" i="8" s="1"/>
  <c r="K11" i="8"/>
  <c r="AH10" i="8"/>
  <c r="V10" i="8"/>
  <c r="AG10" i="8" s="1"/>
  <c r="X10" i="8"/>
  <c r="Z10" i="8" s="1"/>
  <c r="K10" i="8"/>
  <c r="AH9" i="8"/>
  <c r="V9" i="8"/>
  <c r="W9" i="8" s="1"/>
  <c r="X9" i="8"/>
  <c r="Z9" i="8" s="1"/>
  <c r="K9" i="8"/>
  <c r="AH8" i="8"/>
  <c r="V8" i="8"/>
  <c r="AG8" i="8" s="1"/>
  <c r="X8" i="8"/>
  <c r="Z8" i="8" s="1"/>
  <c r="K8" i="8"/>
  <c r="AH7" i="8"/>
  <c r="V7" i="8"/>
  <c r="W7" i="8" s="1"/>
  <c r="X7" i="8"/>
  <c r="Z7" i="8" s="1"/>
  <c r="K7" i="8"/>
  <c r="AH6" i="8"/>
  <c r="AG6" i="8"/>
  <c r="W6" i="8"/>
  <c r="V6" i="8"/>
  <c r="X6" i="8"/>
  <c r="Z6" i="8" s="1"/>
  <c r="K6" i="8"/>
  <c r="AH5" i="8"/>
  <c r="V5" i="8"/>
  <c r="W5" i="8" s="1"/>
  <c r="X5" i="8"/>
  <c r="Z5" i="8" s="1"/>
  <c r="K5" i="8"/>
  <c r="AH4" i="8"/>
  <c r="AG4" i="8"/>
  <c r="AH3" i="8"/>
  <c r="AH2" i="8"/>
  <c r="AL267" i="7"/>
  <c r="AN267" i="7" s="1"/>
  <c r="AI267" i="7"/>
  <c r="AH267" i="7"/>
  <c r="AK267" i="7" s="1"/>
  <c r="AL266" i="7"/>
  <c r="AI266" i="7"/>
  <c r="AH266" i="7"/>
  <c r="AK266" i="7" s="1"/>
  <c r="AL265" i="7"/>
  <c r="AM265" i="7" s="1"/>
  <c r="AP265" i="7" s="1"/>
  <c r="AI265" i="7"/>
  <c r="AH265" i="7"/>
  <c r="AK265" i="7" s="1"/>
  <c r="AL264" i="7"/>
  <c r="AN264" i="7" s="1"/>
  <c r="AI264" i="7"/>
  <c r="AH264" i="7"/>
  <c r="AK264" i="7" s="1"/>
  <c r="AL263" i="7"/>
  <c r="AN263" i="7" s="1"/>
  <c r="AI263" i="7"/>
  <c r="AH263" i="7"/>
  <c r="AK263" i="7" s="1"/>
  <c r="AL262" i="7"/>
  <c r="AN262" i="7" s="1"/>
  <c r="AI262" i="7"/>
  <c r="AH262" i="7"/>
  <c r="AK262" i="7" s="1"/>
  <c r="AL261" i="7"/>
  <c r="AN261" i="7" s="1"/>
  <c r="AI261" i="7"/>
  <c r="AH261" i="7"/>
  <c r="AK261" i="7" s="1"/>
  <c r="AL260" i="7"/>
  <c r="AN260" i="7" s="1"/>
  <c r="AI260" i="7"/>
  <c r="AH260" i="7"/>
  <c r="AK260" i="7" s="1"/>
  <c r="AL259" i="7"/>
  <c r="AN259" i="7" s="1"/>
  <c r="AI259" i="7"/>
  <c r="AH259" i="7"/>
  <c r="AK259" i="7" s="1"/>
  <c r="AL258" i="7"/>
  <c r="AN258" i="7" s="1"/>
  <c r="AI258" i="7"/>
  <c r="AH258" i="7"/>
  <c r="AK258" i="7" s="1"/>
  <c r="AL257" i="7"/>
  <c r="AN257" i="7" s="1"/>
  <c r="AI257" i="7"/>
  <c r="AH257" i="7"/>
  <c r="AK257" i="7" s="1"/>
  <c r="AL256" i="7"/>
  <c r="AN256" i="7" s="1"/>
  <c r="AI256" i="7"/>
  <c r="AH256" i="7"/>
  <c r="AK256" i="7" s="1"/>
  <c r="AL255" i="7"/>
  <c r="AN255" i="7" s="1"/>
  <c r="AI255" i="7"/>
  <c r="AH255" i="7"/>
  <c r="AK255" i="7" s="1"/>
  <c r="AL254" i="7"/>
  <c r="AN254" i="7" s="1"/>
  <c r="AH254" i="7"/>
  <c r="AK254" i="7" s="1"/>
  <c r="AL253" i="7"/>
  <c r="AN253" i="7" s="1"/>
  <c r="AH253" i="7"/>
  <c r="AK253" i="7" s="1"/>
  <c r="AL252" i="7"/>
  <c r="AN252" i="7" s="1"/>
  <c r="AH252" i="7"/>
  <c r="AK252" i="7" s="1"/>
  <c r="AL251" i="7"/>
  <c r="AN251" i="7" s="1"/>
  <c r="AH251" i="7"/>
  <c r="AK251" i="7" s="1"/>
  <c r="AL250" i="7"/>
  <c r="AN250" i="7" s="1"/>
  <c r="AI250" i="7"/>
  <c r="AH250" i="7"/>
  <c r="AK250" i="7" s="1"/>
  <c r="AL249" i="7"/>
  <c r="AN249" i="7" s="1"/>
  <c r="AI249" i="7"/>
  <c r="AH249" i="7"/>
  <c r="AK249" i="7" s="1"/>
  <c r="AL248" i="7"/>
  <c r="AN248" i="7" s="1"/>
  <c r="AI248" i="7"/>
  <c r="AH248" i="7"/>
  <c r="AK248" i="7" s="1"/>
  <c r="AL247" i="7"/>
  <c r="AN247" i="7" s="1"/>
  <c r="AI247" i="7"/>
  <c r="AH247" i="7"/>
  <c r="AK247" i="7" s="1"/>
  <c r="AL246" i="7"/>
  <c r="AN246" i="7" s="1"/>
  <c r="AI246" i="7"/>
  <c r="AH246" i="7"/>
  <c r="AK246" i="7" s="1"/>
  <c r="AL245" i="7"/>
  <c r="AN245" i="7" s="1"/>
  <c r="AI245" i="7"/>
  <c r="AH245" i="7"/>
  <c r="AK245" i="7" s="1"/>
  <c r="AL244" i="7"/>
  <c r="AN244" i="7" s="1"/>
  <c r="AI244" i="7"/>
  <c r="AH244" i="7"/>
  <c r="AK244" i="7" s="1"/>
  <c r="AL243" i="7"/>
  <c r="AN243" i="7" s="1"/>
  <c r="AI243" i="7"/>
  <c r="AH243" i="7"/>
  <c r="AK243" i="7" s="1"/>
  <c r="AL242" i="7"/>
  <c r="AN242" i="7" s="1"/>
  <c r="AH242" i="7"/>
  <c r="AK242" i="7" s="1"/>
  <c r="AL241" i="7"/>
  <c r="AN241" i="7" s="1"/>
  <c r="AH241" i="7"/>
  <c r="AK241" i="7" s="1"/>
  <c r="AL240" i="7"/>
  <c r="AN240" i="7" s="1"/>
  <c r="AH240" i="7"/>
  <c r="AK240" i="7" s="1"/>
  <c r="AL239" i="7"/>
  <c r="AN239" i="7" s="1"/>
  <c r="AI239" i="7"/>
  <c r="AH239" i="7"/>
  <c r="AK239" i="7" s="1"/>
  <c r="AL238" i="7"/>
  <c r="AN238" i="7" s="1"/>
  <c r="AI238" i="7"/>
  <c r="AH238" i="7"/>
  <c r="AK238" i="7" s="1"/>
  <c r="AL237" i="7"/>
  <c r="AN237" i="7" s="1"/>
  <c r="AI237" i="7"/>
  <c r="AH237" i="7"/>
  <c r="AK237" i="7" s="1"/>
  <c r="AL236" i="7"/>
  <c r="AN236" i="7" s="1"/>
  <c r="AI236" i="7"/>
  <c r="AH236" i="7"/>
  <c r="AK236" i="7" s="1"/>
  <c r="AL235" i="7"/>
  <c r="AN235" i="7" s="1"/>
  <c r="AI235" i="7"/>
  <c r="AH235" i="7"/>
  <c r="AK235" i="7" s="1"/>
  <c r="AL234" i="7"/>
  <c r="AN234" i="7" s="1"/>
  <c r="AI234" i="7"/>
  <c r="AH234" i="7"/>
  <c r="AK234" i="7" s="1"/>
  <c r="AL233" i="7"/>
  <c r="AN233" i="7" s="1"/>
  <c r="AI233" i="7"/>
  <c r="AH233" i="7"/>
  <c r="AK233" i="7" s="1"/>
  <c r="AL232" i="7"/>
  <c r="AN232" i="7" s="1"/>
  <c r="AI232" i="7"/>
  <c r="AH232" i="7"/>
  <c r="AK232" i="7" s="1"/>
  <c r="AL231" i="7"/>
  <c r="AN231" i="7" s="1"/>
  <c r="AI231" i="7"/>
  <c r="AH231" i="7"/>
  <c r="AK231" i="7" s="1"/>
  <c r="AL230" i="7"/>
  <c r="AN230" i="7" s="1"/>
  <c r="AI230" i="7"/>
  <c r="AH230" i="7"/>
  <c r="AK230" i="7" s="1"/>
  <c r="AL229" i="7"/>
  <c r="AN229" i="7" s="1"/>
  <c r="AI229" i="7"/>
  <c r="AH229" i="7"/>
  <c r="AK229" i="7" s="1"/>
  <c r="AL228" i="7"/>
  <c r="AN228" i="7" s="1"/>
  <c r="AI228" i="7"/>
  <c r="AH228" i="7"/>
  <c r="AK228" i="7" s="1"/>
  <c r="AL227" i="7"/>
  <c r="AN227" i="7" s="1"/>
  <c r="AI227" i="7"/>
  <c r="AH227" i="7"/>
  <c r="AK227" i="7" s="1"/>
  <c r="AL226" i="7"/>
  <c r="AN226" i="7" s="1"/>
  <c r="AI226" i="7"/>
  <c r="AH226" i="7"/>
  <c r="AK226" i="7" s="1"/>
  <c r="AL225" i="7"/>
  <c r="AN225" i="7" s="1"/>
  <c r="AI225" i="7"/>
  <c r="AH225" i="7"/>
  <c r="AK225" i="7" s="1"/>
  <c r="AL224" i="7"/>
  <c r="AN224" i="7" s="1"/>
  <c r="AI224" i="7"/>
  <c r="AH224" i="7"/>
  <c r="AK224" i="7" s="1"/>
  <c r="AL223" i="7"/>
  <c r="AN223" i="7" s="1"/>
  <c r="AI223" i="7"/>
  <c r="AH223" i="7"/>
  <c r="AK223" i="7" s="1"/>
  <c r="AL222" i="7"/>
  <c r="AN222" i="7" s="1"/>
  <c r="AI222" i="7"/>
  <c r="AH222" i="7"/>
  <c r="AK222" i="7" s="1"/>
  <c r="AL221" i="7"/>
  <c r="AN221" i="7" s="1"/>
  <c r="AI221" i="7"/>
  <c r="AH221" i="7"/>
  <c r="AK221" i="7" s="1"/>
  <c r="AL220" i="7"/>
  <c r="AN220" i="7" s="1"/>
  <c r="AI220" i="7"/>
  <c r="AH220" i="7"/>
  <c r="AK220" i="7" s="1"/>
  <c r="AL219" i="7"/>
  <c r="AN219" i="7" s="1"/>
  <c r="AI219" i="7"/>
  <c r="AH219" i="7"/>
  <c r="AK219" i="7" s="1"/>
  <c r="AL218" i="7"/>
  <c r="AN218" i="7" s="1"/>
  <c r="AI218" i="7"/>
  <c r="AH218" i="7"/>
  <c r="AK218" i="7" s="1"/>
  <c r="AL217" i="7"/>
  <c r="AN217" i="7" s="1"/>
  <c r="AI217" i="7"/>
  <c r="AH217" i="7"/>
  <c r="AK217" i="7" s="1"/>
  <c r="AL216" i="7"/>
  <c r="AN216" i="7" s="1"/>
  <c r="AI216" i="7"/>
  <c r="AH216" i="7"/>
  <c r="AK216" i="7" s="1"/>
  <c r="AL215" i="7"/>
  <c r="AN215" i="7" s="1"/>
  <c r="AI215" i="7"/>
  <c r="AH215" i="7"/>
  <c r="AK215" i="7" s="1"/>
  <c r="AL214" i="7"/>
  <c r="AN214" i="7" s="1"/>
  <c r="AI214" i="7"/>
  <c r="AH214" i="7"/>
  <c r="AK214" i="7" s="1"/>
  <c r="AL213" i="7"/>
  <c r="AN213" i="7" s="1"/>
  <c r="AI213" i="7"/>
  <c r="AH213" i="7"/>
  <c r="AK213" i="7" s="1"/>
  <c r="AL212" i="7"/>
  <c r="AN212" i="7" s="1"/>
  <c r="AI212" i="7"/>
  <c r="AH212" i="7"/>
  <c r="AK212" i="7" s="1"/>
  <c r="AL211" i="7"/>
  <c r="AN211" i="7" s="1"/>
  <c r="AI211" i="7"/>
  <c r="AH211" i="7"/>
  <c r="AK211" i="7" s="1"/>
  <c r="AL210" i="7"/>
  <c r="AN210" i="7" s="1"/>
  <c r="AI210" i="7"/>
  <c r="AH210" i="7"/>
  <c r="AK210" i="7" s="1"/>
  <c r="AL209" i="7"/>
  <c r="AN209" i="7" s="1"/>
  <c r="AI209" i="7"/>
  <c r="AH209" i="7"/>
  <c r="AK209" i="7" s="1"/>
  <c r="AL208" i="7"/>
  <c r="AN208" i="7" s="1"/>
  <c r="AI208" i="7"/>
  <c r="AH208" i="7"/>
  <c r="AK208" i="7" s="1"/>
  <c r="AL207" i="7"/>
  <c r="AN207" i="7" s="1"/>
  <c r="AI207" i="7"/>
  <c r="AH207" i="7"/>
  <c r="AK207" i="7" s="1"/>
  <c r="AB207" i="7"/>
  <c r="AL206" i="7"/>
  <c r="AN206" i="7" s="1"/>
  <c r="AI206" i="7"/>
  <c r="AH206" i="7"/>
  <c r="AK206" i="7" s="1"/>
  <c r="AP205" i="7"/>
  <c r="AN205" i="7"/>
  <c r="AI205" i="7"/>
  <c r="AH205" i="7"/>
  <c r="AL204" i="7"/>
  <c r="AN204" i="7" s="1"/>
  <c r="AI204" i="7"/>
  <c r="AH204" i="7"/>
  <c r="AL203" i="7"/>
  <c r="AN203" i="7" s="1"/>
  <c r="AI203" i="7"/>
  <c r="AH203" i="7"/>
  <c r="AH200" i="7"/>
  <c r="W200" i="7"/>
  <c r="V200" i="7"/>
  <c r="AG200" i="7" s="1"/>
  <c r="X200" i="7"/>
  <c r="Z200" i="7" s="1"/>
  <c r="K200" i="7"/>
  <c r="AH199" i="7"/>
  <c r="V199" i="7"/>
  <c r="W199" i="7" s="1"/>
  <c r="X199" i="7"/>
  <c r="Z199" i="7" s="1"/>
  <c r="AH198" i="7"/>
  <c r="W198" i="7"/>
  <c r="V198" i="7"/>
  <c r="X198" i="7"/>
  <c r="Z198" i="7" s="1"/>
  <c r="AH197" i="7"/>
  <c r="W197" i="7"/>
  <c r="V197" i="7"/>
  <c r="X197" i="7"/>
  <c r="Z197" i="7" s="1"/>
  <c r="AH196" i="7"/>
  <c r="W196" i="7"/>
  <c r="V196" i="7"/>
  <c r="X196" i="7"/>
  <c r="Z196" i="7" s="1"/>
  <c r="AH195" i="7"/>
  <c r="W195" i="7"/>
  <c r="V195" i="7"/>
  <c r="X195" i="7"/>
  <c r="Z195" i="7" s="1"/>
  <c r="AH194" i="7"/>
  <c r="W194" i="7"/>
  <c r="V194" i="7"/>
  <c r="X194" i="7"/>
  <c r="Z194" i="7" s="1"/>
  <c r="AH193" i="7"/>
  <c r="W193" i="7"/>
  <c r="V193" i="7"/>
  <c r="X193" i="7"/>
  <c r="Z193" i="7" s="1"/>
  <c r="AH192" i="7"/>
  <c r="W192" i="7"/>
  <c r="V192" i="7"/>
  <c r="X192" i="7"/>
  <c r="Z192" i="7" s="1"/>
  <c r="AH191" i="7"/>
  <c r="W191" i="7"/>
  <c r="V191" i="7"/>
  <c r="X191" i="7"/>
  <c r="Z191" i="7" s="1"/>
  <c r="AH190" i="7"/>
  <c r="W190" i="7"/>
  <c r="V190" i="7"/>
  <c r="X190" i="7"/>
  <c r="Z190" i="7" s="1"/>
  <c r="AH189" i="7"/>
  <c r="W189" i="7"/>
  <c r="V189" i="7"/>
  <c r="X189" i="7"/>
  <c r="Z189" i="7" s="1"/>
  <c r="AH188" i="7"/>
  <c r="W188" i="7"/>
  <c r="V188" i="7"/>
  <c r="X188" i="7"/>
  <c r="Z188" i="7" s="1"/>
  <c r="AH187" i="7"/>
  <c r="W187" i="7"/>
  <c r="V187" i="7"/>
  <c r="X187" i="7"/>
  <c r="Z187" i="7" s="1"/>
  <c r="AH186" i="7"/>
  <c r="W186" i="7"/>
  <c r="V186" i="7"/>
  <c r="X186" i="7"/>
  <c r="Z186" i="7" s="1"/>
  <c r="AH185" i="7"/>
  <c r="W185" i="7"/>
  <c r="V185" i="7"/>
  <c r="X185" i="7"/>
  <c r="Z185" i="7" s="1"/>
  <c r="AH184" i="7"/>
  <c r="W184" i="7"/>
  <c r="V184" i="7"/>
  <c r="X184" i="7"/>
  <c r="Z184" i="7" s="1"/>
  <c r="AH183" i="7"/>
  <c r="W183" i="7"/>
  <c r="V183" i="7"/>
  <c r="X183" i="7"/>
  <c r="Z183" i="7" s="1"/>
  <c r="AH182" i="7"/>
  <c r="W182" i="7"/>
  <c r="V182" i="7"/>
  <c r="X182" i="7"/>
  <c r="Z182" i="7" s="1"/>
  <c r="AH181" i="7"/>
  <c r="W181" i="7"/>
  <c r="V181" i="7"/>
  <c r="X181" i="7"/>
  <c r="Z181" i="7" s="1"/>
  <c r="AH180" i="7"/>
  <c r="W180" i="7"/>
  <c r="V180" i="7"/>
  <c r="X180" i="7"/>
  <c r="Z180" i="7" s="1"/>
  <c r="AH179" i="7"/>
  <c r="W179" i="7"/>
  <c r="V179" i="7"/>
  <c r="X179" i="7"/>
  <c r="Z179" i="7" s="1"/>
  <c r="AH178" i="7"/>
  <c r="W178" i="7"/>
  <c r="V178" i="7"/>
  <c r="X178" i="7"/>
  <c r="Z178" i="7" s="1"/>
  <c r="AH177" i="7"/>
  <c r="W177" i="7"/>
  <c r="V177" i="7"/>
  <c r="X177" i="7"/>
  <c r="Z177" i="7" s="1"/>
  <c r="AH176" i="7"/>
  <c r="W176" i="7"/>
  <c r="V176" i="7"/>
  <c r="X176" i="7"/>
  <c r="Z176" i="7" s="1"/>
  <c r="AH175" i="7"/>
  <c r="W175" i="7"/>
  <c r="V175" i="7"/>
  <c r="X175" i="7"/>
  <c r="Z175" i="7" s="1"/>
  <c r="AH174" i="7"/>
  <c r="W174" i="7"/>
  <c r="V174" i="7"/>
  <c r="X174" i="7"/>
  <c r="Z174" i="7" s="1"/>
  <c r="AH173" i="7"/>
  <c r="W173" i="7"/>
  <c r="V173" i="7"/>
  <c r="X173" i="7"/>
  <c r="Z173" i="7" s="1"/>
  <c r="AH172" i="7"/>
  <c r="W172" i="7"/>
  <c r="V172" i="7"/>
  <c r="X172" i="7"/>
  <c r="Z172" i="7" s="1"/>
  <c r="AH171" i="7"/>
  <c r="W171" i="7"/>
  <c r="V171" i="7"/>
  <c r="X171" i="7"/>
  <c r="Z171" i="7" s="1"/>
  <c r="AH170" i="7"/>
  <c r="W170" i="7"/>
  <c r="V170" i="7"/>
  <c r="X170" i="7"/>
  <c r="Z170" i="7" s="1"/>
  <c r="AH169" i="7"/>
  <c r="W169" i="7"/>
  <c r="V169" i="7"/>
  <c r="X169" i="7"/>
  <c r="Z169" i="7" s="1"/>
  <c r="AH168" i="7"/>
  <c r="W168" i="7"/>
  <c r="V168" i="7"/>
  <c r="X168" i="7"/>
  <c r="Z168" i="7" s="1"/>
  <c r="AH167" i="7"/>
  <c r="W167" i="7"/>
  <c r="V167" i="7"/>
  <c r="X167" i="7"/>
  <c r="Z167" i="7" s="1"/>
  <c r="AH166" i="7"/>
  <c r="W166" i="7"/>
  <c r="V166" i="7"/>
  <c r="X166" i="7"/>
  <c r="Z166" i="7" s="1"/>
  <c r="AH165" i="7"/>
  <c r="W165" i="7"/>
  <c r="V165" i="7"/>
  <c r="X165" i="7"/>
  <c r="Z165" i="7" s="1"/>
  <c r="AH164" i="7"/>
  <c r="W164" i="7"/>
  <c r="V164" i="7"/>
  <c r="X164" i="7"/>
  <c r="Z164" i="7" s="1"/>
  <c r="AH163" i="7"/>
  <c r="W163" i="7"/>
  <c r="V163" i="7"/>
  <c r="X163" i="7"/>
  <c r="Z163" i="7" s="1"/>
  <c r="AH162" i="7"/>
  <c r="W162" i="7"/>
  <c r="V162" i="7"/>
  <c r="X162" i="7"/>
  <c r="Z162" i="7" s="1"/>
  <c r="AH161" i="7"/>
  <c r="W161" i="7"/>
  <c r="V161" i="7"/>
  <c r="X161" i="7"/>
  <c r="Z161" i="7" s="1"/>
  <c r="AH160" i="7"/>
  <c r="W160" i="7"/>
  <c r="V160" i="7"/>
  <c r="X160" i="7"/>
  <c r="Z160" i="7" s="1"/>
  <c r="AH159" i="7"/>
  <c r="W159" i="7"/>
  <c r="V159" i="7"/>
  <c r="X159" i="7"/>
  <c r="Z159" i="7" s="1"/>
  <c r="AH158" i="7"/>
  <c r="W158" i="7"/>
  <c r="V158" i="7"/>
  <c r="X158" i="7"/>
  <c r="Z158" i="7" s="1"/>
  <c r="AH157" i="7"/>
  <c r="W157" i="7"/>
  <c r="V157" i="7"/>
  <c r="X157" i="7"/>
  <c r="Z157" i="7" s="1"/>
  <c r="AH156" i="7"/>
  <c r="W156" i="7"/>
  <c r="V156" i="7"/>
  <c r="X156" i="7"/>
  <c r="Z156" i="7" s="1"/>
  <c r="AH155" i="7"/>
  <c r="W155" i="7"/>
  <c r="V155" i="7"/>
  <c r="X155" i="7"/>
  <c r="Z155" i="7" s="1"/>
  <c r="AH154" i="7"/>
  <c r="W154" i="7"/>
  <c r="V154" i="7"/>
  <c r="X154" i="7"/>
  <c r="Z154" i="7" s="1"/>
  <c r="AH153" i="7"/>
  <c r="W153" i="7"/>
  <c r="V153" i="7"/>
  <c r="X153" i="7"/>
  <c r="Z153" i="7" s="1"/>
  <c r="AH152" i="7"/>
  <c r="W152" i="7"/>
  <c r="V152" i="7"/>
  <c r="X152" i="7"/>
  <c r="Z152" i="7" s="1"/>
  <c r="AH151" i="7"/>
  <c r="W151" i="7"/>
  <c r="V151" i="7"/>
  <c r="X151" i="7"/>
  <c r="Z151" i="7" s="1"/>
  <c r="AH150" i="7"/>
  <c r="W150" i="7"/>
  <c r="V150" i="7"/>
  <c r="X150" i="7"/>
  <c r="Z150" i="7" s="1"/>
  <c r="AH149" i="7"/>
  <c r="W149" i="7"/>
  <c r="V149" i="7"/>
  <c r="X149" i="7"/>
  <c r="Z149" i="7" s="1"/>
  <c r="AH148" i="7"/>
  <c r="W148" i="7"/>
  <c r="V148" i="7"/>
  <c r="X148" i="7"/>
  <c r="Z148" i="7" s="1"/>
  <c r="AH147" i="7"/>
  <c r="W147" i="7"/>
  <c r="V147" i="7"/>
  <c r="X147" i="7"/>
  <c r="Z147" i="7" s="1"/>
  <c r="AH146" i="7"/>
  <c r="W146" i="7"/>
  <c r="V146" i="7"/>
  <c r="X146" i="7"/>
  <c r="Z146" i="7" s="1"/>
  <c r="AH145" i="7"/>
  <c r="W145" i="7"/>
  <c r="V145" i="7"/>
  <c r="X145" i="7"/>
  <c r="Z145" i="7" s="1"/>
  <c r="AH144" i="7"/>
  <c r="W144" i="7"/>
  <c r="V144" i="7"/>
  <c r="X144" i="7"/>
  <c r="Z144" i="7" s="1"/>
  <c r="AH143" i="7"/>
  <c r="W143" i="7"/>
  <c r="V143" i="7"/>
  <c r="X143" i="7"/>
  <c r="Z143" i="7" s="1"/>
  <c r="AH142" i="7"/>
  <c r="W142" i="7"/>
  <c r="V142" i="7"/>
  <c r="X142" i="7"/>
  <c r="Z142" i="7" s="1"/>
  <c r="AH141" i="7"/>
  <c r="W141" i="7"/>
  <c r="V141" i="7"/>
  <c r="X141" i="7"/>
  <c r="Z141" i="7" s="1"/>
  <c r="AH140" i="7"/>
  <c r="W140" i="7"/>
  <c r="V140" i="7"/>
  <c r="X140" i="7"/>
  <c r="Z140" i="7" s="1"/>
  <c r="AH139" i="7"/>
  <c r="W139" i="7"/>
  <c r="V139" i="7"/>
  <c r="X139" i="7"/>
  <c r="Z139" i="7" s="1"/>
  <c r="AH138" i="7"/>
  <c r="W138" i="7"/>
  <c r="V138" i="7"/>
  <c r="X138" i="7"/>
  <c r="Z138" i="7" s="1"/>
  <c r="AH137" i="7"/>
  <c r="W137" i="7"/>
  <c r="V137" i="7"/>
  <c r="X137" i="7"/>
  <c r="Z137" i="7" s="1"/>
  <c r="AH136" i="7"/>
  <c r="W136" i="7"/>
  <c r="V136" i="7"/>
  <c r="X136" i="7"/>
  <c r="Z136" i="7" s="1"/>
  <c r="AH135" i="7"/>
  <c r="W135" i="7"/>
  <c r="V135" i="7"/>
  <c r="X135" i="7"/>
  <c r="Z135" i="7" s="1"/>
  <c r="AH134" i="7"/>
  <c r="W134" i="7"/>
  <c r="V134" i="7"/>
  <c r="X134" i="7"/>
  <c r="Z134" i="7" s="1"/>
  <c r="AH133" i="7"/>
  <c r="W133" i="7"/>
  <c r="V133" i="7"/>
  <c r="X133" i="7"/>
  <c r="Z133" i="7" s="1"/>
  <c r="AH132" i="7"/>
  <c r="W132" i="7"/>
  <c r="V132" i="7"/>
  <c r="X132" i="7"/>
  <c r="Z132" i="7" s="1"/>
  <c r="AH131" i="7"/>
  <c r="W131" i="7"/>
  <c r="V131" i="7"/>
  <c r="X131" i="7"/>
  <c r="Z131" i="7" s="1"/>
  <c r="AH130" i="7"/>
  <c r="W130" i="7"/>
  <c r="V130" i="7"/>
  <c r="X130" i="7"/>
  <c r="Z130" i="7" s="1"/>
  <c r="AH129" i="7"/>
  <c r="W129" i="7"/>
  <c r="V129" i="7"/>
  <c r="X129" i="7"/>
  <c r="Z129" i="7" s="1"/>
  <c r="AH128" i="7"/>
  <c r="W128" i="7"/>
  <c r="V128" i="7"/>
  <c r="X128" i="7"/>
  <c r="Z128" i="7" s="1"/>
  <c r="AH127" i="7"/>
  <c r="W127" i="7"/>
  <c r="V127" i="7"/>
  <c r="X127" i="7"/>
  <c r="Z127" i="7" s="1"/>
  <c r="AH126" i="7"/>
  <c r="W126" i="7"/>
  <c r="V126" i="7"/>
  <c r="X126" i="7"/>
  <c r="Z126" i="7" s="1"/>
  <c r="AH125" i="7"/>
  <c r="W125" i="7"/>
  <c r="V125" i="7"/>
  <c r="X125" i="7"/>
  <c r="Z125" i="7" s="1"/>
  <c r="AH124" i="7"/>
  <c r="W124" i="7"/>
  <c r="V124" i="7"/>
  <c r="X124" i="7"/>
  <c r="Z124" i="7" s="1"/>
  <c r="AH123" i="7"/>
  <c r="W123" i="7"/>
  <c r="V123" i="7"/>
  <c r="X123" i="7"/>
  <c r="Z123" i="7" s="1"/>
  <c r="AH122" i="7"/>
  <c r="W122" i="7"/>
  <c r="V122" i="7"/>
  <c r="X122" i="7"/>
  <c r="Z122" i="7" s="1"/>
  <c r="AH121" i="7"/>
  <c r="W121" i="7"/>
  <c r="V121" i="7"/>
  <c r="X121" i="7"/>
  <c r="Z121" i="7" s="1"/>
  <c r="AH120" i="7"/>
  <c r="W120" i="7"/>
  <c r="V120" i="7"/>
  <c r="X120" i="7"/>
  <c r="Z120" i="7" s="1"/>
  <c r="AH119" i="7"/>
  <c r="W119" i="7"/>
  <c r="V119" i="7"/>
  <c r="X119" i="7"/>
  <c r="Z119" i="7" s="1"/>
  <c r="AH118" i="7"/>
  <c r="W118" i="7"/>
  <c r="V118" i="7"/>
  <c r="X118" i="7"/>
  <c r="Z118" i="7" s="1"/>
  <c r="AH117" i="7"/>
  <c r="W117" i="7"/>
  <c r="V117" i="7"/>
  <c r="X117" i="7"/>
  <c r="Z117" i="7" s="1"/>
  <c r="AH116" i="7"/>
  <c r="W116" i="7"/>
  <c r="V116" i="7"/>
  <c r="X116" i="7"/>
  <c r="Z116" i="7" s="1"/>
  <c r="AH115" i="7"/>
  <c r="W115" i="7"/>
  <c r="V115" i="7"/>
  <c r="X115" i="7"/>
  <c r="Z115" i="7" s="1"/>
  <c r="AH114" i="7"/>
  <c r="W114" i="7"/>
  <c r="V114" i="7"/>
  <c r="X114" i="7"/>
  <c r="Z114" i="7" s="1"/>
  <c r="AH113" i="7"/>
  <c r="W113" i="7"/>
  <c r="V113" i="7"/>
  <c r="X113" i="7"/>
  <c r="Z113" i="7" s="1"/>
  <c r="AH112" i="7"/>
  <c r="W112" i="7"/>
  <c r="V112" i="7"/>
  <c r="X112" i="7"/>
  <c r="Z112" i="7" s="1"/>
  <c r="AH111" i="7"/>
  <c r="W111" i="7"/>
  <c r="V111" i="7"/>
  <c r="X111" i="7"/>
  <c r="Z111" i="7" s="1"/>
  <c r="AH110" i="7"/>
  <c r="W110" i="7"/>
  <c r="V110" i="7"/>
  <c r="X110" i="7"/>
  <c r="Z110" i="7" s="1"/>
  <c r="AH109" i="7"/>
  <c r="W109" i="7"/>
  <c r="V109" i="7"/>
  <c r="X109" i="7"/>
  <c r="Z109" i="7" s="1"/>
  <c r="AH108" i="7"/>
  <c r="W108" i="7"/>
  <c r="V108" i="7"/>
  <c r="X108" i="7"/>
  <c r="Z108" i="7" s="1"/>
  <c r="AH107" i="7"/>
  <c r="W107" i="7"/>
  <c r="V107" i="7"/>
  <c r="X107" i="7"/>
  <c r="Z107" i="7" s="1"/>
  <c r="AH106" i="7"/>
  <c r="W106" i="7"/>
  <c r="V106" i="7"/>
  <c r="X106" i="7"/>
  <c r="Z106" i="7" s="1"/>
  <c r="AH105" i="7"/>
  <c r="W105" i="7"/>
  <c r="V105" i="7"/>
  <c r="X105" i="7"/>
  <c r="Z105" i="7" s="1"/>
  <c r="AH104" i="7"/>
  <c r="W104" i="7"/>
  <c r="V104" i="7"/>
  <c r="X104" i="7"/>
  <c r="Z104" i="7" s="1"/>
  <c r="AH103" i="7"/>
  <c r="W103" i="7"/>
  <c r="V103" i="7"/>
  <c r="X103" i="7"/>
  <c r="Z103" i="7" s="1"/>
  <c r="AH102" i="7"/>
  <c r="W102" i="7"/>
  <c r="V102" i="7"/>
  <c r="X102" i="7"/>
  <c r="Z102" i="7" s="1"/>
  <c r="AH101" i="7"/>
  <c r="W101" i="7"/>
  <c r="V101" i="7"/>
  <c r="X101" i="7"/>
  <c r="Z101" i="7" s="1"/>
  <c r="AH100" i="7"/>
  <c r="W100" i="7"/>
  <c r="V100" i="7"/>
  <c r="X100" i="7"/>
  <c r="Z100" i="7" s="1"/>
  <c r="AH99" i="7"/>
  <c r="W99" i="7"/>
  <c r="V99" i="7"/>
  <c r="X99" i="7"/>
  <c r="Z99" i="7" s="1"/>
  <c r="AH98" i="7"/>
  <c r="W98" i="7"/>
  <c r="V98" i="7"/>
  <c r="X98" i="7"/>
  <c r="Z98" i="7" s="1"/>
  <c r="AH97" i="7"/>
  <c r="W97" i="7"/>
  <c r="V97" i="7"/>
  <c r="X97" i="7"/>
  <c r="Z97" i="7" s="1"/>
  <c r="AH96" i="7"/>
  <c r="W96" i="7"/>
  <c r="V96" i="7"/>
  <c r="X96" i="7"/>
  <c r="Z96" i="7" s="1"/>
  <c r="AH95" i="7"/>
  <c r="W95" i="7"/>
  <c r="V95" i="7"/>
  <c r="X95" i="7"/>
  <c r="Z95" i="7" s="1"/>
  <c r="AH94" i="7"/>
  <c r="W94" i="7"/>
  <c r="V94" i="7"/>
  <c r="X94" i="7"/>
  <c r="Z94" i="7" s="1"/>
  <c r="AH93" i="7"/>
  <c r="W93" i="7"/>
  <c r="V93" i="7"/>
  <c r="X93" i="7"/>
  <c r="Z93" i="7" s="1"/>
  <c r="AH92" i="7"/>
  <c r="W92" i="7"/>
  <c r="V92" i="7"/>
  <c r="X92" i="7"/>
  <c r="Z92" i="7" s="1"/>
  <c r="AH91" i="7"/>
  <c r="W91" i="7"/>
  <c r="V91" i="7"/>
  <c r="X91" i="7"/>
  <c r="Z91" i="7" s="1"/>
  <c r="AH90" i="7"/>
  <c r="W90" i="7"/>
  <c r="V90" i="7"/>
  <c r="X90" i="7"/>
  <c r="Z90" i="7" s="1"/>
  <c r="AH89" i="7"/>
  <c r="W89" i="7"/>
  <c r="V89" i="7"/>
  <c r="X89" i="7"/>
  <c r="Z89" i="7" s="1"/>
  <c r="AH88" i="7"/>
  <c r="W88" i="7"/>
  <c r="V88" i="7"/>
  <c r="X88" i="7"/>
  <c r="Z88" i="7" s="1"/>
  <c r="AH87" i="7"/>
  <c r="V87" i="7"/>
  <c r="W87" i="7" s="1"/>
  <c r="X87" i="7"/>
  <c r="Z87" i="7" s="1"/>
  <c r="K87" i="7"/>
  <c r="AH86" i="7"/>
  <c r="X86" i="7"/>
  <c r="Z86" i="7" s="1"/>
  <c r="V86" i="7"/>
  <c r="AG86" i="7" s="1"/>
  <c r="K86" i="7"/>
  <c r="AH85" i="7"/>
  <c r="V85" i="7"/>
  <c r="X85" i="7"/>
  <c r="Z85" i="7" s="1"/>
  <c r="K85" i="7"/>
  <c r="AH84" i="7"/>
  <c r="W84" i="7"/>
  <c r="V84" i="7"/>
  <c r="AG84" i="7" s="1"/>
  <c r="X84" i="7"/>
  <c r="Z84" i="7" s="1"/>
  <c r="K84" i="7"/>
  <c r="AH83" i="7"/>
  <c r="AG83" i="7"/>
  <c r="V83" i="7"/>
  <c r="W83" i="7" s="1"/>
  <c r="X83" i="7"/>
  <c r="Z83" i="7" s="1"/>
  <c r="K83" i="7"/>
  <c r="AH82" i="7"/>
  <c r="V82" i="7"/>
  <c r="W82" i="7" s="1"/>
  <c r="X82" i="7"/>
  <c r="Z82" i="7" s="1"/>
  <c r="K82" i="7"/>
  <c r="AH81" i="7"/>
  <c r="V81" i="7"/>
  <c r="X81" i="7"/>
  <c r="Z81" i="7" s="1"/>
  <c r="K81" i="7"/>
  <c r="AH80" i="7"/>
  <c r="X80" i="7"/>
  <c r="Z80" i="7" s="1"/>
  <c r="W80" i="7"/>
  <c r="V80" i="7"/>
  <c r="AG80" i="7" s="1"/>
  <c r="K80" i="7"/>
  <c r="AH79" i="7"/>
  <c r="AG79" i="7"/>
  <c r="V79" i="7"/>
  <c r="W79" i="7" s="1"/>
  <c r="X79" i="7"/>
  <c r="Z79" i="7" s="1"/>
  <c r="K79" i="7"/>
  <c r="AH78" i="7"/>
  <c r="V78" i="7"/>
  <c r="W78" i="7" s="1"/>
  <c r="X78" i="7"/>
  <c r="Z78" i="7" s="1"/>
  <c r="K78" i="7"/>
  <c r="AH77" i="7"/>
  <c r="V77" i="7"/>
  <c r="X77" i="7"/>
  <c r="Z77" i="7" s="1"/>
  <c r="K77" i="7"/>
  <c r="AH76" i="7"/>
  <c r="W76" i="7"/>
  <c r="V76" i="7"/>
  <c r="AG76" i="7" s="1"/>
  <c r="X76" i="7"/>
  <c r="Z76" i="7" s="1"/>
  <c r="K76" i="7"/>
  <c r="AH75" i="7"/>
  <c r="AG75" i="7"/>
  <c r="V75" i="7"/>
  <c r="W75" i="7" s="1"/>
  <c r="X75" i="7"/>
  <c r="Z75" i="7" s="1"/>
  <c r="K75" i="7"/>
  <c r="AH74" i="7"/>
  <c r="AG74" i="7"/>
  <c r="V74" i="7"/>
  <c r="W74" i="7" s="1"/>
  <c r="X74" i="7"/>
  <c r="Z74" i="7" s="1"/>
  <c r="K74" i="7"/>
  <c r="AH73" i="7"/>
  <c r="V73" i="7"/>
  <c r="X73" i="7"/>
  <c r="Z73" i="7" s="1"/>
  <c r="K73" i="7"/>
  <c r="AH72" i="7"/>
  <c r="W72" i="7"/>
  <c r="V72" i="7"/>
  <c r="AG72" i="7" s="1"/>
  <c r="X72" i="7"/>
  <c r="Z72" i="7" s="1"/>
  <c r="K72" i="7"/>
  <c r="AH71" i="7"/>
  <c r="V71" i="7"/>
  <c r="W71" i="7" s="1"/>
  <c r="X71" i="7"/>
  <c r="Z71" i="7" s="1"/>
  <c r="K71" i="7"/>
  <c r="AH70" i="7"/>
  <c r="W70" i="7"/>
  <c r="V70" i="7"/>
  <c r="AG70" i="7" s="1"/>
  <c r="X70" i="7"/>
  <c r="Z70" i="7" s="1"/>
  <c r="K70" i="7"/>
  <c r="AH69" i="7"/>
  <c r="V69" i="7"/>
  <c r="AG69" i="7" s="1"/>
  <c r="X69" i="7"/>
  <c r="Z69" i="7" s="1"/>
  <c r="K69" i="7"/>
  <c r="AH68" i="7"/>
  <c r="W68" i="7"/>
  <c r="V68" i="7"/>
  <c r="AG68" i="7" s="1"/>
  <c r="X68" i="7"/>
  <c r="Z68" i="7" s="1"/>
  <c r="K68" i="7"/>
  <c r="AH67" i="7"/>
  <c r="W67" i="7"/>
  <c r="V67" i="7"/>
  <c r="AG67" i="7" s="1"/>
  <c r="X67" i="7"/>
  <c r="Z67" i="7" s="1"/>
  <c r="K67" i="7"/>
  <c r="AH66" i="7"/>
  <c r="V66" i="7"/>
  <c r="AG66" i="7" s="1"/>
  <c r="X66" i="7"/>
  <c r="Z66" i="7" s="1"/>
  <c r="K66" i="7"/>
  <c r="AH65" i="7"/>
  <c r="V65" i="7"/>
  <c r="W65" i="7" s="1"/>
  <c r="X65" i="7"/>
  <c r="Z65" i="7" s="1"/>
  <c r="K65" i="7"/>
  <c r="AH64" i="7"/>
  <c r="V64" i="7"/>
  <c r="AG64" i="7" s="1"/>
  <c r="X64" i="7"/>
  <c r="Z64" i="7" s="1"/>
  <c r="K64" i="7"/>
  <c r="AH63" i="7"/>
  <c r="AG63" i="7"/>
  <c r="V63" i="7"/>
  <c r="W63" i="7" s="1"/>
  <c r="X63" i="7"/>
  <c r="Z63" i="7" s="1"/>
  <c r="K63" i="7"/>
  <c r="AH62" i="7"/>
  <c r="W62" i="7"/>
  <c r="V62" i="7"/>
  <c r="AG62" i="7" s="1"/>
  <c r="X62" i="7"/>
  <c r="Z62" i="7" s="1"/>
  <c r="K62" i="7"/>
  <c r="AH61" i="7"/>
  <c r="V61" i="7"/>
  <c r="AG61" i="7" s="1"/>
  <c r="X61" i="7"/>
  <c r="Z61" i="7" s="1"/>
  <c r="K61" i="7"/>
  <c r="AH60" i="7"/>
  <c r="V60" i="7"/>
  <c r="AG60" i="7" s="1"/>
  <c r="X60" i="7"/>
  <c r="Z60" i="7" s="1"/>
  <c r="K60" i="7"/>
  <c r="AH59" i="7"/>
  <c r="W59" i="7"/>
  <c r="V59" i="7"/>
  <c r="AG59" i="7" s="1"/>
  <c r="X59" i="7"/>
  <c r="Z59" i="7" s="1"/>
  <c r="K59" i="7"/>
  <c r="AH58" i="7"/>
  <c r="W58" i="7"/>
  <c r="V58" i="7"/>
  <c r="AG58" i="7" s="1"/>
  <c r="X58" i="7"/>
  <c r="Z58" i="7" s="1"/>
  <c r="K58" i="7"/>
  <c r="AH57" i="7"/>
  <c r="V57" i="7"/>
  <c r="W57" i="7" s="1"/>
  <c r="X57" i="7"/>
  <c r="Z57" i="7" s="1"/>
  <c r="K57" i="7"/>
  <c r="AH56" i="7"/>
  <c r="V56" i="7"/>
  <c r="AG56" i="7" s="1"/>
  <c r="X56" i="7"/>
  <c r="Z56" i="7" s="1"/>
  <c r="K56" i="7"/>
  <c r="AH55" i="7"/>
  <c r="V55" i="7"/>
  <c r="AG55" i="7" s="1"/>
  <c r="X55" i="7"/>
  <c r="Z55" i="7" s="1"/>
  <c r="K55" i="7"/>
  <c r="AH54" i="7"/>
  <c r="W54" i="7"/>
  <c r="V54" i="7"/>
  <c r="AG54" i="7" s="1"/>
  <c r="X54" i="7"/>
  <c r="Z54" i="7" s="1"/>
  <c r="K54" i="7"/>
  <c r="AH53" i="7"/>
  <c r="V53" i="7"/>
  <c r="W53" i="7" s="1"/>
  <c r="X53" i="7"/>
  <c r="Z53" i="7" s="1"/>
  <c r="K53" i="7"/>
  <c r="AH52" i="7"/>
  <c r="V52" i="7"/>
  <c r="AG52" i="7" s="1"/>
  <c r="X52" i="7"/>
  <c r="Z52" i="7" s="1"/>
  <c r="K52" i="7"/>
  <c r="AH51" i="7"/>
  <c r="V51" i="7"/>
  <c r="AG51" i="7" s="1"/>
  <c r="X51" i="7"/>
  <c r="Z51" i="7" s="1"/>
  <c r="K51" i="7"/>
  <c r="AH50" i="7"/>
  <c r="W50" i="7"/>
  <c r="V50" i="7"/>
  <c r="AG50" i="7" s="1"/>
  <c r="X50" i="7"/>
  <c r="Z50" i="7" s="1"/>
  <c r="K50" i="7"/>
  <c r="AH49" i="7"/>
  <c r="V49" i="7"/>
  <c r="W49" i="7" s="1"/>
  <c r="X49" i="7"/>
  <c r="Z49" i="7" s="1"/>
  <c r="K49" i="7"/>
  <c r="AH48" i="7"/>
  <c r="V48" i="7"/>
  <c r="AG48" i="7" s="1"/>
  <c r="X48" i="7"/>
  <c r="Z48" i="7" s="1"/>
  <c r="K48" i="7"/>
  <c r="AH47" i="7"/>
  <c r="V47" i="7"/>
  <c r="AG47" i="7" s="1"/>
  <c r="X47" i="7"/>
  <c r="Z47" i="7" s="1"/>
  <c r="K47" i="7"/>
  <c r="AH46" i="7"/>
  <c r="W46" i="7"/>
  <c r="V46" i="7"/>
  <c r="AG46" i="7" s="1"/>
  <c r="X46" i="7"/>
  <c r="Z46" i="7" s="1"/>
  <c r="K46" i="7"/>
  <c r="AH45" i="7"/>
  <c r="V45" i="7"/>
  <c r="W45" i="7" s="1"/>
  <c r="X45" i="7"/>
  <c r="Z45" i="7" s="1"/>
  <c r="K45" i="7"/>
  <c r="AH44" i="7"/>
  <c r="W44" i="7"/>
  <c r="V44" i="7"/>
  <c r="AG44" i="7" s="1"/>
  <c r="X44" i="7"/>
  <c r="Z44" i="7" s="1"/>
  <c r="K44" i="7"/>
  <c r="AH43" i="7"/>
  <c r="W43" i="7"/>
  <c r="V43" i="7"/>
  <c r="AG43" i="7" s="1"/>
  <c r="X43" i="7"/>
  <c r="Z43" i="7" s="1"/>
  <c r="K43" i="7"/>
  <c r="AH42" i="7"/>
  <c r="W42" i="7"/>
  <c r="V42" i="7"/>
  <c r="AG42" i="7" s="1"/>
  <c r="X42" i="7"/>
  <c r="Z42" i="7" s="1"/>
  <c r="K42" i="7"/>
  <c r="AH41" i="7"/>
  <c r="V41" i="7"/>
  <c r="W41" i="7" s="1"/>
  <c r="X41" i="7"/>
  <c r="Z41" i="7" s="1"/>
  <c r="K41" i="7"/>
  <c r="AH40" i="7"/>
  <c r="V40" i="7"/>
  <c r="AG40" i="7" s="1"/>
  <c r="X40" i="7"/>
  <c r="Z40" i="7" s="1"/>
  <c r="K40" i="7"/>
  <c r="AH39" i="7"/>
  <c r="W39" i="7"/>
  <c r="V39" i="7"/>
  <c r="AG39" i="7" s="1"/>
  <c r="X39" i="7"/>
  <c r="Z39" i="7" s="1"/>
  <c r="K39" i="7"/>
  <c r="AH38" i="7"/>
  <c r="W38" i="7"/>
  <c r="V38" i="7"/>
  <c r="AG38" i="7" s="1"/>
  <c r="X38" i="7"/>
  <c r="Z38" i="7" s="1"/>
  <c r="K38" i="7"/>
  <c r="AH37" i="7"/>
  <c r="V37" i="7"/>
  <c r="W37" i="7" s="1"/>
  <c r="X37" i="7"/>
  <c r="Z37" i="7" s="1"/>
  <c r="K37" i="7"/>
  <c r="AH36" i="7"/>
  <c r="V36" i="7"/>
  <c r="AG36" i="7" s="1"/>
  <c r="X36" i="7"/>
  <c r="Z36" i="7" s="1"/>
  <c r="K36" i="7"/>
  <c r="AH35" i="7"/>
  <c r="W35" i="7"/>
  <c r="V35" i="7"/>
  <c r="AG35" i="7" s="1"/>
  <c r="X35" i="7"/>
  <c r="Z35" i="7" s="1"/>
  <c r="K35" i="7"/>
  <c r="AH34" i="7"/>
  <c r="W34" i="7"/>
  <c r="V34" i="7"/>
  <c r="AG34" i="7" s="1"/>
  <c r="X34" i="7"/>
  <c r="Z34" i="7" s="1"/>
  <c r="K34" i="7"/>
  <c r="AH33" i="7"/>
  <c r="AG33" i="7"/>
  <c r="V33" i="7"/>
  <c r="W33" i="7" s="1"/>
  <c r="X33" i="7"/>
  <c r="Z33" i="7" s="1"/>
  <c r="K33" i="7"/>
  <c r="AH32" i="7"/>
  <c r="W32" i="7"/>
  <c r="V32" i="7"/>
  <c r="AG32" i="7" s="1"/>
  <c r="X32" i="7"/>
  <c r="Z32" i="7" s="1"/>
  <c r="K32" i="7"/>
  <c r="AH31" i="7"/>
  <c r="V31" i="7"/>
  <c r="AG31" i="7" s="1"/>
  <c r="X31" i="7"/>
  <c r="Z31" i="7" s="1"/>
  <c r="K31" i="7"/>
  <c r="AH30" i="7"/>
  <c r="V30" i="7"/>
  <c r="AG30" i="7" s="1"/>
  <c r="X30" i="7"/>
  <c r="Z30" i="7" s="1"/>
  <c r="K30" i="7"/>
  <c r="AH29" i="7"/>
  <c r="V29" i="7"/>
  <c r="W29" i="7" s="1"/>
  <c r="X29" i="7"/>
  <c r="Z29" i="7" s="1"/>
  <c r="K29" i="7"/>
  <c r="AH28" i="7"/>
  <c r="W28" i="7"/>
  <c r="V28" i="7"/>
  <c r="AG28" i="7" s="1"/>
  <c r="X28" i="7"/>
  <c r="Z28" i="7" s="1"/>
  <c r="K28" i="7"/>
  <c r="AH27" i="7"/>
  <c r="V27" i="7"/>
  <c r="AG27" i="7" s="1"/>
  <c r="X27" i="7"/>
  <c r="Z27" i="7" s="1"/>
  <c r="K27" i="7"/>
  <c r="AH26" i="7"/>
  <c r="V26" i="7"/>
  <c r="AG26" i="7" s="1"/>
  <c r="X26" i="7"/>
  <c r="Z26" i="7" s="1"/>
  <c r="K26" i="7"/>
  <c r="AH25" i="7"/>
  <c r="V25" i="7"/>
  <c r="W25" i="7" s="1"/>
  <c r="X25" i="7"/>
  <c r="Z25" i="7" s="1"/>
  <c r="K25" i="7"/>
  <c r="AH24" i="7"/>
  <c r="W24" i="7"/>
  <c r="V24" i="7"/>
  <c r="AG24" i="7" s="1"/>
  <c r="X24" i="7"/>
  <c r="Z24" i="7" s="1"/>
  <c r="K24" i="7"/>
  <c r="AH23" i="7"/>
  <c r="V23" i="7"/>
  <c r="AG23" i="7" s="1"/>
  <c r="X23" i="7"/>
  <c r="Z23" i="7" s="1"/>
  <c r="K23" i="7"/>
  <c r="AH22" i="7"/>
  <c r="V22" i="7"/>
  <c r="AG22" i="7" s="1"/>
  <c r="X22" i="7"/>
  <c r="Z22" i="7" s="1"/>
  <c r="K22" i="7"/>
  <c r="AH21" i="7"/>
  <c r="V21" i="7"/>
  <c r="W21" i="7" s="1"/>
  <c r="X21" i="7"/>
  <c r="Z21" i="7" s="1"/>
  <c r="AH20" i="7"/>
  <c r="V20" i="7"/>
  <c r="AG20" i="7" s="1"/>
  <c r="X20" i="7"/>
  <c r="Z20" i="7" s="1"/>
  <c r="K20" i="7"/>
  <c r="AH19" i="7"/>
  <c r="V19" i="7"/>
  <c r="AG19" i="7" s="1"/>
  <c r="X19" i="7"/>
  <c r="Z19" i="7" s="1"/>
  <c r="K19" i="7"/>
  <c r="AH18" i="7"/>
  <c r="W18" i="7"/>
  <c r="V18" i="7"/>
  <c r="AG18" i="7" s="1"/>
  <c r="X18" i="7"/>
  <c r="Z18" i="7" s="1"/>
  <c r="K18" i="7"/>
  <c r="AH17" i="7"/>
  <c r="AG17" i="7"/>
  <c r="V17" i="7"/>
  <c r="W17" i="7" s="1"/>
  <c r="X17" i="7"/>
  <c r="Z17" i="7" s="1"/>
  <c r="K17" i="7"/>
  <c r="AH16" i="7"/>
  <c r="V16" i="7"/>
  <c r="AG16" i="7" s="1"/>
  <c r="X16" i="7"/>
  <c r="Z16" i="7" s="1"/>
  <c r="K16" i="7"/>
  <c r="AH15" i="7"/>
  <c r="V15" i="7"/>
  <c r="W15" i="7" s="1"/>
  <c r="X15" i="7"/>
  <c r="Z15" i="7" s="1"/>
  <c r="K15" i="7"/>
  <c r="AH14" i="7"/>
  <c r="W14" i="7"/>
  <c r="V14" i="7"/>
  <c r="AG14" i="7" s="1"/>
  <c r="X14" i="7"/>
  <c r="Z14" i="7" s="1"/>
  <c r="K14" i="7"/>
  <c r="AH13" i="7"/>
  <c r="V13" i="7"/>
  <c r="W13" i="7" s="1"/>
  <c r="X13" i="7"/>
  <c r="Z13" i="7" s="1"/>
  <c r="K13" i="7"/>
  <c r="AH12" i="7"/>
  <c r="W12" i="7"/>
  <c r="V12" i="7"/>
  <c r="AG12" i="7" s="1"/>
  <c r="X12" i="7"/>
  <c r="Z12" i="7" s="1"/>
  <c r="K12" i="7"/>
  <c r="AH11" i="7"/>
  <c r="V11" i="7"/>
  <c r="W11" i="7" s="1"/>
  <c r="X11" i="7"/>
  <c r="Z11" i="7" s="1"/>
  <c r="K11" i="7"/>
  <c r="AH10" i="7"/>
  <c r="X10" i="7"/>
  <c r="Z10" i="7" s="1"/>
  <c r="W10" i="7"/>
  <c r="V10" i="7"/>
  <c r="AG10" i="7" s="1"/>
  <c r="K10" i="7"/>
  <c r="AH9" i="7"/>
  <c r="V9" i="7"/>
  <c r="W9" i="7" s="1"/>
  <c r="X9" i="7"/>
  <c r="Z9" i="7" s="1"/>
  <c r="K9" i="7"/>
  <c r="AH8" i="7"/>
  <c r="V8" i="7"/>
  <c r="AG8" i="7" s="1"/>
  <c r="X8" i="7"/>
  <c r="Z8" i="7" s="1"/>
  <c r="K8" i="7"/>
  <c r="AH7" i="7"/>
  <c r="V7" i="7"/>
  <c r="W7" i="7" s="1"/>
  <c r="X7" i="7"/>
  <c r="Z7" i="7" s="1"/>
  <c r="K7" i="7"/>
  <c r="AH6" i="7"/>
  <c r="V6" i="7"/>
  <c r="AG6" i="7" s="1"/>
  <c r="X6" i="7"/>
  <c r="Z6" i="7" s="1"/>
  <c r="K6" i="7"/>
  <c r="AH5" i="7"/>
  <c r="V5" i="7"/>
  <c r="W5" i="7" s="1"/>
  <c r="X5" i="7"/>
  <c r="Z5" i="7" s="1"/>
  <c r="K5" i="7"/>
  <c r="AH4" i="7"/>
  <c r="W4" i="7"/>
  <c r="V4" i="7"/>
  <c r="AG4" i="7" s="1"/>
  <c r="X4" i="7"/>
  <c r="Z4" i="7" s="1"/>
  <c r="K4" i="7"/>
  <c r="AH3" i="7"/>
  <c r="V3" i="7"/>
  <c r="W3" i="7" s="1"/>
  <c r="X3" i="7"/>
  <c r="Z3" i="7" s="1"/>
  <c r="K3" i="7"/>
  <c r="AH2" i="7"/>
  <c r="W2" i="7"/>
  <c r="V2" i="7"/>
  <c r="AG2" i="7" s="1"/>
  <c r="X2" i="7"/>
  <c r="Z2" i="7" s="1"/>
  <c r="K2" i="7"/>
  <c r="AL267" i="6"/>
  <c r="AN267" i="6" s="1"/>
  <c r="AI267" i="6"/>
  <c r="AH267" i="6"/>
  <c r="AK267" i="6" s="1"/>
  <c r="AL266" i="6"/>
  <c r="AI266" i="6"/>
  <c r="AH266" i="6"/>
  <c r="AK266" i="6" s="1"/>
  <c r="AL265" i="6"/>
  <c r="AM265" i="6" s="1"/>
  <c r="AP265" i="6" s="1"/>
  <c r="AI265" i="6"/>
  <c r="AH265" i="6"/>
  <c r="AK265" i="6" s="1"/>
  <c r="AL264" i="6"/>
  <c r="AN264" i="6" s="1"/>
  <c r="AI264" i="6"/>
  <c r="AH264" i="6"/>
  <c r="AK264" i="6" s="1"/>
  <c r="AL263" i="6"/>
  <c r="AN263" i="6" s="1"/>
  <c r="AI263" i="6"/>
  <c r="AH263" i="6"/>
  <c r="AK263" i="6" s="1"/>
  <c r="AL262" i="6"/>
  <c r="AN262" i="6" s="1"/>
  <c r="AI262" i="6"/>
  <c r="AH262" i="6"/>
  <c r="AK262" i="6" s="1"/>
  <c r="AL261" i="6"/>
  <c r="AN261" i="6" s="1"/>
  <c r="AI261" i="6"/>
  <c r="AH261" i="6"/>
  <c r="AK261" i="6" s="1"/>
  <c r="AL260" i="6"/>
  <c r="AN260" i="6" s="1"/>
  <c r="AI260" i="6"/>
  <c r="AH260" i="6"/>
  <c r="AK260" i="6" s="1"/>
  <c r="AL259" i="6"/>
  <c r="AN259" i="6" s="1"/>
  <c r="AI259" i="6"/>
  <c r="AH259" i="6"/>
  <c r="AK259" i="6" s="1"/>
  <c r="AL258" i="6"/>
  <c r="AN258" i="6" s="1"/>
  <c r="AI258" i="6"/>
  <c r="AH258" i="6"/>
  <c r="AK258" i="6" s="1"/>
  <c r="AL257" i="6"/>
  <c r="AN257" i="6" s="1"/>
  <c r="AI257" i="6"/>
  <c r="AH257" i="6"/>
  <c r="AK257" i="6" s="1"/>
  <c r="AL256" i="6"/>
  <c r="AN256" i="6" s="1"/>
  <c r="AI256" i="6"/>
  <c r="AH256" i="6"/>
  <c r="AL255" i="6"/>
  <c r="AN255" i="6" s="1"/>
  <c r="AI255" i="6"/>
  <c r="AH255" i="6"/>
  <c r="AK255" i="6" s="1"/>
  <c r="AL254" i="6"/>
  <c r="AN254" i="6" s="1"/>
  <c r="AI254" i="6"/>
  <c r="AH254" i="6"/>
  <c r="AK254" i="6" s="1"/>
  <c r="AL253" i="6"/>
  <c r="AN253" i="6" s="1"/>
  <c r="AH253" i="6"/>
  <c r="AK253" i="6" s="1"/>
  <c r="AL252" i="6"/>
  <c r="AN252" i="6" s="1"/>
  <c r="AH252" i="6"/>
  <c r="AK252" i="6" s="1"/>
  <c r="AL251" i="6"/>
  <c r="AN251" i="6" s="1"/>
  <c r="AI251" i="6"/>
  <c r="AH251" i="6"/>
  <c r="AK251" i="6" s="1"/>
  <c r="AL250" i="6"/>
  <c r="AN250" i="6" s="1"/>
  <c r="AI250" i="6"/>
  <c r="AH250" i="6"/>
  <c r="AK250" i="6" s="1"/>
  <c r="AL249" i="6"/>
  <c r="AN249" i="6" s="1"/>
  <c r="AI249" i="6"/>
  <c r="AH249" i="6"/>
  <c r="AK249" i="6" s="1"/>
  <c r="AL248" i="6"/>
  <c r="AN248" i="6" s="1"/>
  <c r="AI248" i="6"/>
  <c r="AH248" i="6"/>
  <c r="AK248" i="6" s="1"/>
  <c r="AL247" i="6"/>
  <c r="AN247" i="6" s="1"/>
  <c r="AI247" i="6"/>
  <c r="AH247" i="6"/>
  <c r="AK247" i="6" s="1"/>
  <c r="AL246" i="6"/>
  <c r="AN246" i="6" s="1"/>
  <c r="AI246" i="6"/>
  <c r="AH246" i="6"/>
  <c r="AK246" i="6" s="1"/>
  <c r="AL245" i="6"/>
  <c r="AN245" i="6" s="1"/>
  <c r="AI245" i="6"/>
  <c r="AH245" i="6"/>
  <c r="AK245" i="6" s="1"/>
  <c r="AL244" i="6"/>
  <c r="AN244" i="6" s="1"/>
  <c r="AI244" i="6"/>
  <c r="AH244" i="6"/>
  <c r="AK244" i="6" s="1"/>
  <c r="AL243" i="6"/>
  <c r="AN243" i="6" s="1"/>
  <c r="AI243" i="6"/>
  <c r="AH243" i="6"/>
  <c r="AK243" i="6" s="1"/>
  <c r="AL242" i="6"/>
  <c r="AN242" i="6" s="1"/>
  <c r="AH242" i="6"/>
  <c r="AK242" i="6" s="1"/>
  <c r="AL241" i="6"/>
  <c r="AN241" i="6" s="1"/>
  <c r="AH241" i="6"/>
  <c r="AK241" i="6" s="1"/>
  <c r="AL240" i="6"/>
  <c r="AN240" i="6" s="1"/>
  <c r="AH240" i="6"/>
  <c r="AK240" i="6" s="1"/>
  <c r="AL239" i="6"/>
  <c r="AN239" i="6" s="1"/>
  <c r="AI239" i="6"/>
  <c r="AH239" i="6"/>
  <c r="AK239" i="6" s="1"/>
  <c r="AL238" i="6"/>
  <c r="AN238" i="6" s="1"/>
  <c r="AI238" i="6"/>
  <c r="AH238" i="6"/>
  <c r="AK238" i="6" s="1"/>
  <c r="AL237" i="6"/>
  <c r="AN237" i="6" s="1"/>
  <c r="AI237" i="6"/>
  <c r="AH237" i="6"/>
  <c r="AK237" i="6" s="1"/>
  <c r="AL236" i="6"/>
  <c r="AN236" i="6" s="1"/>
  <c r="AI236" i="6"/>
  <c r="AH236" i="6"/>
  <c r="AK236" i="6" s="1"/>
  <c r="AL235" i="6"/>
  <c r="AN235" i="6" s="1"/>
  <c r="AI235" i="6"/>
  <c r="AH235" i="6"/>
  <c r="AK235" i="6" s="1"/>
  <c r="AL234" i="6"/>
  <c r="AN234" i="6" s="1"/>
  <c r="AI234" i="6"/>
  <c r="AH234" i="6"/>
  <c r="AK234" i="6" s="1"/>
  <c r="AL233" i="6"/>
  <c r="AN233" i="6" s="1"/>
  <c r="AI233" i="6"/>
  <c r="AH233" i="6"/>
  <c r="AK233" i="6" s="1"/>
  <c r="AL232" i="6"/>
  <c r="AN232" i="6" s="1"/>
  <c r="AI232" i="6"/>
  <c r="AH232" i="6"/>
  <c r="AK232" i="6" s="1"/>
  <c r="AL231" i="6"/>
  <c r="AN231" i="6" s="1"/>
  <c r="AI231" i="6"/>
  <c r="AH231" i="6"/>
  <c r="AK231" i="6" s="1"/>
  <c r="AL230" i="6"/>
  <c r="AN230" i="6" s="1"/>
  <c r="AI230" i="6"/>
  <c r="AH230" i="6"/>
  <c r="AK230" i="6" s="1"/>
  <c r="AL229" i="6"/>
  <c r="AN229" i="6" s="1"/>
  <c r="AI229" i="6"/>
  <c r="AH229" i="6"/>
  <c r="AK229" i="6" s="1"/>
  <c r="AL228" i="6"/>
  <c r="AN228" i="6" s="1"/>
  <c r="AI228" i="6"/>
  <c r="AH228" i="6"/>
  <c r="AK228" i="6" s="1"/>
  <c r="AL227" i="6"/>
  <c r="AN227" i="6" s="1"/>
  <c r="AI227" i="6"/>
  <c r="AH227" i="6"/>
  <c r="AK227" i="6" s="1"/>
  <c r="AL226" i="6"/>
  <c r="AN226" i="6" s="1"/>
  <c r="AI226" i="6"/>
  <c r="AH226" i="6"/>
  <c r="AK226" i="6" s="1"/>
  <c r="AL225" i="6"/>
  <c r="AN225" i="6" s="1"/>
  <c r="AI225" i="6"/>
  <c r="AH225" i="6"/>
  <c r="AK225" i="6" s="1"/>
  <c r="AL224" i="6"/>
  <c r="AN224" i="6" s="1"/>
  <c r="AI224" i="6"/>
  <c r="AH224" i="6"/>
  <c r="AK224" i="6" s="1"/>
  <c r="AL223" i="6"/>
  <c r="AN223" i="6" s="1"/>
  <c r="AI223" i="6"/>
  <c r="AH223" i="6"/>
  <c r="AK223" i="6" s="1"/>
  <c r="AL222" i="6"/>
  <c r="AN222" i="6" s="1"/>
  <c r="AI222" i="6"/>
  <c r="AH222" i="6"/>
  <c r="AK222" i="6" s="1"/>
  <c r="AL221" i="6"/>
  <c r="AN221" i="6" s="1"/>
  <c r="AI221" i="6"/>
  <c r="AH221" i="6"/>
  <c r="AK221" i="6" s="1"/>
  <c r="AL220" i="6"/>
  <c r="AN220" i="6" s="1"/>
  <c r="AI220" i="6"/>
  <c r="AH220" i="6"/>
  <c r="AK220" i="6" s="1"/>
  <c r="AL219" i="6"/>
  <c r="AN219" i="6" s="1"/>
  <c r="AI219" i="6"/>
  <c r="AH219" i="6"/>
  <c r="AK219" i="6" s="1"/>
  <c r="AL218" i="6"/>
  <c r="AN218" i="6" s="1"/>
  <c r="AI218" i="6"/>
  <c r="AH218" i="6"/>
  <c r="AK218" i="6" s="1"/>
  <c r="AL217" i="6"/>
  <c r="AN217" i="6" s="1"/>
  <c r="AI217" i="6"/>
  <c r="AH217" i="6"/>
  <c r="AK217" i="6" s="1"/>
  <c r="AL216" i="6"/>
  <c r="AN216" i="6" s="1"/>
  <c r="AI216" i="6"/>
  <c r="AH216" i="6"/>
  <c r="AK216" i="6" s="1"/>
  <c r="AL215" i="6"/>
  <c r="AN215" i="6" s="1"/>
  <c r="AI215" i="6"/>
  <c r="AH215" i="6"/>
  <c r="AK215" i="6" s="1"/>
  <c r="AL214" i="6"/>
  <c r="AN214" i="6" s="1"/>
  <c r="AI214" i="6"/>
  <c r="AH214" i="6"/>
  <c r="AK214" i="6" s="1"/>
  <c r="AL213" i="6"/>
  <c r="AN213" i="6" s="1"/>
  <c r="AI213" i="6"/>
  <c r="AH213" i="6"/>
  <c r="AK213" i="6" s="1"/>
  <c r="AL212" i="6"/>
  <c r="AN212" i="6" s="1"/>
  <c r="AI212" i="6"/>
  <c r="AH212" i="6"/>
  <c r="AK212" i="6" s="1"/>
  <c r="AL211" i="6"/>
  <c r="AN211" i="6" s="1"/>
  <c r="AI211" i="6"/>
  <c r="AH211" i="6"/>
  <c r="AK211" i="6" s="1"/>
  <c r="AL210" i="6"/>
  <c r="AN210" i="6" s="1"/>
  <c r="AI210" i="6"/>
  <c r="AH210" i="6"/>
  <c r="AK210" i="6" s="1"/>
  <c r="AL209" i="6"/>
  <c r="AN209" i="6" s="1"/>
  <c r="AI209" i="6"/>
  <c r="AH209" i="6"/>
  <c r="AK209" i="6" s="1"/>
  <c r="AL208" i="6"/>
  <c r="AN208" i="6" s="1"/>
  <c r="AI208" i="6"/>
  <c r="AH208" i="6"/>
  <c r="AK208" i="6" s="1"/>
  <c r="AL207" i="6"/>
  <c r="AN207" i="6" s="1"/>
  <c r="AI207" i="6"/>
  <c r="AH207" i="6"/>
  <c r="AK207" i="6" s="1"/>
  <c r="AB207" i="6"/>
  <c r="AL206" i="6"/>
  <c r="AN206" i="6" s="1"/>
  <c r="AI206" i="6"/>
  <c r="AH206" i="6"/>
  <c r="AK206" i="6" s="1"/>
  <c r="AP205" i="6"/>
  <c r="AN205" i="6"/>
  <c r="AI205" i="6"/>
  <c r="AH205" i="6"/>
  <c r="AK205" i="6" s="1"/>
  <c r="AL204" i="6"/>
  <c r="AN204" i="6" s="1"/>
  <c r="AI204" i="6"/>
  <c r="AH204" i="6"/>
  <c r="AK204" i="6" s="1"/>
  <c r="AL203" i="6"/>
  <c r="AN203" i="6" s="1"/>
  <c r="AI203" i="6"/>
  <c r="AH203" i="6"/>
  <c r="AK203" i="6" s="1"/>
  <c r="AH200" i="6"/>
  <c r="W200" i="6"/>
  <c r="V200" i="6"/>
  <c r="AG200" i="6" s="1"/>
  <c r="X200" i="6"/>
  <c r="Z200" i="6" s="1"/>
  <c r="K200" i="6"/>
  <c r="AH199" i="6"/>
  <c r="V199" i="6"/>
  <c r="W199" i="6" s="1"/>
  <c r="X199" i="6"/>
  <c r="Z199" i="6" s="1"/>
  <c r="AH198" i="6"/>
  <c r="W198" i="6"/>
  <c r="V198" i="6"/>
  <c r="X198" i="6"/>
  <c r="Z198" i="6" s="1"/>
  <c r="AH197" i="6"/>
  <c r="W197" i="6"/>
  <c r="V197" i="6"/>
  <c r="X197" i="6"/>
  <c r="Z197" i="6" s="1"/>
  <c r="AH196" i="6"/>
  <c r="W196" i="6"/>
  <c r="V196" i="6"/>
  <c r="X196" i="6"/>
  <c r="Z196" i="6" s="1"/>
  <c r="AH195" i="6"/>
  <c r="W195" i="6"/>
  <c r="V195" i="6"/>
  <c r="X195" i="6"/>
  <c r="Z195" i="6" s="1"/>
  <c r="AH194" i="6"/>
  <c r="W194" i="6"/>
  <c r="V194" i="6"/>
  <c r="X194" i="6"/>
  <c r="Z194" i="6" s="1"/>
  <c r="AH193" i="6"/>
  <c r="W193" i="6"/>
  <c r="V193" i="6"/>
  <c r="X193" i="6"/>
  <c r="Z193" i="6" s="1"/>
  <c r="AH192" i="6"/>
  <c r="W192" i="6"/>
  <c r="V192" i="6"/>
  <c r="X192" i="6"/>
  <c r="Z192" i="6" s="1"/>
  <c r="AH191" i="6"/>
  <c r="W191" i="6"/>
  <c r="V191" i="6"/>
  <c r="X191" i="6"/>
  <c r="Z191" i="6" s="1"/>
  <c r="AH190" i="6"/>
  <c r="W190" i="6"/>
  <c r="V190" i="6"/>
  <c r="X190" i="6"/>
  <c r="Z190" i="6" s="1"/>
  <c r="AH189" i="6"/>
  <c r="W189" i="6"/>
  <c r="V189" i="6"/>
  <c r="X189" i="6"/>
  <c r="Z189" i="6" s="1"/>
  <c r="AH188" i="6"/>
  <c r="W188" i="6"/>
  <c r="V188" i="6"/>
  <c r="X188" i="6"/>
  <c r="Z188" i="6" s="1"/>
  <c r="AH187" i="6"/>
  <c r="W187" i="6"/>
  <c r="V187" i="6"/>
  <c r="X187" i="6"/>
  <c r="Z187" i="6" s="1"/>
  <c r="AH186" i="6"/>
  <c r="W186" i="6"/>
  <c r="V186" i="6"/>
  <c r="X186" i="6"/>
  <c r="Z186" i="6" s="1"/>
  <c r="AH185" i="6"/>
  <c r="W185" i="6"/>
  <c r="V185" i="6"/>
  <c r="X185" i="6"/>
  <c r="Z185" i="6" s="1"/>
  <c r="AH184" i="6"/>
  <c r="W184" i="6"/>
  <c r="V184" i="6"/>
  <c r="X184" i="6"/>
  <c r="Z184" i="6" s="1"/>
  <c r="AH183" i="6"/>
  <c r="X183" i="6"/>
  <c r="Z183" i="6" s="1"/>
  <c r="W183" i="6"/>
  <c r="V183" i="6"/>
  <c r="AH182" i="6"/>
  <c r="W182" i="6"/>
  <c r="V182" i="6"/>
  <c r="X182" i="6"/>
  <c r="Z182" i="6" s="1"/>
  <c r="AH181" i="6"/>
  <c r="W181" i="6"/>
  <c r="V181" i="6"/>
  <c r="X181" i="6"/>
  <c r="Z181" i="6" s="1"/>
  <c r="AH180" i="6"/>
  <c r="W180" i="6"/>
  <c r="V180" i="6"/>
  <c r="X180" i="6"/>
  <c r="Z180" i="6" s="1"/>
  <c r="AH179" i="6"/>
  <c r="X179" i="6"/>
  <c r="Z179" i="6" s="1"/>
  <c r="W179" i="6"/>
  <c r="V179" i="6"/>
  <c r="AH178" i="6"/>
  <c r="W178" i="6"/>
  <c r="V178" i="6"/>
  <c r="X178" i="6"/>
  <c r="Z178" i="6" s="1"/>
  <c r="AH177" i="6"/>
  <c r="W177" i="6"/>
  <c r="V177" i="6"/>
  <c r="X177" i="6"/>
  <c r="Z177" i="6" s="1"/>
  <c r="AH176" i="6"/>
  <c r="W176" i="6"/>
  <c r="V176" i="6"/>
  <c r="X176" i="6"/>
  <c r="Z176" i="6" s="1"/>
  <c r="AH175" i="6"/>
  <c r="W175" i="6"/>
  <c r="V175" i="6"/>
  <c r="X175" i="6"/>
  <c r="Z175" i="6" s="1"/>
  <c r="AH174" i="6"/>
  <c r="W174" i="6"/>
  <c r="V174" i="6"/>
  <c r="X174" i="6"/>
  <c r="Z174" i="6" s="1"/>
  <c r="AH173" i="6"/>
  <c r="W173" i="6"/>
  <c r="V173" i="6"/>
  <c r="X173" i="6"/>
  <c r="Z173" i="6" s="1"/>
  <c r="AH172" i="6"/>
  <c r="W172" i="6"/>
  <c r="V172" i="6"/>
  <c r="X172" i="6"/>
  <c r="Z172" i="6" s="1"/>
  <c r="AH171" i="6"/>
  <c r="W171" i="6"/>
  <c r="V171" i="6"/>
  <c r="X171" i="6"/>
  <c r="Z171" i="6" s="1"/>
  <c r="AH170" i="6"/>
  <c r="W170" i="6"/>
  <c r="V170" i="6"/>
  <c r="X170" i="6"/>
  <c r="Z170" i="6" s="1"/>
  <c r="AH169" i="6"/>
  <c r="W169" i="6"/>
  <c r="V169" i="6"/>
  <c r="X169" i="6"/>
  <c r="Z169" i="6" s="1"/>
  <c r="AH168" i="6"/>
  <c r="W168" i="6"/>
  <c r="V168" i="6"/>
  <c r="X168" i="6"/>
  <c r="Z168" i="6" s="1"/>
  <c r="AH167" i="6"/>
  <c r="X167" i="6"/>
  <c r="Z167" i="6" s="1"/>
  <c r="W167" i="6"/>
  <c r="V167" i="6"/>
  <c r="AH166" i="6"/>
  <c r="W166" i="6"/>
  <c r="V166" i="6"/>
  <c r="X166" i="6"/>
  <c r="Z166" i="6" s="1"/>
  <c r="AH165" i="6"/>
  <c r="X165" i="6"/>
  <c r="Z165" i="6" s="1"/>
  <c r="W165" i="6"/>
  <c r="V165" i="6"/>
  <c r="AH164" i="6"/>
  <c r="W164" i="6"/>
  <c r="V164" i="6"/>
  <c r="X164" i="6"/>
  <c r="Z164" i="6" s="1"/>
  <c r="AH163" i="6"/>
  <c r="W163" i="6"/>
  <c r="V163" i="6"/>
  <c r="X163" i="6"/>
  <c r="Z163" i="6" s="1"/>
  <c r="AH162" i="6"/>
  <c r="W162" i="6"/>
  <c r="V162" i="6"/>
  <c r="X162" i="6"/>
  <c r="Z162" i="6" s="1"/>
  <c r="AH161" i="6"/>
  <c r="W161" i="6"/>
  <c r="V161" i="6"/>
  <c r="X161" i="6"/>
  <c r="Z161" i="6" s="1"/>
  <c r="AH160" i="6"/>
  <c r="W160" i="6"/>
  <c r="V160" i="6"/>
  <c r="X160" i="6"/>
  <c r="Z160" i="6" s="1"/>
  <c r="AH159" i="6"/>
  <c r="X159" i="6"/>
  <c r="Z159" i="6" s="1"/>
  <c r="W159" i="6"/>
  <c r="V159" i="6"/>
  <c r="AH158" i="6"/>
  <c r="W158" i="6"/>
  <c r="V158" i="6"/>
  <c r="X158" i="6"/>
  <c r="Z158" i="6" s="1"/>
  <c r="AH157" i="6"/>
  <c r="W157" i="6"/>
  <c r="V157" i="6"/>
  <c r="X157" i="6"/>
  <c r="Z157" i="6" s="1"/>
  <c r="AH156" i="6"/>
  <c r="W156" i="6"/>
  <c r="V156" i="6"/>
  <c r="X156" i="6"/>
  <c r="Z156" i="6" s="1"/>
  <c r="AH155" i="6"/>
  <c r="X155" i="6"/>
  <c r="Z155" i="6" s="1"/>
  <c r="W155" i="6"/>
  <c r="V155" i="6"/>
  <c r="AH154" i="6"/>
  <c r="W154" i="6"/>
  <c r="V154" i="6"/>
  <c r="X154" i="6"/>
  <c r="Z154" i="6" s="1"/>
  <c r="AH153" i="6"/>
  <c r="W153" i="6"/>
  <c r="V153" i="6"/>
  <c r="X153" i="6"/>
  <c r="Z153" i="6" s="1"/>
  <c r="AH152" i="6"/>
  <c r="W152" i="6"/>
  <c r="V152" i="6"/>
  <c r="X152" i="6"/>
  <c r="Z152" i="6" s="1"/>
  <c r="AH151" i="6"/>
  <c r="X151" i="6"/>
  <c r="Z151" i="6" s="1"/>
  <c r="W151" i="6"/>
  <c r="V151" i="6"/>
  <c r="AH150" i="6"/>
  <c r="W150" i="6"/>
  <c r="V150" i="6"/>
  <c r="X150" i="6"/>
  <c r="Z150" i="6" s="1"/>
  <c r="AH149" i="6"/>
  <c r="W149" i="6"/>
  <c r="V149" i="6"/>
  <c r="X149" i="6"/>
  <c r="Z149" i="6" s="1"/>
  <c r="AH148" i="6"/>
  <c r="W148" i="6"/>
  <c r="V148" i="6"/>
  <c r="X148" i="6"/>
  <c r="Z148" i="6" s="1"/>
  <c r="AH147" i="6"/>
  <c r="X147" i="6"/>
  <c r="Z147" i="6" s="1"/>
  <c r="W147" i="6"/>
  <c r="V147" i="6"/>
  <c r="AH146" i="6"/>
  <c r="W146" i="6"/>
  <c r="V146" i="6"/>
  <c r="X146" i="6"/>
  <c r="Z146" i="6" s="1"/>
  <c r="AH145" i="6"/>
  <c r="W145" i="6"/>
  <c r="V145" i="6"/>
  <c r="X145" i="6"/>
  <c r="Z145" i="6" s="1"/>
  <c r="AH144" i="6"/>
  <c r="W144" i="6"/>
  <c r="V144" i="6"/>
  <c r="X144" i="6"/>
  <c r="Z144" i="6" s="1"/>
  <c r="AH143" i="6"/>
  <c r="W143" i="6"/>
  <c r="V143" i="6"/>
  <c r="X143" i="6"/>
  <c r="Z143" i="6" s="1"/>
  <c r="AH142" i="6"/>
  <c r="W142" i="6"/>
  <c r="V142" i="6"/>
  <c r="X142" i="6"/>
  <c r="Z142" i="6" s="1"/>
  <c r="AH141" i="6"/>
  <c r="W141" i="6"/>
  <c r="V141" i="6"/>
  <c r="X141" i="6"/>
  <c r="Z141" i="6" s="1"/>
  <c r="AH140" i="6"/>
  <c r="W140" i="6"/>
  <c r="V140" i="6"/>
  <c r="X140" i="6"/>
  <c r="Z140" i="6" s="1"/>
  <c r="AH139" i="6"/>
  <c r="W139" i="6"/>
  <c r="V139" i="6"/>
  <c r="X139" i="6"/>
  <c r="Z139" i="6" s="1"/>
  <c r="AH138" i="6"/>
  <c r="W138" i="6"/>
  <c r="V138" i="6"/>
  <c r="X138" i="6"/>
  <c r="Z138" i="6" s="1"/>
  <c r="AH137" i="6"/>
  <c r="W137" i="6"/>
  <c r="V137" i="6"/>
  <c r="X137" i="6"/>
  <c r="Z137" i="6" s="1"/>
  <c r="AH136" i="6"/>
  <c r="W136" i="6"/>
  <c r="V136" i="6"/>
  <c r="X136" i="6"/>
  <c r="Z136" i="6" s="1"/>
  <c r="AH135" i="6"/>
  <c r="W135" i="6"/>
  <c r="V135" i="6"/>
  <c r="X135" i="6"/>
  <c r="Z135" i="6" s="1"/>
  <c r="AH134" i="6"/>
  <c r="W134" i="6"/>
  <c r="V134" i="6"/>
  <c r="X134" i="6"/>
  <c r="Z134" i="6" s="1"/>
  <c r="AH133" i="6"/>
  <c r="W133" i="6"/>
  <c r="V133" i="6"/>
  <c r="X133" i="6"/>
  <c r="Z133" i="6" s="1"/>
  <c r="AH132" i="6"/>
  <c r="W132" i="6"/>
  <c r="V132" i="6"/>
  <c r="X132" i="6"/>
  <c r="Z132" i="6" s="1"/>
  <c r="AH131" i="6"/>
  <c r="W131" i="6"/>
  <c r="V131" i="6"/>
  <c r="X131" i="6"/>
  <c r="Z131" i="6" s="1"/>
  <c r="AH130" i="6"/>
  <c r="W130" i="6"/>
  <c r="V130" i="6"/>
  <c r="X130" i="6"/>
  <c r="Z130" i="6" s="1"/>
  <c r="AH129" i="6"/>
  <c r="W129" i="6"/>
  <c r="V129" i="6"/>
  <c r="X129" i="6"/>
  <c r="Z129" i="6" s="1"/>
  <c r="AH128" i="6"/>
  <c r="W128" i="6"/>
  <c r="V128" i="6"/>
  <c r="X128" i="6"/>
  <c r="Z128" i="6" s="1"/>
  <c r="AH127" i="6"/>
  <c r="W127" i="6"/>
  <c r="V127" i="6"/>
  <c r="X127" i="6"/>
  <c r="Z127" i="6" s="1"/>
  <c r="AH126" i="6"/>
  <c r="W126" i="6"/>
  <c r="V126" i="6"/>
  <c r="X126" i="6"/>
  <c r="Z126" i="6" s="1"/>
  <c r="AH125" i="6"/>
  <c r="W125" i="6"/>
  <c r="V125" i="6"/>
  <c r="X125" i="6"/>
  <c r="Z125" i="6" s="1"/>
  <c r="AH124" i="6"/>
  <c r="W124" i="6"/>
  <c r="V124" i="6"/>
  <c r="X124" i="6"/>
  <c r="Z124" i="6" s="1"/>
  <c r="AH123" i="6"/>
  <c r="W123" i="6"/>
  <c r="V123" i="6"/>
  <c r="X123" i="6"/>
  <c r="Z123" i="6" s="1"/>
  <c r="AH122" i="6"/>
  <c r="W122" i="6"/>
  <c r="V122" i="6"/>
  <c r="X122" i="6"/>
  <c r="Z122" i="6" s="1"/>
  <c r="AH121" i="6"/>
  <c r="W121" i="6"/>
  <c r="V121" i="6"/>
  <c r="X121" i="6"/>
  <c r="Z121" i="6" s="1"/>
  <c r="AH120" i="6"/>
  <c r="W120" i="6"/>
  <c r="V120" i="6"/>
  <c r="X120" i="6"/>
  <c r="Z120" i="6" s="1"/>
  <c r="AH119" i="6"/>
  <c r="W119" i="6"/>
  <c r="V119" i="6"/>
  <c r="X119" i="6"/>
  <c r="Z119" i="6" s="1"/>
  <c r="AH118" i="6"/>
  <c r="W118" i="6"/>
  <c r="V118" i="6"/>
  <c r="X118" i="6"/>
  <c r="Z118" i="6" s="1"/>
  <c r="AH117" i="6"/>
  <c r="W117" i="6"/>
  <c r="V117" i="6"/>
  <c r="X117" i="6"/>
  <c r="Z117" i="6" s="1"/>
  <c r="AH116" i="6"/>
  <c r="W116" i="6"/>
  <c r="V116" i="6"/>
  <c r="X116" i="6"/>
  <c r="Z116" i="6" s="1"/>
  <c r="AH115" i="6"/>
  <c r="W115" i="6"/>
  <c r="V115" i="6"/>
  <c r="X115" i="6"/>
  <c r="Z115" i="6" s="1"/>
  <c r="AH114" i="6"/>
  <c r="W114" i="6"/>
  <c r="V114" i="6"/>
  <c r="X114" i="6"/>
  <c r="Z114" i="6" s="1"/>
  <c r="AH113" i="6"/>
  <c r="W113" i="6"/>
  <c r="V113" i="6"/>
  <c r="X113" i="6"/>
  <c r="Z113" i="6" s="1"/>
  <c r="AH112" i="6"/>
  <c r="W112" i="6"/>
  <c r="V112" i="6"/>
  <c r="X112" i="6"/>
  <c r="Z112" i="6" s="1"/>
  <c r="AH111" i="6"/>
  <c r="W111" i="6"/>
  <c r="V111" i="6"/>
  <c r="X111" i="6"/>
  <c r="Z111" i="6" s="1"/>
  <c r="AH110" i="6"/>
  <c r="W110" i="6"/>
  <c r="V110" i="6"/>
  <c r="X110" i="6"/>
  <c r="Z110" i="6" s="1"/>
  <c r="AH109" i="6"/>
  <c r="W109" i="6"/>
  <c r="V109" i="6"/>
  <c r="X109" i="6"/>
  <c r="Z109" i="6" s="1"/>
  <c r="AH108" i="6"/>
  <c r="W108" i="6"/>
  <c r="V108" i="6"/>
  <c r="X108" i="6"/>
  <c r="Z108" i="6" s="1"/>
  <c r="AH107" i="6"/>
  <c r="W107" i="6"/>
  <c r="V107" i="6"/>
  <c r="X107" i="6"/>
  <c r="Z107" i="6" s="1"/>
  <c r="AH106" i="6"/>
  <c r="W106" i="6"/>
  <c r="V106" i="6"/>
  <c r="X106" i="6"/>
  <c r="Z106" i="6" s="1"/>
  <c r="AH105" i="6"/>
  <c r="W105" i="6"/>
  <c r="V105" i="6"/>
  <c r="X105" i="6"/>
  <c r="Z105" i="6" s="1"/>
  <c r="AH104" i="6"/>
  <c r="W104" i="6"/>
  <c r="V104" i="6"/>
  <c r="X104" i="6"/>
  <c r="Z104" i="6" s="1"/>
  <c r="AH103" i="6"/>
  <c r="W103" i="6"/>
  <c r="V103" i="6"/>
  <c r="X103" i="6"/>
  <c r="Z103" i="6" s="1"/>
  <c r="AH102" i="6"/>
  <c r="W102" i="6"/>
  <c r="V102" i="6"/>
  <c r="X102" i="6"/>
  <c r="Z102" i="6" s="1"/>
  <c r="AH101" i="6"/>
  <c r="W101" i="6"/>
  <c r="V101" i="6"/>
  <c r="X101" i="6"/>
  <c r="Z101" i="6" s="1"/>
  <c r="AH100" i="6"/>
  <c r="W100" i="6"/>
  <c r="V100" i="6"/>
  <c r="X100" i="6"/>
  <c r="Z100" i="6" s="1"/>
  <c r="AH99" i="6"/>
  <c r="W99" i="6"/>
  <c r="V99" i="6"/>
  <c r="X99" i="6"/>
  <c r="Z99" i="6" s="1"/>
  <c r="AH98" i="6"/>
  <c r="W98" i="6"/>
  <c r="V98" i="6"/>
  <c r="X98" i="6"/>
  <c r="Z98" i="6" s="1"/>
  <c r="AH97" i="6"/>
  <c r="W97" i="6"/>
  <c r="V97" i="6"/>
  <c r="X97" i="6"/>
  <c r="Z97" i="6" s="1"/>
  <c r="AH96" i="6"/>
  <c r="W96" i="6"/>
  <c r="V96" i="6"/>
  <c r="X96" i="6"/>
  <c r="Z96" i="6" s="1"/>
  <c r="AH95" i="6"/>
  <c r="W95" i="6"/>
  <c r="V95" i="6"/>
  <c r="X95" i="6"/>
  <c r="Z95" i="6" s="1"/>
  <c r="AH94" i="6"/>
  <c r="W94" i="6"/>
  <c r="V94" i="6"/>
  <c r="X94" i="6"/>
  <c r="Z94" i="6" s="1"/>
  <c r="AH93" i="6"/>
  <c r="W93" i="6"/>
  <c r="V93" i="6"/>
  <c r="X93" i="6"/>
  <c r="Z93" i="6" s="1"/>
  <c r="AH92" i="6"/>
  <c r="W92" i="6"/>
  <c r="V92" i="6"/>
  <c r="X92" i="6"/>
  <c r="Z92" i="6" s="1"/>
  <c r="AH91" i="6"/>
  <c r="W91" i="6"/>
  <c r="V91" i="6"/>
  <c r="X91" i="6"/>
  <c r="Z91" i="6" s="1"/>
  <c r="AH90" i="6"/>
  <c r="W90" i="6"/>
  <c r="V90" i="6"/>
  <c r="X90" i="6"/>
  <c r="Z90" i="6" s="1"/>
  <c r="AH89" i="6"/>
  <c r="W89" i="6"/>
  <c r="V89" i="6"/>
  <c r="X89" i="6"/>
  <c r="Z89" i="6" s="1"/>
  <c r="AH88" i="6"/>
  <c r="W88" i="6"/>
  <c r="V88" i="6"/>
  <c r="X88" i="6"/>
  <c r="Z88" i="6" s="1"/>
  <c r="AH87" i="6"/>
  <c r="AG87" i="6"/>
  <c r="V87" i="6"/>
  <c r="W87" i="6" s="1"/>
  <c r="X87" i="6"/>
  <c r="Z87" i="6" s="1"/>
  <c r="K87" i="6"/>
  <c r="AH86" i="6"/>
  <c r="V86" i="6"/>
  <c r="W86" i="6" s="1"/>
  <c r="X86" i="6"/>
  <c r="Z86" i="6" s="1"/>
  <c r="K86" i="6"/>
  <c r="AH85" i="6"/>
  <c r="AG85" i="6"/>
  <c r="V85" i="6"/>
  <c r="W85" i="6" s="1"/>
  <c r="X85" i="6"/>
  <c r="Z85" i="6" s="1"/>
  <c r="K85" i="6"/>
  <c r="AH84" i="6"/>
  <c r="V84" i="6"/>
  <c r="AG84" i="6" s="1"/>
  <c r="X84" i="6"/>
  <c r="Z84" i="6" s="1"/>
  <c r="K84" i="6"/>
  <c r="AH83" i="6"/>
  <c r="AG83" i="6"/>
  <c r="V83" i="6"/>
  <c r="W83" i="6" s="1"/>
  <c r="X83" i="6"/>
  <c r="Z83" i="6" s="1"/>
  <c r="K83" i="6"/>
  <c r="AH82" i="6"/>
  <c r="X82" i="6"/>
  <c r="Z82" i="6" s="1"/>
  <c r="V82" i="6"/>
  <c r="W82" i="6" s="1"/>
  <c r="K82" i="6"/>
  <c r="AH81" i="6"/>
  <c r="AG81" i="6"/>
  <c r="X81" i="6"/>
  <c r="Z81" i="6" s="1"/>
  <c r="V81" i="6"/>
  <c r="W81" i="6" s="1"/>
  <c r="K81" i="6"/>
  <c r="AH80" i="6"/>
  <c r="V80" i="6"/>
  <c r="AG80" i="6" s="1"/>
  <c r="X80" i="6"/>
  <c r="Z80" i="6" s="1"/>
  <c r="K80" i="6"/>
  <c r="AH79" i="6"/>
  <c r="AG79" i="6"/>
  <c r="V79" i="6"/>
  <c r="W79" i="6" s="1"/>
  <c r="X79" i="6"/>
  <c r="Z79" i="6" s="1"/>
  <c r="K79" i="6"/>
  <c r="AH78" i="6"/>
  <c r="X78" i="6"/>
  <c r="Z78" i="6" s="1"/>
  <c r="V78" i="6"/>
  <c r="K78" i="6"/>
  <c r="AH77" i="6"/>
  <c r="AG77" i="6"/>
  <c r="X77" i="6"/>
  <c r="Z77" i="6" s="1"/>
  <c r="V77" i="6"/>
  <c r="W77" i="6" s="1"/>
  <c r="K77" i="6"/>
  <c r="AH76" i="6"/>
  <c r="V76" i="6"/>
  <c r="AG76" i="6" s="1"/>
  <c r="X76" i="6"/>
  <c r="Z76" i="6" s="1"/>
  <c r="K76" i="6"/>
  <c r="AH75" i="6"/>
  <c r="AG75" i="6"/>
  <c r="V75" i="6"/>
  <c r="W75" i="6" s="1"/>
  <c r="X75" i="6"/>
  <c r="Z75" i="6" s="1"/>
  <c r="K75" i="6"/>
  <c r="AH74" i="6"/>
  <c r="V74" i="6"/>
  <c r="X74" i="6"/>
  <c r="Z74" i="6" s="1"/>
  <c r="K74" i="6"/>
  <c r="AH73" i="6"/>
  <c r="AG73" i="6"/>
  <c r="V73" i="6"/>
  <c r="W73" i="6" s="1"/>
  <c r="X73" i="6"/>
  <c r="Z73" i="6" s="1"/>
  <c r="K73" i="6"/>
  <c r="AH72" i="6"/>
  <c r="V72" i="6"/>
  <c r="AG72" i="6" s="1"/>
  <c r="X72" i="6"/>
  <c r="Z72" i="6" s="1"/>
  <c r="K72" i="6"/>
  <c r="AH71" i="6"/>
  <c r="AG71" i="6"/>
  <c r="V71" i="6"/>
  <c r="W71" i="6" s="1"/>
  <c r="X71" i="6"/>
  <c r="Z71" i="6" s="1"/>
  <c r="K71" i="6"/>
  <c r="AH70" i="6"/>
  <c r="V70" i="6"/>
  <c r="X70" i="6"/>
  <c r="Z70" i="6" s="1"/>
  <c r="K70" i="6"/>
  <c r="AH69" i="6"/>
  <c r="AG69" i="6"/>
  <c r="V69" i="6"/>
  <c r="W69" i="6" s="1"/>
  <c r="X69" i="6"/>
  <c r="Z69" i="6" s="1"/>
  <c r="K69" i="6"/>
  <c r="AH68" i="6"/>
  <c r="V68" i="6"/>
  <c r="AG68" i="6" s="1"/>
  <c r="X68" i="6"/>
  <c r="Z68" i="6" s="1"/>
  <c r="K68" i="6"/>
  <c r="AH67" i="6"/>
  <c r="AG67" i="6"/>
  <c r="V67" i="6"/>
  <c r="W67" i="6" s="1"/>
  <c r="X67" i="6"/>
  <c r="Z67" i="6" s="1"/>
  <c r="K67" i="6"/>
  <c r="AH66" i="6"/>
  <c r="V66" i="6"/>
  <c r="X66" i="6"/>
  <c r="Z66" i="6" s="1"/>
  <c r="K66" i="6"/>
  <c r="AH65" i="6"/>
  <c r="AG65" i="6"/>
  <c r="V65" i="6"/>
  <c r="W65" i="6" s="1"/>
  <c r="X65" i="6"/>
  <c r="Z65" i="6" s="1"/>
  <c r="K65" i="6"/>
  <c r="AH64" i="6"/>
  <c r="V64" i="6"/>
  <c r="AG64" i="6" s="1"/>
  <c r="X64" i="6"/>
  <c r="Z64" i="6" s="1"/>
  <c r="K64" i="6"/>
  <c r="AH63" i="6"/>
  <c r="AG63" i="6"/>
  <c r="V63" i="6"/>
  <c r="W63" i="6" s="1"/>
  <c r="X63" i="6"/>
  <c r="Z63" i="6" s="1"/>
  <c r="K63" i="6"/>
  <c r="AH62" i="6"/>
  <c r="V62" i="6"/>
  <c r="X62" i="6"/>
  <c r="Z62" i="6" s="1"/>
  <c r="K62" i="6"/>
  <c r="AH61" i="6"/>
  <c r="AG61" i="6"/>
  <c r="V61" i="6"/>
  <c r="W61" i="6" s="1"/>
  <c r="X61" i="6"/>
  <c r="Z61" i="6" s="1"/>
  <c r="K61" i="6"/>
  <c r="AH60" i="6"/>
  <c r="X60" i="6"/>
  <c r="Z60" i="6" s="1"/>
  <c r="V60" i="6"/>
  <c r="K60" i="6"/>
  <c r="AH59" i="6"/>
  <c r="AG59" i="6"/>
  <c r="V59" i="6"/>
  <c r="W59" i="6" s="1"/>
  <c r="X59" i="6"/>
  <c r="Z59" i="6" s="1"/>
  <c r="K59" i="6"/>
  <c r="AH58" i="6"/>
  <c r="V58" i="6"/>
  <c r="X58" i="6"/>
  <c r="Z58" i="6" s="1"/>
  <c r="K58" i="6"/>
  <c r="AH57" i="6"/>
  <c r="AG57" i="6"/>
  <c r="V57" i="6"/>
  <c r="W57" i="6" s="1"/>
  <c r="X57" i="6"/>
  <c r="Z57" i="6" s="1"/>
  <c r="K57" i="6"/>
  <c r="AH56" i="6"/>
  <c r="V56" i="6"/>
  <c r="X56" i="6"/>
  <c r="Z56" i="6" s="1"/>
  <c r="K56" i="6"/>
  <c r="AH55" i="6"/>
  <c r="AG55" i="6"/>
  <c r="V55" i="6"/>
  <c r="W55" i="6" s="1"/>
  <c r="X55" i="6"/>
  <c r="Z55" i="6" s="1"/>
  <c r="K55" i="6"/>
  <c r="AH54" i="6"/>
  <c r="V54" i="6"/>
  <c r="X54" i="6"/>
  <c r="Z54" i="6" s="1"/>
  <c r="K54" i="6"/>
  <c r="AH53" i="6"/>
  <c r="AG53" i="6"/>
  <c r="V53" i="6"/>
  <c r="W53" i="6" s="1"/>
  <c r="X53" i="6"/>
  <c r="Z53" i="6" s="1"/>
  <c r="K53" i="6"/>
  <c r="AH52" i="6"/>
  <c r="V52" i="6"/>
  <c r="X52" i="6"/>
  <c r="Z52" i="6" s="1"/>
  <c r="K52" i="6"/>
  <c r="AH51" i="6"/>
  <c r="AG51" i="6"/>
  <c r="V51" i="6"/>
  <c r="W51" i="6" s="1"/>
  <c r="X51" i="6"/>
  <c r="Z51" i="6" s="1"/>
  <c r="K51" i="6"/>
  <c r="AH50" i="6"/>
  <c r="V50" i="6"/>
  <c r="X50" i="6"/>
  <c r="Z50" i="6" s="1"/>
  <c r="K50" i="6"/>
  <c r="AH49" i="6"/>
  <c r="AG49" i="6"/>
  <c r="V49" i="6"/>
  <c r="W49" i="6" s="1"/>
  <c r="X49" i="6"/>
  <c r="Z49" i="6" s="1"/>
  <c r="K49" i="6"/>
  <c r="AH48" i="6"/>
  <c r="V48" i="6"/>
  <c r="X48" i="6"/>
  <c r="Z48" i="6" s="1"/>
  <c r="K48" i="6"/>
  <c r="AH47" i="6"/>
  <c r="AG47" i="6"/>
  <c r="V47" i="6"/>
  <c r="W47" i="6" s="1"/>
  <c r="X47" i="6"/>
  <c r="Z47" i="6" s="1"/>
  <c r="K47" i="6"/>
  <c r="AH46" i="6"/>
  <c r="V46" i="6"/>
  <c r="X46" i="6"/>
  <c r="Z46" i="6" s="1"/>
  <c r="K46" i="6"/>
  <c r="AH45" i="6"/>
  <c r="AG45" i="6"/>
  <c r="V45" i="6"/>
  <c r="W45" i="6" s="1"/>
  <c r="X45" i="6"/>
  <c r="Z45" i="6" s="1"/>
  <c r="K45" i="6"/>
  <c r="AH44" i="6"/>
  <c r="V44" i="6"/>
  <c r="X44" i="6"/>
  <c r="Z44" i="6" s="1"/>
  <c r="K44" i="6"/>
  <c r="AH43" i="6"/>
  <c r="AG43" i="6"/>
  <c r="V43" i="6"/>
  <c r="W43" i="6" s="1"/>
  <c r="X43" i="6"/>
  <c r="Z43" i="6" s="1"/>
  <c r="K43" i="6"/>
  <c r="AH42" i="6"/>
  <c r="AG42" i="6"/>
  <c r="V42" i="6"/>
  <c r="W42" i="6" s="1"/>
  <c r="X42" i="6"/>
  <c r="Z42" i="6" s="1"/>
  <c r="K42" i="6"/>
  <c r="AH41" i="6"/>
  <c r="AG41" i="6"/>
  <c r="V41" i="6"/>
  <c r="W41" i="6" s="1"/>
  <c r="X41" i="6"/>
  <c r="Z41" i="6" s="1"/>
  <c r="K41" i="6"/>
  <c r="AH40" i="6"/>
  <c r="W40" i="6"/>
  <c r="V40" i="6"/>
  <c r="AG40" i="6" s="1"/>
  <c r="X40" i="6"/>
  <c r="Z40" i="6" s="1"/>
  <c r="K40" i="6"/>
  <c r="AH39" i="6"/>
  <c r="AG39" i="6"/>
  <c r="V39" i="6"/>
  <c r="W39" i="6" s="1"/>
  <c r="X39" i="6"/>
  <c r="Z39" i="6" s="1"/>
  <c r="K39" i="6"/>
  <c r="AH38" i="6"/>
  <c r="V38" i="6"/>
  <c r="W38" i="6" s="1"/>
  <c r="X38" i="6"/>
  <c r="Z38" i="6" s="1"/>
  <c r="K38" i="6"/>
  <c r="AH37" i="6"/>
  <c r="V37" i="6"/>
  <c r="W37" i="6" s="1"/>
  <c r="X37" i="6"/>
  <c r="Z37" i="6" s="1"/>
  <c r="K37" i="6"/>
  <c r="AH36" i="6"/>
  <c r="V36" i="6"/>
  <c r="AG36" i="6" s="1"/>
  <c r="X36" i="6"/>
  <c r="Z36" i="6" s="1"/>
  <c r="K36" i="6"/>
  <c r="AH35" i="6"/>
  <c r="AG35" i="6"/>
  <c r="V35" i="6"/>
  <c r="W35" i="6" s="1"/>
  <c r="X35" i="6"/>
  <c r="Z35" i="6" s="1"/>
  <c r="K35" i="6"/>
  <c r="AH34" i="6"/>
  <c r="V34" i="6"/>
  <c r="W34" i="6" s="1"/>
  <c r="X34" i="6"/>
  <c r="Z34" i="6" s="1"/>
  <c r="K34" i="6"/>
  <c r="AH33" i="6"/>
  <c r="V33" i="6"/>
  <c r="W33" i="6" s="1"/>
  <c r="X33" i="6"/>
  <c r="Z33" i="6" s="1"/>
  <c r="K33" i="6"/>
  <c r="AH32" i="6"/>
  <c r="W32" i="6"/>
  <c r="V32" i="6"/>
  <c r="AG32" i="6" s="1"/>
  <c r="X32" i="6"/>
  <c r="Z32" i="6" s="1"/>
  <c r="K32" i="6"/>
  <c r="AH31" i="6"/>
  <c r="AG31" i="6"/>
  <c r="V31" i="6"/>
  <c r="W31" i="6" s="1"/>
  <c r="X31" i="6"/>
  <c r="Z31" i="6" s="1"/>
  <c r="K31" i="6"/>
  <c r="AH30" i="6"/>
  <c r="AG30" i="6"/>
  <c r="V30" i="6"/>
  <c r="W30" i="6" s="1"/>
  <c r="X30" i="6"/>
  <c r="Z30" i="6" s="1"/>
  <c r="K30" i="6"/>
  <c r="AH29" i="6"/>
  <c r="AG29" i="6"/>
  <c r="V29" i="6"/>
  <c r="W29" i="6" s="1"/>
  <c r="X29" i="6"/>
  <c r="Z29" i="6" s="1"/>
  <c r="K29" i="6"/>
  <c r="AH28" i="6"/>
  <c r="V28" i="6"/>
  <c r="AG28" i="6" s="1"/>
  <c r="X28" i="6"/>
  <c r="Z28" i="6" s="1"/>
  <c r="K28" i="6"/>
  <c r="AH27" i="6"/>
  <c r="AG27" i="6"/>
  <c r="V27" i="6"/>
  <c r="W27" i="6" s="1"/>
  <c r="X27" i="6"/>
  <c r="Z27" i="6" s="1"/>
  <c r="K27" i="6"/>
  <c r="AH26" i="6"/>
  <c r="V26" i="6"/>
  <c r="W26" i="6" s="1"/>
  <c r="X26" i="6"/>
  <c r="Z26" i="6" s="1"/>
  <c r="K26" i="6"/>
  <c r="AH25" i="6"/>
  <c r="V25" i="6"/>
  <c r="W25" i="6" s="1"/>
  <c r="X25" i="6"/>
  <c r="Z25" i="6" s="1"/>
  <c r="K25" i="6"/>
  <c r="AH24" i="6"/>
  <c r="V24" i="6"/>
  <c r="X24" i="6"/>
  <c r="Z24" i="6" s="1"/>
  <c r="K24" i="6"/>
  <c r="AH23" i="6"/>
  <c r="V23" i="6"/>
  <c r="W23" i="6" s="1"/>
  <c r="X23" i="6"/>
  <c r="Z23" i="6" s="1"/>
  <c r="K23" i="6"/>
  <c r="AH22" i="6"/>
  <c r="V22" i="6"/>
  <c r="W22" i="6" s="1"/>
  <c r="X22" i="6"/>
  <c r="Z22" i="6" s="1"/>
  <c r="K22" i="6"/>
  <c r="AH21" i="6"/>
  <c r="V21" i="6"/>
  <c r="W21" i="6" s="1"/>
  <c r="X21" i="6"/>
  <c r="Z21" i="6" s="1"/>
  <c r="K21" i="6"/>
  <c r="AH20" i="6"/>
  <c r="V20" i="6"/>
  <c r="AG20" i="6" s="1"/>
  <c r="X20" i="6"/>
  <c r="Z20" i="6" s="1"/>
  <c r="K20" i="6"/>
  <c r="AH19" i="6"/>
  <c r="V19" i="6"/>
  <c r="W19" i="6" s="1"/>
  <c r="X19" i="6"/>
  <c r="Z19" i="6" s="1"/>
  <c r="K19" i="6"/>
  <c r="AH18" i="6"/>
  <c r="V18" i="6"/>
  <c r="AG18" i="6" s="1"/>
  <c r="X18" i="6"/>
  <c r="Z18" i="6" s="1"/>
  <c r="K18" i="6"/>
  <c r="AH17" i="6"/>
  <c r="V17" i="6"/>
  <c r="W17" i="6" s="1"/>
  <c r="X17" i="6"/>
  <c r="Z17" i="6" s="1"/>
  <c r="K17" i="6"/>
  <c r="AH16" i="6"/>
  <c r="V16" i="6"/>
  <c r="W16" i="6" s="1"/>
  <c r="X16" i="6"/>
  <c r="Z16" i="6" s="1"/>
  <c r="K16" i="6"/>
  <c r="AH15" i="6"/>
  <c r="V15" i="6"/>
  <c r="W15" i="6" s="1"/>
  <c r="X15" i="6"/>
  <c r="Z15" i="6" s="1"/>
  <c r="K15" i="6"/>
  <c r="AH14" i="6"/>
  <c r="W14" i="6"/>
  <c r="V14" i="6"/>
  <c r="AG14" i="6" s="1"/>
  <c r="X14" i="6"/>
  <c r="Z14" i="6" s="1"/>
  <c r="K14" i="6"/>
  <c r="AH13" i="6"/>
  <c r="V13" i="6"/>
  <c r="W13" i="6" s="1"/>
  <c r="X13" i="6"/>
  <c r="Z13" i="6" s="1"/>
  <c r="K13" i="6"/>
  <c r="AH12" i="6"/>
  <c r="V12" i="6"/>
  <c r="W12" i="6" s="1"/>
  <c r="X12" i="6"/>
  <c r="Z12" i="6" s="1"/>
  <c r="K12" i="6"/>
  <c r="AH11" i="6"/>
  <c r="V11" i="6"/>
  <c r="W11" i="6" s="1"/>
  <c r="X11" i="6"/>
  <c r="Z11" i="6" s="1"/>
  <c r="K11" i="6"/>
  <c r="AH10" i="6"/>
  <c r="V10" i="6"/>
  <c r="AG10" i="6" s="1"/>
  <c r="X10" i="6"/>
  <c r="Z10" i="6" s="1"/>
  <c r="K10" i="6"/>
  <c r="AH9" i="6"/>
  <c r="V9" i="6"/>
  <c r="W9" i="6" s="1"/>
  <c r="X9" i="6"/>
  <c r="Z9" i="6" s="1"/>
  <c r="K9" i="6"/>
  <c r="AH8" i="6"/>
  <c r="V8" i="6"/>
  <c r="W8" i="6" s="1"/>
  <c r="X8" i="6"/>
  <c r="Z8" i="6" s="1"/>
  <c r="K8" i="6"/>
  <c r="AH7" i="6"/>
  <c r="V7" i="6"/>
  <c r="W7" i="6" s="1"/>
  <c r="X7" i="6"/>
  <c r="Z7" i="6" s="1"/>
  <c r="K7" i="6"/>
  <c r="AH6" i="6"/>
  <c r="W6" i="6"/>
  <c r="V6" i="6"/>
  <c r="AG6" i="6" s="1"/>
  <c r="X6" i="6"/>
  <c r="Z6" i="6" s="1"/>
  <c r="K6" i="6"/>
  <c r="AH5" i="6"/>
  <c r="V5" i="6"/>
  <c r="W5" i="6" s="1"/>
  <c r="X5" i="6"/>
  <c r="Z5" i="6" s="1"/>
  <c r="AH4" i="6"/>
  <c r="V4" i="6"/>
  <c r="W4" i="6" s="1"/>
  <c r="X4" i="6"/>
  <c r="Z4" i="6" s="1"/>
  <c r="K4" i="6"/>
  <c r="AH3" i="6"/>
  <c r="V3" i="6"/>
  <c r="W3" i="6" s="1"/>
  <c r="X3" i="6"/>
  <c r="Z3" i="6" s="1"/>
  <c r="K3" i="6"/>
  <c r="AH2" i="6"/>
  <c r="V2" i="6"/>
  <c r="AG2" i="6" s="1"/>
  <c r="X2" i="6"/>
  <c r="Z2" i="6" s="1"/>
  <c r="K2" i="6"/>
  <c r="W30" i="11" l="1"/>
  <c r="W28" i="11"/>
  <c r="AI253" i="11"/>
  <c r="AJ253" i="11" s="1"/>
  <c r="AM253" i="11" s="1"/>
  <c r="AP253" i="11" s="1"/>
  <c r="W24" i="11"/>
  <c r="AI254" i="11"/>
  <c r="AJ254" i="11" s="1"/>
  <c r="AM254" i="11" s="1"/>
  <c r="AP254" i="11" s="1"/>
  <c r="W22" i="11"/>
  <c r="W20" i="11"/>
  <c r="W19" i="11"/>
  <c r="AI252" i="11"/>
  <c r="AJ252" i="11" s="1"/>
  <c r="AM252" i="11" s="1"/>
  <c r="AP252" i="11" s="1"/>
  <c r="W17" i="11"/>
  <c r="W15" i="11"/>
  <c r="W14" i="11"/>
  <c r="W12" i="11"/>
  <c r="W10" i="11"/>
  <c r="W9" i="11"/>
  <c r="W7" i="11"/>
  <c r="AI241" i="11"/>
  <c r="AJ241" i="11" s="1"/>
  <c r="AM241" i="11" s="1"/>
  <c r="AP241" i="11" s="1"/>
  <c r="W29" i="10"/>
  <c r="W28" i="10"/>
  <c r="W26" i="10"/>
  <c r="W40" i="9"/>
  <c r="W39" i="9"/>
  <c r="W25" i="10"/>
  <c r="AG23" i="10"/>
  <c r="W22" i="10"/>
  <c r="W38" i="9"/>
  <c r="AG19" i="10"/>
  <c r="AI252" i="10"/>
  <c r="AJ252" i="10" s="1"/>
  <c r="AM252" i="10" s="1"/>
  <c r="AP252" i="10" s="1"/>
  <c r="AG37" i="9"/>
  <c r="W14" i="10"/>
  <c r="W13" i="10"/>
  <c r="AG11" i="10"/>
  <c r="AI241" i="10"/>
  <c r="AJ241" i="10" s="1"/>
  <c r="AM241" i="10" s="1"/>
  <c r="AP241" i="10" s="1"/>
  <c r="W10" i="10"/>
  <c r="W8" i="10"/>
  <c r="W7" i="10"/>
  <c r="AI254" i="10"/>
  <c r="AJ254" i="10" s="1"/>
  <c r="AM254" i="10" s="1"/>
  <c r="AP254" i="10" s="1"/>
  <c r="W5" i="10"/>
  <c r="AI242" i="10"/>
  <c r="AJ242" i="10" s="1"/>
  <c r="AM242" i="10" s="1"/>
  <c r="AP242" i="10" s="1"/>
  <c r="AJ204" i="10"/>
  <c r="AM204" i="10" s="1"/>
  <c r="AP204" i="10" s="1"/>
  <c r="W4" i="10"/>
  <c r="AJ205" i="10"/>
  <c r="W2" i="10"/>
  <c r="AJ203" i="10"/>
  <c r="AM203" i="10" s="1"/>
  <c r="AP203" i="10" s="1"/>
  <c r="AJ207" i="10"/>
  <c r="AM207" i="10" s="1"/>
  <c r="AP207" i="10" s="1"/>
  <c r="AJ208" i="10"/>
  <c r="AM208" i="10" s="1"/>
  <c r="AP208" i="10" s="1"/>
  <c r="AJ209" i="10"/>
  <c r="AM209" i="10" s="1"/>
  <c r="AP209" i="10" s="1"/>
  <c r="AJ210" i="10"/>
  <c r="AM210" i="10" s="1"/>
  <c r="AP210" i="10" s="1"/>
  <c r="AJ211" i="10"/>
  <c r="AM211" i="10" s="1"/>
  <c r="AP211" i="10" s="1"/>
  <c r="AJ212" i="10"/>
  <c r="AM212" i="10" s="1"/>
  <c r="AP212" i="10" s="1"/>
  <c r="AJ213" i="10"/>
  <c r="AM213" i="10" s="1"/>
  <c r="AP213" i="10" s="1"/>
  <c r="AJ214" i="10"/>
  <c r="AM214" i="10" s="1"/>
  <c r="AP214" i="10" s="1"/>
  <c r="AJ215" i="10"/>
  <c r="AM215" i="10" s="1"/>
  <c r="AP215" i="10" s="1"/>
  <c r="AJ216" i="10"/>
  <c r="AM216" i="10" s="1"/>
  <c r="AP216" i="10" s="1"/>
  <c r="AJ217" i="10"/>
  <c r="AM217" i="10" s="1"/>
  <c r="AP217" i="10" s="1"/>
  <c r="AJ218" i="10"/>
  <c r="AM218" i="10" s="1"/>
  <c r="AP218" i="10" s="1"/>
  <c r="AJ219" i="10"/>
  <c r="AM219" i="10" s="1"/>
  <c r="AP219" i="10" s="1"/>
  <c r="AJ220" i="10"/>
  <c r="AM220" i="10" s="1"/>
  <c r="AP220" i="10" s="1"/>
  <c r="AJ221" i="10"/>
  <c r="AM221" i="10" s="1"/>
  <c r="AP221" i="10" s="1"/>
  <c r="AJ222" i="10"/>
  <c r="AM222" i="10" s="1"/>
  <c r="AP222" i="10" s="1"/>
  <c r="AJ223" i="10"/>
  <c r="AM223" i="10" s="1"/>
  <c r="AP223" i="10" s="1"/>
  <c r="AJ227" i="10"/>
  <c r="AM227" i="10" s="1"/>
  <c r="AP227" i="10" s="1"/>
  <c r="AJ231" i="10"/>
  <c r="AM231" i="10" s="1"/>
  <c r="AP231" i="10" s="1"/>
  <c r="AJ235" i="10"/>
  <c r="AM235" i="10" s="1"/>
  <c r="AP235" i="10" s="1"/>
  <c r="AJ239" i="10"/>
  <c r="AM239" i="10" s="1"/>
  <c r="AP239" i="10" s="1"/>
  <c r="AJ243" i="10"/>
  <c r="AM243" i="10" s="1"/>
  <c r="AP243" i="10" s="1"/>
  <c r="AJ263" i="10"/>
  <c r="AM263" i="10" s="1"/>
  <c r="AP263" i="10" s="1"/>
  <c r="AK203" i="10"/>
  <c r="AK204" i="10"/>
  <c r="AK205" i="10"/>
  <c r="AJ206" i="10"/>
  <c r="AM206" i="10" s="1"/>
  <c r="AP206" i="10" s="1"/>
  <c r="AJ225" i="10"/>
  <c r="AM225" i="10" s="1"/>
  <c r="AP225" i="10" s="1"/>
  <c r="AJ229" i="10"/>
  <c r="AM229" i="10" s="1"/>
  <c r="AP229" i="10" s="1"/>
  <c r="AJ233" i="10"/>
  <c r="AM233" i="10" s="1"/>
  <c r="AP233" i="10" s="1"/>
  <c r="AJ237" i="10"/>
  <c r="AM237" i="10" s="1"/>
  <c r="AP237" i="10" s="1"/>
  <c r="AJ264" i="10"/>
  <c r="AM264" i="10" s="1"/>
  <c r="AP264" i="10" s="1"/>
  <c r="AJ254" i="9"/>
  <c r="AM254" i="9" s="1"/>
  <c r="AP254" i="9" s="1"/>
  <c r="AJ258" i="9"/>
  <c r="AJ262" i="9"/>
  <c r="AM262" i="9" s="1"/>
  <c r="AP262" i="9" s="1"/>
  <c r="AI240" i="9"/>
  <c r="AJ240" i="9" s="1"/>
  <c r="AM240" i="9" s="1"/>
  <c r="AP240" i="9" s="1"/>
  <c r="W34" i="9"/>
  <c r="W32" i="9"/>
  <c r="W31" i="9"/>
  <c r="W29" i="9"/>
  <c r="W28" i="9"/>
  <c r="W26" i="9"/>
  <c r="W23" i="9"/>
  <c r="W21" i="9"/>
  <c r="W20" i="9"/>
  <c r="W18" i="9"/>
  <c r="AI253" i="9"/>
  <c r="AJ253" i="9" s="1"/>
  <c r="AM253" i="9" s="1"/>
  <c r="AP253" i="9" s="1"/>
  <c r="W16" i="9"/>
  <c r="W14" i="9"/>
  <c r="W13" i="9"/>
  <c r="W11" i="9"/>
  <c r="W10" i="9"/>
  <c r="W8" i="9"/>
  <c r="AI242" i="9"/>
  <c r="AJ242" i="9" s="1"/>
  <c r="AM242" i="9" s="1"/>
  <c r="AP242" i="9" s="1"/>
  <c r="W6" i="9"/>
  <c r="AJ203" i="9"/>
  <c r="AM203" i="9" s="1"/>
  <c r="AP203" i="9" s="1"/>
  <c r="AI241" i="9"/>
  <c r="AJ241" i="9" s="1"/>
  <c r="AM241" i="9" s="1"/>
  <c r="AP241" i="9" s="1"/>
  <c r="AJ226" i="9"/>
  <c r="AM226" i="9" s="1"/>
  <c r="AP226" i="9" s="1"/>
  <c r="AJ230" i="9"/>
  <c r="AM230" i="9" s="1"/>
  <c r="AP230" i="9" s="1"/>
  <c r="AJ234" i="9"/>
  <c r="AM234" i="9" s="1"/>
  <c r="AP234" i="9" s="1"/>
  <c r="AJ238" i="9"/>
  <c r="AM238" i="9" s="1"/>
  <c r="AP238" i="9" s="1"/>
  <c r="AJ246" i="9"/>
  <c r="AM246" i="9" s="1"/>
  <c r="AP246" i="9" s="1"/>
  <c r="AJ250" i="9"/>
  <c r="AM250" i="9" s="1"/>
  <c r="AP250" i="9" s="1"/>
  <c r="AJ205" i="9"/>
  <c r="AI251" i="9"/>
  <c r="AJ251" i="9" s="1"/>
  <c r="AM251" i="9" s="1"/>
  <c r="AP251" i="9" s="1"/>
  <c r="AM258" i="9"/>
  <c r="AP258" i="9" s="1"/>
  <c r="AJ261" i="9"/>
  <c r="AM261" i="9" s="1"/>
  <c r="AP261" i="9" s="1"/>
  <c r="AJ204" i="9"/>
  <c r="AM204" i="9" s="1"/>
  <c r="AP204" i="9" s="1"/>
  <c r="AJ263" i="9"/>
  <c r="AM263" i="9" s="1"/>
  <c r="AP263" i="9" s="1"/>
  <c r="AK203" i="9"/>
  <c r="AK204" i="9"/>
  <c r="AK205" i="9"/>
  <c r="AJ206" i="9"/>
  <c r="AM206" i="9" s="1"/>
  <c r="AP206" i="9" s="1"/>
  <c r="AJ224" i="9"/>
  <c r="AM224" i="9" s="1"/>
  <c r="AP224" i="9" s="1"/>
  <c r="AJ228" i="9"/>
  <c r="AM228" i="9" s="1"/>
  <c r="AP228" i="9" s="1"/>
  <c r="AJ232" i="9"/>
  <c r="AM232" i="9" s="1"/>
  <c r="AP232" i="9" s="1"/>
  <c r="AJ236" i="9"/>
  <c r="AM236" i="9" s="1"/>
  <c r="AP236" i="9" s="1"/>
  <c r="AJ244" i="9"/>
  <c r="AM244" i="9" s="1"/>
  <c r="AP244" i="9" s="1"/>
  <c r="AJ248" i="9"/>
  <c r="AM248" i="9" s="1"/>
  <c r="AP248" i="9" s="1"/>
  <c r="AJ252" i="9"/>
  <c r="AM252" i="9" s="1"/>
  <c r="AP252" i="9" s="1"/>
  <c r="AJ256" i="9"/>
  <c r="AM256" i="9" s="1"/>
  <c r="AP256" i="9" s="1"/>
  <c r="AJ260" i="9"/>
  <c r="AM260" i="9" s="1"/>
  <c r="AP260" i="9" s="1"/>
  <c r="AJ264" i="9"/>
  <c r="AM264" i="9" s="1"/>
  <c r="AP264" i="9" s="1"/>
  <c r="AG71" i="7"/>
  <c r="W24" i="8"/>
  <c r="AI252" i="8"/>
  <c r="AJ252" i="8" s="1"/>
  <c r="AM252" i="8" s="1"/>
  <c r="AP252" i="8" s="1"/>
  <c r="W16" i="8"/>
  <c r="W14" i="8"/>
  <c r="AG14" i="8"/>
  <c r="AG12" i="8"/>
  <c r="AI240" i="8"/>
  <c r="AJ240" i="8" s="1"/>
  <c r="AM240" i="8" s="1"/>
  <c r="AP240" i="8" s="1"/>
  <c r="AJ209" i="8"/>
  <c r="AM209" i="8" s="1"/>
  <c r="AP209" i="8" s="1"/>
  <c r="AJ213" i="8"/>
  <c r="AM213" i="8" s="1"/>
  <c r="AP213" i="8" s="1"/>
  <c r="AJ217" i="8"/>
  <c r="AM217" i="8" s="1"/>
  <c r="AP217" i="8" s="1"/>
  <c r="AJ221" i="8"/>
  <c r="AM221" i="8" s="1"/>
  <c r="AP221" i="8" s="1"/>
  <c r="W8" i="8"/>
  <c r="AN223" i="10"/>
  <c r="AN254" i="9"/>
  <c r="AN265" i="6"/>
  <c r="AN215" i="10"/>
  <c r="AN238" i="9"/>
  <c r="AN207" i="10"/>
  <c r="W5" i="11"/>
  <c r="AJ222" i="11"/>
  <c r="AM222" i="11" s="1"/>
  <c r="AP222" i="11" s="1"/>
  <c r="AJ234" i="11"/>
  <c r="AM234" i="11" s="1"/>
  <c r="AP234" i="11" s="1"/>
  <c r="AJ238" i="11"/>
  <c r="AM238" i="11" s="1"/>
  <c r="AP238" i="11" s="1"/>
  <c r="AJ218" i="11"/>
  <c r="AM218" i="11" s="1"/>
  <c r="AP218" i="11" s="1"/>
  <c r="AJ250" i="11"/>
  <c r="AM250" i="11" s="1"/>
  <c r="AP250" i="11" s="1"/>
  <c r="W66" i="7"/>
  <c r="AG65" i="7"/>
  <c r="W64" i="7"/>
  <c r="W60" i="7"/>
  <c r="AG57" i="7"/>
  <c r="W56" i="7"/>
  <c r="W55" i="7"/>
  <c r="AG53" i="7"/>
  <c r="W52" i="7"/>
  <c r="W51" i="7"/>
  <c r="W47" i="7"/>
  <c r="AG49" i="7"/>
  <c r="W48" i="7"/>
  <c r="AG45" i="7"/>
  <c r="AG41" i="7"/>
  <c r="W40" i="7"/>
  <c r="AG37" i="7"/>
  <c r="W36" i="7"/>
  <c r="AI251" i="7"/>
  <c r="AJ251" i="7" s="1"/>
  <c r="AM251" i="7" s="1"/>
  <c r="AP251" i="7" s="1"/>
  <c r="AI242" i="7"/>
  <c r="AJ242" i="7" s="1"/>
  <c r="AM242" i="7" s="1"/>
  <c r="AP242" i="7" s="1"/>
  <c r="W31" i="7"/>
  <c r="W30" i="7"/>
  <c r="AG29" i="7"/>
  <c r="W27" i="7"/>
  <c r="W26" i="7"/>
  <c r="AG25" i="7"/>
  <c r="W23" i="7"/>
  <c r="AI253" i="7"/>
  <c r="AJ253" i="7" s="1"/>
  <c r="AM253" i="7" s="1"/>
  <c r="AP253" i="7" s="1"/>
  <c r="W22" i="7"/>
  <c r="AI240" i="7"/>
  <c r="AJ240" i="7" s="1"/>
  <c r="AM240" i="7" s="1"/>
  <c r="AP240" i="7" s="1"/>
  <c r="AG21" i="7"/>
  <c r="W20" i="7"/>
  <c r="AI241" i="7"/>
  <c r="AJ241" i="7" s="1"/>
  <c r="AM241" i="7" s="1"/>
  <c r="AP241" i="7" s="1"/>
  <c r="W19" i="7"/>
  <c r="W16" i="7"/>
  <c r="AI252" i="7"/>
  <c r="AJ252" i="7" s="1"/>
  <c r="AM252" i="7" s="1"/>
  <c r="AP252" i="7" s="1"/>
  <c r="W8" i="7"/>
  <c r="W6" i="7"/>
  <c r="AJ235" i="7"/>
  <c r="AM235" i="7" s="1"/>
  <c r="AP235" i="7" s="1"/>
  <c r="AJ239" i="7"/>
  <c r="AM239" i="7" s="1"/>
  <c r="AP239" i="7" s="1"/>
  <c r="AJ243" i="7"/>
  <c r="AM243" i="7" s="1"/>
  <c r="AP243" i="7" s="1"/>
  <c r="AJ247" i="7"/>
  <c r="AM247" i="7" s="1"/>
  <c r="AP247" i="7" s="1"/>
  <c r="AJ264" i="7"/>
  <c r="AM264" i="7" s="1"/>
  <c r="AP264" i="7" s="1"/>
  <c r="AI254" i="7"/>
  <c r="AJ254" i="7" s="1"/>
  <c r="AM254" i="7" s="1"/>
  <c r="AP254" i="7" s="1"/>
  <c r="AJ233" i="7"/>
  <c r="AM233" i="7" s="1"/>
  <c r="AP233" i="7" s="1"/>
  <c r="AJ237" i="7"/>
  <c r="AM237" i="7" s="1"/>
  <c r="AP237" i="7" s="1"/>
  <c r="AJ245" i="7"/>
  <c r="AM245" i="7" s="1"/>
  <c r="AP245" i="7" s="1"/>
  <c r="AJ203" i="7"/>
  <c r="AM203" i="7" s="1"/>
  <c r="AP203" i="7" s="1"/>
  <c r="AJ204" i="7"/>
  <c r="AM204" i="7" s="1"/>
  <c r="AP204" i="7" s="1"/>
  <c r="AJ205" i="7"/>
  <c r="AJ225" i="7"/>
  <c r="AM225" i="7" s="1"/>
  <c r="AP225" i="7" s="1"/>
  <c r="AJ229" i="7"/>
  <c r="AM229" i="7" s="1"/>
  <c r="AP229" i="7" s="1"/>
  <c r="AJ255" i="7"/>
  <c r="AM255" i="7" s="1"/>
  <c r="AP255" i="7" s="1"/>
  <c r="AJ259" i="7"/>
  <c r="AM259" i="7" s="1"/>
  <c r="AP259" i="7" s="1"/>
  <c r="AJ263" i="7"/>
  <c r="AM263" i="7" s="1"/>
  <c r="AP263" i="7" s="1"/>
  <c r="AJ262" i="7"/>
  <c r="AM262" i="7" s="1"/>
  <c r="AP262" i="7" s="1"/>
  <c r="AK203" i="7"/>
  <c r="AK204" i="7"/>
  <c r="AK205" i="7"/>
  <c r="AJ206" i="7"/>
  <c r="AM206" i="7" s="1"/>
  <c r="AP206" i="7" s="1"/>
  <c r="AJ227" i="7"/>
  <c r="AM227" i="7" s="1"/>
  <c r="AP227" i="7" s="1"/>
  <c r="AJ231" i="7"/>
  <c r="AM231" i="7" s="1"/>
  <c r="AP231" i="7" s="1"/>
  <c r="AJ249" i="7"/>
  <c r="AM249" i="7" s="1"/>
  <c r="AP249" i="7" s="1"/>
  <c r="AJ257" i="7"/>
  <c r="AM257" i="7" s="1"/>
  <c r="AP257" i="7" s="1"/>
  <c r="AJ261" i="7"/>
  <c r="AM261" i="7" s="1"/>
  <c r="AP261" i="7" s="1"/>
  <c r="W28" i="6"/>
  <c r="W24" i="6"/>
  <c r="AI240" i="6"/>
  <c r="AJ240" i="6" s="1"/>
  <c r="AM240" i="6" s="1"/>
  <c r="AP240" i="6" s="1"/>
  <c r="AI253" i="6"/>
  <c r="AJ253" i="6" s="1"/>
  <c r="AM253" i="6" s="1"/>
  <c r="AP253" i="6" s="1"/>
  <c r="W18" i="6"/>
  <c r="AG17" i="6"/>
  <c r="AG13" i="6"/>
  <c r="AI252" i="6"/>
  <c r="AJ252" i="6" s="1"/>
  <c r="AM252" i="6" s="1"/>
  <c r="AP252" i="6" s="1"/>
  <c r="W10" i="6"/>
  <c r="AI241" i="6"/>
  <c r="AJ241" i="6" s="1"/>
  <c r="AM241" i="6" s="1"/>
  <c r="AP241" i="6" s="1"/>
  <c r="AG9" i="6"/>
  <c r="AN216" i="10"/>
  <c r="AN237" i="10"/>
  <c r="AN265" i="10"/>
  <c r="AN230" i="9"/>
  <c r="AN246" i="9"/>
  <c r="AN211" i="10"/>
  <c r="AN219" i="10"/>
  <c r="AN265" i="8"/>
  <c r="AN208" i="10"/>
  <c r="AN212" i="10"/>
  <c r="AN220" i="10"/>
  <c r="AN229" i="10"/>
  <c r="AJ244" i="6"/>
  <c r="AM244" i="6" s="1"/>
  <c r="AP244" i="6" s="1"/>
  <c r="AN226" i="9"/>
  <c r="AN242" i="9"/>
  <c r="AN217" i="10"/>
  <c r="AN265" i="7"/>
  <c r="AN210" i="10"/>
  <c r="AN214" i="10"/>
  <c r="AN218" i="10"/>
  <c r="AN222" i="10"/>
  <c r="AN225" i="10"/>
  <c r="AN233" i="10"/>
  <c r="AN241" i="10"/>
  <c r="AN234" i="9"/>
  <c r="AN250" i="9"/>
  <c r="AN258" i="9"/>
  <c r="AN265" i="9"/>
  <c r="AN209" i="10"/>
  <c r="AN213" i="10"/>
  <c r="AN221" i="10"/>
  <c r="AN265" i="11"/>
  <c r="W4" i="11"/>
  <c r="AJ210" i="11"/>
  <c r="AM210" i="11" s="1"/>
  <c r="AP210" i="11" s="1"/>
  <c r="AJ214" i="11"/>
  <c r="AM214" i="11" s="1"/>
  <c r="AP214" i="11" s="1"/>
  <c r="AJ226" i="11"/>
  <c r="AM226" i="11" s="1"/>
  <c r="AP226" i="11" s="1"/>
  <c r="AJ230" i="11"/>
  <c r="AM230" i="11" s="1"/>
  <c r="AP230" i="11" s="1"/>
  <c r="AI242" i="11"/>
  <c r="AJ242" i="11" s="1"/>
  <c r="AM242" i="11" s="1"/>
  <c r="AP242" i="11" s="1"/>
  <c r="AJ246" i="11"/>
  <c r="AM246" i="11" s="1"/>
  <c r="AP246" i="11" s="1"/>
  <c r="AJ258" i="11"/>
  <c r="AM258" i="11" s="1"/>
  <c r="AP258" i="11" s="1"/>
  <c r="AJ262" i="11"/>
  <c r="AM262" i="11" s="1"/>
  <c r="AP262" i="11" s="1"/>
  <c r="AJ206" i="11"/>
  <c r="AM206" i="11" s="1"/>
  <c r="AP206" i="11" s="1"/>
  <c r="AJ205" i="8"/>
  <c r="AJ210" i="8"/>
  <c r="AM210" i="8" s="1"/>
  <c r="AP210" i="8" s="1"/>
  <c r="AJ214" i="8"/>
  <c r="AM214" i="8" s="1"/>
  <c r="AP214" i="8" s="1"/>
  <c r="AJ218" i="8"/>
  <c r="AM218" i="8" s="1"/>
  <c r="AP218" i="8" s="1"/>
  <c r="AJ222" i="8"/>
  <c r="AM222" i="8" s="1"/>
  <c r="AP222" i="8" s="1"/>
  <c r="AI242" i="8"/>
  <c r="AJ242" i="8" s="1"/>
  <c r="AM242" i="8" s="1"/>
  <c r="AP242" i="8" s="1"/>
  <c r="AJ256" i="6"/>
  <c r="AM256" i="6" s="1"/>
  <c r="AP256" i="6" s="1"/>
  <c r="AK206" i="11"/>
  <c r="AJ207" i="11"/>
  <c r="AM207" i="11" s="1"/>
  <c r="AP207" i="11" s="1"/>
  <c r="AJ223" i="11"/>
  <c r="AM223" i="11" s="1"/>
  <c r="AP223" i="11" s="1"/>
  <c r="AJ227" i="11"/>
  <c r="AM227" i="11" s="1"/>
  <c r="AP227" i="11" s="1"/>
  <c r="AJ231" i="11"/>
  <c r="AM231" i="11" s="1"/>
  <c r="AP231" i="11" s="1"/>
  <c r="AJ235" i="11"/>
  <c r="AM235" i="11" s="1"/>
  <c r="AP235" i="11" s="1"/>
  <c r="AJ239" i="11"/>
  <c r="AM239" i="11" s="1"/>
  <c r="AP239" i="11" s="1"/>
  <c r="AJ255" i="11"/>
  <c r="AM255" i="11" s="1"/>
  <c r="AP255" i="11" s="1"/>
  <c r="AJ259" i="11"/>
  <c r="AM259" i="11" s="1"/>
  <c r="AP259" i="11" s="1"/>
  <c r="AJ208" i="11"/>
  <c r="AM208" i="11" s="1"/>
  <c r="AP208" i="11" s="1"/>
  <c r="AJ212" i="11"/>
  <c r="AM212" i="11" s="1"/>
  <c r="AP212" i="11" s="1"/>
  <c r="AJ216" i="11"/>
  <c r="AM216" i="11" s="1"/>
  <c r="AP216" i="11" s="1"/>
  <c r="AJ220" i="11"/>
  <c r="AM220" i="11" s="1"/>
  <c r="AP220" i="11" s="1"/>
  <c r="AJ224" i="11"/>
  <c r="AM224" i="11" s="1"/>
  <c r="AP224" i="11" s="1"/>
  <c r="AJ228" i="11"/>
  <c r="AM228" i="11" s="1"/>
  <c r="AP228" i="11" s="1"/>
  <c r="AJ232" i="11"/>
  <c r="AM232" i="11" s="1"/>
  <c r="AP232" i="11" s="1"/>
  <c r="AJ236" i="11"/>
  <c r="AM236" i="11" s="1"/>
  <c r="AP236" i="11" s="1"/>
  <c r="AJ240" i="11"/>
  <c r="AM240" i="11" s="1"/>
  <c r="AP240" i="11" s="1"/>
  <c r="AJ244" i="11"/>
  <c r="AM244" i="11" s="1"/>
  <c r="AP244" i="11" s="1"/>
  <c r="AJ248" i="11"/>
  <c r="AM248" i="11" s="1"/>
  <c r="AP248" i="11" s="1"/>
  <c r="AJ256" i="11"/>
  <c r="AM256" i="11" s="1"/>
  <c r="AP256" i="11" s="1"/>
  <c r="AJ260" i="11"/>
  <c r="AM260" i="11" s="1"/>
  <c r="AP260" i="11" s="1"/>
  <c r="AJ264" i="11"/>
  <c r="AM264" i="11" s="1"/>
  <c r="AP264" i="11" s="1"/>
  <c r="AG2" i="11"/>
  <c r="AJ211" i="11"/>
  <c r="AM211" i="11" s="1"/>
  <c r="AP211" i="11" s="1"/>
  <c r="AJ215" i="11"/>
  <c r="AM215" i="11" s="1"/>
  <c r="AP215" i="11" s="1"/>
  <c r="AJ219" i="11"/>
  <c r="AM219" i="11" s="1"/>
  <c r="AP219" i="11" s="1"/>
  <c r="AJ243" i="11"/>
  <c r="AM243" i="11" s="1"/>
  <c r="AP243" i="11" s="1"/>
  <c r="AJ247" i="11"/>
  <c r="AM247" i="11" s="1"/>
  <c r="AP247" i="11" s="1"/>
  <c r="AJ251" i="11"/>
  <c r="AM251" i="11" s="1"/>
  <c r="AP251" i="11" s="1"/>
  <c r="AJ263" i="11"/>
  <c r="AM263" i="11" s="1"/>
  <c r="AP263" i="11" s="1"/>
  <c r="W3" i="11"/>
  <c r="AJ209" i="11"/>
  <c r="AM209" i="11" s="1"/>
  <c r="AP209" i="11" s="1"/>
  <c r="AJ213" i="11"/>
  <c r="AM213" i="11" s="1"/>
  <c r="AP213" i="11" s="1"/>
  <c r="AJ217" i="11"/>
  <c r="AM217" i="11" s="1"/>
  <c r="AP217" i="11" s="1"/>
  <c r="AJ221" i="11"/>
  <c r="AM221" i="11" s="1"/>
  <c r="AP221" i="11" s="1"/>
  <c r="AJ225" i="11"/>
  <c r="AM225" i="11" s="1"/>
  <c r="AP225" i="11" s="1"/>
  <c r="AJ229" i="11"/>
  <c r="AM229" i="11" s="1"/>
  <c r="AP229" i="11" s="1"/>
  <c r="AJ233" i="11"/>
  <c r="AM233" i="11" s="1"/>
  <c r="AP233" i="11" s="1"/>
  <c r="AJ237" i="11"/>
  <c r="AM237" i="11" s="1"/>
  <c r="AP237" i="11" s="1"/>
  <c r="AJ245" i="11"/>
  <c r="AM245" i="11" s="1"/>
  <c r="AP245" i="11" s="1"/>
  <c r="AJ249" i="11"/>
  <c r="AM249" i="11" s="1"/>
  <c r="AP249" i="11" s="1"/>
  <c r="AJ257" i="11"/>
  <c r="AM257" i="11" s="1"/>
  <c r="AP257" i="11" s="1"/>
  <c r="AJ261" i="11"/>
  <c r="AM261" i="11" s="1"/>
  <c r="AP261" i="11" s="1"/>
  <c r="AJ203" i="8"/>
  <c r="AM203" i="8" s="1"/>
  <c r="AP203" i="8" s="1"/>
  <c r="AJ208" i="8"/>
  <c r="AM208" i="8" s="1"/>
  <c r="AP208" i="8" s="1"/>
  <c r="AJ212" i="8"/>
  <c r="AM212" i="8" s="1"/>
  <c r="AP212" i="8" s="1"/>
  <c r="AJ216" i="8"/>
  <c r="AM216" i="8" s="1"/>
  <c r="AP216" i="8" s="1"/>
  <c r="AJ220" i="8"/>
  <c r="AM220" i="8" s="1"/>
  <c r="AP220" i="8" s="1"/>
  <c r="AJ207" i="8"/>
  <c r="AM207" i="8" s="1"/>
  <c r="AP207" i="8" s="1"/>
  <c r="AJ211" i="8"/>
  <c r="AM211" i="8" s="1"/>
  <c r="AP211" i="8" s="1"/>
  <c r="AJ215" i="8"/>
  <c r="AM215" i="8" s="1"/>
  <c r="AP215" i="8" s="1"/>
  <c r="AJ219" i="8"/>
  <c r="AM219" i="8" s="1"/>
  <c r="AP219" i="8" s="1"/>
  <c r="AJ223" i="8"/>
  <c r="AM223" i="8" s="1"/>
  <c r="AP223" i="8" s="1"/>
  <c r="AG2" i="8"/>
  <c r="AJ204" i="8"/>
  <c r="AM204" i="8" s="1"/>
  <c r="AP204" i="8" s="1"/>
  <c r="AK207" i="8"/>
  <c r="AK208" i="8"/>
  <c r="AK209" i="8"/>
  <c r="AK210" i="8"/>
  <c r="AK211" i="8"/>
  <c r="AK212" i="8"/>
  <c r="AK213" i="8"/>
  <c r="AK214" i="8"/>
  <c r="AK215" i="8"/>
  <c r="AK216" i="8"/>
  <c r="AK217" i="8"/>
  <c r="AK218" i="8"/>
  <c r="AK219" i="8"/>
  <c r="AK220" i="8"/>
  <c r="AK221" i="8"/>
  <c r="AK222" i="8"/>
  <c r="AK223" i="8"/>
  <c r="W2" i="8"/>
  <c r="AK256" i="6"/>
  <c r="AJ257" i="6"/>
  <c r="AM257" i="6" s="1"/>
  <c r="AP257" i="6" s="1"/>
  <c r="AJ259" i="6"/>
  <c r="AM259" i="6" s="1"/>
  <c r="AP259" i="6" s="1"/>
  <c r="AJ218" i="6"/>
  <c r="AM218" i="6" s="1"/>
  <c r="AP218" i="6" s="1"/>
  <c r="AJ226" i="6"/>
  <c r="AM226" i="6" s="1"/>
  <c r="AP226" i="6" s="1"/>
  <c r="AJ247" i="6"/>
  <c r="AM247" i="6" s="1"/>
  <c r="AP247" i="6" s="1"/>
  <c r="AJ250" i="6"/>
  <c r="AM250" i="6" s="1"/>
  <c r="AP250" i="6" s="1"/>
  <c r="AJ260" i="6"/>
  <c r="AM260" i="6" s="1"/>
  <c r="AP260" i="6" s="1"/>
  <c r="AJ262" i="6"/>
  <c r="AM262" i="6" s="1"/>
  <c r="AP262" i="6" s="1"/>
  <c r="AJ210" i="6"/>
  <c r="AM210" i="6" s="1"/>
  <c r="AP210" i="6" s="1"/>
  <c r="AJ214" i="6"/>
  <c r="AM214" i="6" s="1"/>
  <c r="AP214" i="6" s="1"/>
  <c r="AJ222" i="6"/>
  <c r="AM222" i="6" s="1"/>
  <c r="AP222" i="6" s="1"/>
  <c r="AJ230" i="6"/>
  <c r="AM230" i="6" s="1"/>
  <c r="AP230" i="6" s="1"/>
  <c r="AJ231" i="6"/>
  <c r="AM231" i="6" s="1"/>
  <c r="AP231" i="6" s="1"/>
  <c r="AJ232" i="6"/>
  <c r="AM232" i="6" s="1"/>
  <c r="AP232" i="6" s="1"/>
  <c r="AJ233" i="6"/>
  <c r="AM233" i="6" s="1"/>
  <c r="AP233" i="6" s="1"/>
  <c r="AJ235" i="6"/>
  <c r="AM235" i="6" s="1"/>
  <c r="AP235" i="6" s="1"/>
  <c r="AJ237" i="6"/>
  <c r="AM237" i="6" s="1"/>
  <c r="AP237" i="6" s="1"/>
  <c r="AJ254" i="6"/>
  <c r="AM254" i="6" s="1"/>
  <c r="AP254" i="6" s="1"/>
  <c r="W2" i="6"/>
  <c r="AJ212" i="6"/>
  <c r="AM212" i="6" s="1"/>
  <c r="AP212" i="6" s="1"/>
  <c r="AJ220" i="6"/>
  <c r="AM220" i="6" s="1"/>
  <c r="AP220" i="6" s="1"/>
  <c r="AJ228" i="6"/>
  <c r="AM228" i="6" s="1"/>
  <c r="AP228" i="6" s="1"/>
  <c r="AJ234" i="6"/>
  <c r="AM234" i="6" s="1"/>
  <c r="AP234" i="6" s="1"/>
  <c r="AI242" i="6"/>
  <c r="AJ242" i="6" s="1"/>
  <c r="AM242" i="6" s="1"/>
  <c r="AP242" i="6" s="1"/>
  <c r="AJ243" i="6"/>
  <c r="AM243" i="6" s="1"/>
  <c r="AP243" i="6" s="1"/>
  <c r="AJ249" i="6"/>
  <c r="AM249" i="6" s="1"/>
  <c r="AP249" i="6" s="1"/>
  <c r="AJ263" i="6"/>
  <c r="AM263" i="6" s="1"/>
  <c r="AP263" i="6" s="1"/>
  <c r="AJ206" i="6"/>
  <c r="AM206" i="6" s="1"/>
  <c r="AP206" i="6" s="1"/>
  <c r="AJ238" i="6"/>
  <c r="AM238" i="6" s="1"/>
  <c r="AP238" i="6" s="1"/>
  <c r="AJ246" i="6"/>
  <c r="AM246" i="6" s="1"/>
  <c r="AP246" i="6" s="1"/>
  <c r="AJ251" i="6"/>
  <c r="AM251" i="6" s="1"/>
  <c r="AP251" i="6" s="1"/>
  <c r="AJ208" i="6"/>
  <c r="AM208" i="6" s="1"/>
  <c r="AP208" i="6" s="1"/>
  <c r="AJ216" i="6"/>
  <c r="AJ224" i="6"/>
  <c r="AM224" i="6" s="1"/>
  <c r="AP224" i="6" s="1"/>
  <c r="AJ239" i="6"/>
  <c r="AM239" i="6" s="1"/>
  <c r="AP239" i="6" s="1"/>
  <c r="AJ245" i="6"/>
  <c r="AM245" i="6" s="1"/>
  <c r="AP245" i="6" s="1"/>
  <c r="AJ248" i="6"/>
  <c r="AM248" i="6" s="1"/>
  <c r="AP248" i="6" s="1"/>
  <c r="AJ255" i="6"/>
  <c r="AM255" i="6" s="1"/>
  <c r="AP255" i="6" s="1"/>
  <c r="AJ258" i="6"/>
  <c r="AM258" i="6" s="1"/>
  <c r="AP258" i="6" s="1"/>
  <c r="AJ261" i="6"/>
  <c r="AM261" i="6" s="1"/>
  <c r="AP261" i="6" s="1"/>
  <c r="AJ264" i="6"/>
  <c r="AM264" i="6" s="1"/>
  <c r="AP264" i="6" s="1"/>
  <c r="AJ203" i="6"/>
  <c r="AM203" i="6" s="1"/>
  <c r="AP203" i="6" s="1"/>
  <c r="AJ204" i="6"/>
  <c r="AM204" i="6" s="1"/>
  <c r="AP204" i="6" s="1"/>
  <c r="AJ205" i="6"/>
  <c r="AM216" i="6"/>
  <c r="AP216" i="6" s="1"/>
  <c r="AJ236" i="6"/>
  <c r="AM236" i="6" s="1"/>
  <c r="AP236" i="6" s="1"/>
  <c r="AG71" i="11"/>
  <c r="AG25" i="11"/>
  <c r="AG27" i="11"/>
  <c r="AG29" i="11"/>
  <c r="AG31" i="11"/>
  <c r="AG33" i="11"/>
  <c r="AG35" i="11"/>
  <c r="AG37" i="11"/>
  <c r="AG39" i="11"/>
  <c r="AG41" i="11"/>
  <c r="AG43" i="11"/>
  <c r="AG45" i="11"/>
  <c r="AG47" i="11"/>
  <c r="AG49" i="11"/>
  <c r="AG51" i="11"/>
  <c r="AG53" i="11"/>
  <c r="AG55" i="11"/>
  <c r="AG57" i="11"/>
  <c r="AG59" i="11"/>
  <c r="AG61" i="11"/>
  <c r="AG63" i="11"/>
  <c r="AG65" i="11"/>
  <c r="AG67" i="11"/>
  <c r="AG69" i="11"/>
  <c r="AM267" i="11"/>
  <c r="AP267" i="11" s="1"/>
  <c r="AG200" i="11"/>
  <c r="AJ203" i="11"/>
  <c r="AM203" i="11" s="1"/>
  <c r="AP203" i="11" s="1"/>
  <c r="AJ204" i="11"/>
  <c r="AM204" i="11" s="1"/>
  <c r="AP204" i="11" s="1"/>
  <c r="AJ205" i="11"/>
  <c r="AM266" i="11"/>
  <c r="AP266" i="11" s="1"/>
  <c r="W51" i="10"/>
  <c r="W55" i="10"/>
  <c r="W59" i="10"/>
  <c r="AG61" i="10"/>
  <c r="W63" i="10"/>
  <c r="AG65" i="10"/>
  <c r="W67" i="10"/>
  <c r="W71" i="10"/>
  <c r="AG77" i="10"/>
  <c r="AG78" i="10"/>
  <c r="W80" i="10"/>
  <c r="AG81" i="10"/>
  <c r="AG82" i="10"/>
  <c r="AK244" i="10"/>
  <c r="AJ244" i="10"/>
  <c r="AM244" i="10" s="1"/>
  <c r="AP244" i="10" s="1"/>
  <c r="AK245" i="10"/>
  <c r="AJ245" i="10"/>
  <c r="AM245" i="10" s="1"/>
  <c r="AP245" i="10" s="1"/>
  <c r="AK246" i="10"/>
  <c r="AJ246" i="10"/>
  <c r="AM246" i="10" s="1"/>
  <c r="AP246" i="10" s="1"/>
  <c r="AK247" i="10"/>
  <c r="AJ247" i="10"/>
  <c r="AM247" i="10" s="1"/>
  <c r="AP247" i="10" s="1"/>
  <c r="AK248" i="10"/>
  <c r="AJ248" i="10"/>
  <c r="AM248" i="10" s="1"/>
  <c r="AP248" i="10" s="1"/>
  <c r="AK249" i="10"/>
  <c r="AJ249" i="10"/>
  <c r="AM249" i="10" s="1"/>
  <c r="AP249" i="10" s="1"/>
  <c r="AK250" i="10"/>
  <c r="AJ250" i="10"/>
  <c r="AM250" i="10" s="1"/>
  <c r="AP250" i="10" s="1"/>
  <c r="AK251" i="10"/>
  <c r="AJ251" i="10"/>
  <c r="AM251" i="10" s="1"/>
  <c r="AP251" i="10" s="1"/>
  <c r="AK252" i="10"/>
  <c r="AK253" i="10"/>
  <c r="AJ253" i="10"/>
  <c r="AM253" i="10" s="1"/>
  <c r="AP253" i="10" s="1"/>
  <c r="AK254" i="10"/>
  <c r="AK255" i="10"/>
  <c r="AJ255" i="10"/>
  <c r="AM255" i="10" s="1"/>
  <c r="AP255" i="10" s="1"/>
  <c r="AK256" i="10"/>
  <c r="AJ256" i="10"/>
  <c r="AM256" i="10" s="1"/>
  <c r="AP256" i="10" s="1"/>
  <c r="AK257" i="10"/>
  <c r="AJ257" i="10"/>
  <c r="AM257" i="10" s="1"/>
  <c r="AP257" i="10" s="1"/>
  <c r="AK258" i="10"/>
  <c r="AJ258" i="10"/>
  <c r="AM258" i="10" s="1"/>
  <c r="AP258" i="10" s="1"/>
  <c r="AK259" i="10"/>
  <c r="AJ259" i="10"/>
  <c r="AM259" i="10" s="1"/>
  <c r="AP259" i="10" s="1"/>
  <c r="AJ224" i="10"/>
  <c r="AM224" i="10" s="1"/>
  <c r="AP224" i="10" s="1"/>
  <c r="AJ226" i="10"/>
  <c r="AM226" i="10" s="1"/>
  <c r="AP226" i="10" s="1"/>
  <c r="AJ228" i="10"/>
  <c r="AM228" i="10" s="1"/>
  <c r="AP228" i="10" s="1"/>
  <c r="AJ230" i="10"/>
  <c r="AM230" i="10" s="1"/>
  <c r="AP230" i="10" s="1"/>
  <c r="AJ232" i="10"/>
  <c r="AM232" i="10" s="1"/>
  <c r="AP232" i="10" s="1"/>
  <c r="AJ234" i="10"/>
  <c r="AM234" i="10" s="1"/>
  <c r="AP234" i="10" s="1"/>
  <c r="AJ236" i="10"/>
  <c r="AM236" i="10" s="1"/>
  <c r="AP236" i="10" s="1"/>
  <c r="AJ238" i="10"/>
  <c r="AM238" i="10" s="1"/>
  <c r="AP238" i="10" s="1"/>
  <c r="AJ240" i="10"/>
  <c r="AM240" i="10" s="1"/>
  <c r="AP240" i="10" s="1"/>
  <c r="AN267" i="10"/>
  <c r="AM267" i="10"/>
  <c r="AP267" i="10" s="1"/>
  <c r="AJ260" i="10"/>
  <c r="AM260" i="10" s="1"/>
  <c r="AP260" i="10" s="1"/>
  <c r="AJ261" i="10"/>
  <c r="AM261" i="10" s="1"/>
  <c r="AP261" i="10" s="1"/>
  <c r="AJ262" i="10"/>
  <c r="AM262" i="10" s="1"/>
  <c r="AP262" i="10" s="1"/>
  <c r="AM266" i="10"/>
  <c r="AP266" i="10" s="1"/>
  <c r="W3" i="9"/>
  <c r="AG45" i="9"/>
  <c r="AG47" i="9"/>
  <c r="AG49" i="9"/>
  <c r="AG51" i="9"/>
  <c r="AG53" i="9"/>
  <c r="AG55" i="9"/>
  <c r="AG57" i="9"/>
  <c r="AG59" i="9"/>
  <c r="AG61" i="9"/>
  <c r="AG63" i="9"/>
  <c r="AG65" i="9"/>
  <c r="AG67" i="9"/>
  <c r="AG69" i="9"/>
  <c r="AG71" i="9"/>
  <c r="AG2" i="9"/>
  <c r="W4" i="9"/>
  <c r="AJ207" i="9"/>
  <c r="AM207" i="9" s="1"/>
  <c r="AP207" i="9" s="1"/>
  <c r="AJ208" i="9"/>
  <c r="AM208" i="9" s="1"/>
  <c r="AP208" i="9" s="1"/>
  <c r="AJ209" i="9"/>
  <c r="AM209" i="9" s="1"/>
  <c r="AP209" i="9" s="1"/>
  <c r="AJ210" i="9"/>
  <c r="AM210" i="9" s="1"/>
  <c r="AP210" i="9" s="1"/>
  <c r="AJ211" i="9"/>
  <c r="AM211" i="9" s="1"/>
  <c r="AP211" i="9" s="1"/>
  <c r="AJ212" i="9"/>
  <c r="AM212" i="9" s="1"/>
  <c r="AP212" i="9" s="1"/>
  <c r="AJ213" i="9"/>
  <c r="AM213" i="9" s="1"/>
  <c r="AP213" i="9" s="1"/>
  <c r="AJ214" i="9"/>
  <c r="AM214" i="9" s="1"/>
  <c r="AP214" i="9" s="1"/>
  <c r="AJ215" i="9"/>
  <c r="AM215" i="9" s="1"/>
  <c r="AP215" i="9" s="1"/>
  <c r="AJ216" i="9"/>
  <c r="AM216" i="9" s="1"/>
  <c r="AP216" i="9" s="1"/>
  <c r="AJ217" i="9"/>
  <c r="AM217" i="9" s="1"/>
  <c r="AP217" i="9" s="1"/>
  <c r="AJ218" i="9"/>
  <c r="AM218" i="9" s="1"/>
  <c r="AP218" i="9" s="1"/>
  <c r="AJ219" i="9"/>
  <c r="AM219" i="9" s="1"/>
  <c r="AP219" i="9" s="1"/>
  <c r="AJ220" i="9"/>
  <c r="AM220" i="9" s="1"/>
  <c r="AP220" i="9" s="1"/>
  <c r="AJ221" i="9"/>
  <c r="AM221" i="9" s="1"/>
  <c r="AP221" i="9" s="1"/>
  <c r="AJ222" i="9"/>
  <c r="AM222" i="9" s="1"/>
  <c r="AP222" i="9" s="1"/>
  <c r="AJ223" i="9"/>
  <c r="AM223" i="9" s="1"/>
  <c r="AP223" i="9" s="1"/>
  <c r="AN266" i="9"/>
  <c r="AM266" i="9"/>
  <c r="AP266" i="9" s="1"/>
  <c r="AJ225" i="9"/>
  <c r="AM225" i="9" s="1"/>
  <c r="AP225" i="9" s="1"/>
  <c r="AJ227" i="9"/>
  <c r="AM227" i="9" s="1"/>
  <c r="AP227" i="9" s="1"/>
  <c r="AJ229" i="9"/>
  <c r="AM229" i="9" s="1"/>
  <c r="AP229" i="9" s="1"/>
  <c r="AJ231" i="9"/>
  <c r="AM231" i="9" s="1"/>
  <c r="AP231" i="9" s="1"/>
  <c r="AJ233" i="9"/>
  <c r="AM233" i="9" s="1"/>
  <c r="AP233" i="9" s="1"/>
  <c r="AJ235" i="9"/>
  <c r="AM235" i="9" s="1"/>
  <c r="AP235" i="9" s="1"/>
  <c r="AJ237" i="9"/>
  <c r="AM237" i="9" s="1"/>
  <c r="AP237" i="9" s="1"/>
  <c r="AJ239" i="9"/>
  <c r="AM239" i="9" s="1"/>
  <c r="AP239" i="9" s="1"/>
  <c r="AJ243" i="9"/>
  <c r="AM243" i="9" s="1"/>
  <c r="AP243" i="9" s="1"/>
  <c r="AJ245" i="9"/>
  <c r="AM245" i="9" s="1"/>
  <c r="AP245" i="9" s="1"/>
  <c r="AJ247" i="9"/>
  <c r="AM247" i="9" s="1"/>
  <c r="AP247" i="9" s="1"/>
  <c r="AJ249" i="9"/>
  <c r="AM249" i="9" s="1"/>
  <c r="AP249" i="9" s="1"/>
  <c r="AJ255" i="9"/>
  <c r="AM255" i="9" s="1"/>
  <c r="AP255" i="9" s="1"/>
  <c r="AJ257" i="9"/>
  <c r="AM257" i="9" s="1"/>
  <c r="AP257" i="9" s="1"/>
  <c r="AJ259" i="9"/>
  <c r="AM259" i="9" s="1"/>
  <c r="AP259" i="9" s="1"/>
  <c r="AM267" i="9"/>
  <c r="AP267" i="9" s="1"/>
  <c r="W10" i="8"/>
  <c r="W18" i="8"/>
  <c r="W26" i="8"/>
  <c r="W34" i="8"/>
  <c r="W42" i="8"/>
  <c r="W50" i="8"/>
  <c r="W58" i="8"/>
  <c r="W66" i="8"/>
  <c r="W74" i="8"/>
  <c r="W82" i="8"/>
  <c r="W68" i="8"/>
  <c r="W76" i="8"/>
  <c r="W85" i="8"/>
  <c r="AG85" i="8"/>
  <c r="AG3" i="8"/>
  <c r="AG5" i="8"/>
  <c r="AG7" i="8"/>
  <c r="AG9" i="8"/>
  <c r="AG11" i="8"/>
  <c r="AG13" i="8"/>
  <c r="AG15" i="8"/>
  <c r="AG17" i="8"/>
  <c r="AG19" i="8"/>
  <c r="AG21" i="8"/>
  <c r="AG23" i="8"/>
  <c r="AG25" i="8"/>
  <c r="AG27" i="8"/>
  <c r="AG29" i="8"/>
  <c r="AG31" i="8"/>
  <c r="AG33" i="8"/>
  <c r="AG35" i="8"/>
  <c r="AG37" i="8"/>
  <c r="AG39" i="8"/>
  <c r="AG41" i="8"/>
  <c r="AG43" i="8"/>
  <c r="AG45" i="8"/>
  <c r="AG47" i="8"/>
  <c r="AG49" i="8"/>
  <c r="AG51" i="8"/>
  <c r="AG53" i="8"/>
  <c r="AG55" i="8"/>
  <c r="AG57" i="8"/>
  <c r="AG59" i="8"/>
  <c r="AG61" i="8"/>
  <c r="AG63" i="8"/>
  <c r="AG65" i="8"/>
  <c r="AG200" i="8"/>
  <c r="AK224" i="8"/>
  <c r="AJ224" i="8"/>
  <c r="AM224" i="8" s="1"/>
  <c r="AP224" i="8" s="1"/>
  <c r="AK225" i="8"/>
  <c r="AJ225" i="8"/>
  <c r="AM225" i="8" s="1"/>
  <c r="AP225" i="8" s="1"/>
  <c r="AK226" i="8"/>
  <c r="AJ226" i="8"/>
  <c r="AM226" i="8" s="1"/>
  <c r="AP226" i="8" s="1"/>
  <c r="AK227" i="8"/>
  <c r="AJ227" i="8"/>
  <c r="AM227" i="8" s="1"/>
  <c r="AP227" i="8" s="1"/>
  <c r="AK228" i="8"/>
  <c r="AJ228" i="8"/>
  <c r="AM228" i="8" s="1"/>
  <c r="AP228" i="8" s="1"/>
  <c r="AK229" i="8"/>
  <c r="AJ229" i="8"/>
  <c r="AM229" i="8" s="1"/>
  <c r="AP229" i="8" s="1"/>
  <c r="AK230" i="8"/>
  <c r="AJ230" i="8"/>
  <c r="AM230" i="8" s="1"/>
  <c r="AP230" i="8" s="1"/>
  <c r="AK231" i="8"/>
  <c r="AJ231" i="8"/>
  <c r="AM231" i="8" s="1"/>
  <c r="AP231" i="8" s="1"/>
  <c r="AK232" i="8"/>
  <c r="AJ232" i="8"/>
  <c r="AM232" i="8" s="1"/>
  <c r="AP232" i="8" s="1"/>
  <c r="AK233" i="8"/>
  <c r="AJ233" i="8"/>
  <c r="AM233" i="8" s="1"/>
  <c r="AP233" i="8" s="1"/>
  <c r="AK234" i="8"/>
  <c r="AJ234" i="8"/>
  <c r="AM234" i="8" s="1"/>
  <c r="AP234" i="8" s="1"/>
  <c r="AK235" i="8"/>
  <c r="AJ235" i="8"/>
  <c r="AM235" i="8" s="1"/>
  <c r="AP235" i="8" s="1"/>
  <c r="AK236" i="8"/>
  <c r="AJ236" i="8"/>
  <c r="AM236" i="8" s="1"/>
  <c r="AP236" i="8" s="1"/>
  <c r="AK237" i="8"/>
  <c r="AJ237" i="8"/>
  <c r="AM237" i="8" s="1"/>
  <c r="AP237" i="8" s="1"/>
  <c r="AK238" i="8"/>
  <c r="AJ238" i="8"/>
  <c r="AM238" i="8" s="1"/>
  <c r="AP238" i="8" s="1"/>
  <c r="AK239" i="8"/>
  <c r="AJ239" i="8"/>
  <c r="AM239" i="8" s="1"/>
  <c r="AP239" i="8" s="1"/>
  <c r="AK240" i="8"/>
  <c r="AK241" i="8"/>
  <c r="AJ241" i="8"/>
  <c r="AM241" i="8" s="1"/>
  <c r="AP241" i="8" s="1"/>
  <c r="AK242" i="8"/>
  <c r="AK243" i="8"/>
  <c r="AJ243" i="8"/>
  <c r="AM243" i="8" s="1"/>
  <c r="AP243" i="8" s="1"/>
  <c r="AK244" i="8"/>
  <c r="AJ244" i="8"/>
  <c r="AM244" i="8" s="1"/>
  <c r="AP244" i="8" s="1"/>
  <c r="AK245" i="8"/>
  <c r="AJ245" i="8"/>
  <c r="AM245" i="8" s="1"/>
  <c r="AP245" i="8" s="1"/>
  <c r="AK246" i="8"/>
  <c r="AJ246" i="8"/>
  <c r="AM246" i="8" s="1"/>
  <c r="AP246" i="8" s="1"/>
  <c r="AK247" i="8"/>
  <c r="AJ247" i="8"/>
  <c r="AM247" i="8" s="1"/>
  <c r="AP247" i="8" s="1"/>
  <c r="AK248" i="8"/>
  <c r="AJ248" i="8"/>
  <c r="AM248" i="8" s="1"/>
  <c r="AP248" i="8" s="1"/>
  <c r="AK249" i="8"/>
  <c r="AJ249" i="8"/>
  <c r="AM249" i="8" s="1"/>
  <c r="AP249" i="8" s="1"/>
  <c r="AK250" i="8"/>
  <c r="AJ250" i="8"/>
  <c r="AM250" i="8" s="1"/>
  <c r="AP250" i="8" s="1"/>
  <c r="AK251" i="8"/>
  <c r="AJ251" i="8"/>
  <c r="AM251" i="8" s="1"/>
  <c r="AP251" i="8" s="1"/>
  <c r="AK252" i="8"/>
  <c r="AK253" i="8"/>
  <c r="AJ253" i="8"/>
  <c r="AM253" i="8" s="1"/>
  <c r="AP253" i="8" s="1"/>
  <c r="AK254" i="8"/>
  <c r="AJ254" i="8"/>
  <c r="AM254" i="8" s="1"/>
  <c r="AP254" i="8" s="1"/>
  <c r="AK255" i="8"/>
  <c r="AJ255" i="8"/>
  <c r="AM255" i="8" s="1"/>
  <c r="AP255" i="8" s="1"/>
  <c r="AK256" i="8"/>
  <c r="AJ256" i="8"/>
  <c r="AM256" i="8" s="1"/>
  <c r="AP256" i="8" s="1"/>
  <c r="AK257" i="8"/>
  <c r="AJ257" i="8"/>
  <c r="AM257" i="8" s="1"/>
  <c r="AP257" i="8" s="1"/>
  <c r="AK258" i="8"/>
  <c r="AJ258" i="8"/>
  <c r="AM258" i="8" s="1"/>
  <c r="AP258" i="8" s="1"/>
  <c r="AK259" i="8"/>
  <c r="AJ259" i="8"/>
  <c r="AM259" i="8" s="1"/>
  <c r="AP259" i="8" s="1"/>
  <c r="AK260" i="8"/>
  <c r="AJ260" i="8"/>
  <c r="AM260" i="8" s="1"/>
  <c r="AP260" i="8" s="1"/>
  <c r="AK261" i="8"/>
  <c r="AJ261" i="8"/>
  <c r="AM261" i="8" s="1"/>
  <c r="AP261" i="8" s="1"/>
  <c r="AK262" i="8"/>
  <c r="AJ262" i="8"/>
  <c r="AM262" i="8" s="1"/>
  <c r="AP262" i="8" s="1"/>
  <c r="AJ206" i="8"/>
  <c r="AM206" i="8" s="1"/>
  <c r="AP206" i="8" s="1"/>
  <c r="AN267" i="8"/>
  <c r="AM267" i="8"/>
  <c r="AP267" i="8" s="1"/>
  <c r="AJ263" i="8"/>
  <c r="AM263" i="8" s="1"/>
  <c r="AP263" i="8" s="1"/>
  <c r="AJ264" i="8"/>
  <c r="AM264" i="8" s="1"/>
  <c r="AP264" i="8" s="1"/>
  <c r="AM266" i="8"/>
  <c r="AP266" i="8" s="1"/>
  <c r="AG3" i="7"/>
  <c r="AG5" i="7"/>
  <c r="AG7" i="7"/>
  <c r="AG9" i="7"/>
  <c r="AG11" i="7"/>
  <c r="AG13" i="7"/>
  <c r="AG15" i="7"/>
  <c r="W61" i="7"/>
  <c r="W69" i="7"/>
  <c r="W77" i="7"/>
  <c r="AG77" i="7"/>
  <c r="AG82" i="7"/>
  <c r="W73" i="7"/>
  <c r="AG73" i="7"/>
  <c r="AG78" i="7"/>
  <c r="W81" i="7"/>
  <c r="AG81" i="7"/>
  <c r="W85" i="7"/>
  <c r="AG85" i="7"/>
  <c r="W86" i="7"/>
  <c r="AG87" i="7"/>
  <c r="AJ224" i="7"/>
  <c r="AM224" i="7" s="1"/>
  <c r="AP224" i="7" s="1"/>
  <c r="AJ226" i="7"/>
  <c r="AM226" i="7" s="1"/>
  <c r="AP226" i="7" s="1"/>
  <c r="AJ228" i="7"/>
  <c r="AM228" i="7" s="1"/>
  <c r="AP228" i="7" s="1"/>
  <c r="AJ230" i="7"/>
  <c r="AM230" i="7" s="1"/>
  <c r="AP230" i="7" s="1"/>
  <c r="AJ232" i="7"/>
  <c r="AM232" i="7" s="1"/>
  <c r="AP232" i="7" s="1"/>
  <c r="AJ234" i="7"/>
  <c r="AM234" i="7" s="1"/>
  <c r="AP234" i="7" s="1"/>
  <c r="AJ236" i="7"/>
  <c r="AM236" i="7" s="1"/>
  <c r="AP236" i="7" s="1"/>
  <c r="AJ238" i="7"/>
  <c r="AM238" i="7" s="1"/>
  <c r="AP238" i="7" s="1"/>
  <c r="AJ244" i="7"/>
  <c r="AM244" i="7" s="1"/>
  <c r="AP244" i="7" s="1"/>
  <c r="AJ246" i="7"/>
  <c r="AM246" i="7" s="1"/>
  <c r="AP246" i="7" s="1"/>
  <c r="AJ248" i="7"/>
  <c r="AM248" i="7" s="1"/>
  <c r="AP248" i="7" s="1"/>
  <c r="AJ250" i="7"/>
  <c r="AM250" i="7" s="1"/>
  <c r="AP250" i="7" s="1"/>
  <c r="AJ256" i="7"/>
  <c r="AM256" i="7" s="1"/>
  <c r="AP256" i="7" s="1"/>
  <c r="AJ258" i="7"/>
  <c r="AM258" i="7" s="1"/>
  <c r="AP258" i="7" s="1"/>
  <c r="AJ260" i="7"/>
  <c r="AM260" i="7" s="1"/>
  <c r="AP260" i="7" s="1"/>
  <c r="AJ207" i="7"/>
  <c r="AM207" i="7" s="1"/>
  <c r="AP207" i="7" s="1"/>
  <c r="AJ208" i="7"/>
  <c r="AM208" i="7" s="1"/>
  <c r="AP208" i="7" s="1"/>
  <c r="AJ209" i="7"/>
  <c r="AM209" i="7" s="1"/>
  <c r="AP209" i="7" s="1"/>
  <c r="AJ210" i="7"/>
  <c r="AM210" i="7" s="1"/>
  <c r="AP210" i="7" s="1"/>
  <c r="AJ211" i="7"/>
  <c r="AM211" i="7" s="1"/>
  <c r="AP211" i="7" s="1"/>
  <c r="AJ212" i="7"/>
  <c r="AM212" i="7" s="1"/>
  <c r="AP212" i="7" s="1"/>
  <c r="AJ213" i="7"/>
  <c r="AM213" i="7" s="1"/>
  <c r="AP213" i="7" s="1"/>
  <c r="AJ214" i="7"/>
  <c r="AM214" i="7" s="1"/>
  <c r="AP214" i="7" s="1"/>
  <c r="AJ215" i="7"/>
  <c r="AM215" i="7" s="1"/>
  <c r="AP215" i="7" s="1"/>
  <c r="AJ216" i="7"/>
  <c r="AM216" i="7" s="1"/>
  <c r="AP216" i="7" s="1"/>
  <c r="AJ217" i="7"/>
  <c r="AM217" i="7" s="1"/>
  <c r="AP217" i="7" s="1"/>
  <c r="AJ218" i="7"/>
  <c r="AM218" i="7" s="1"/>
  <c r="AP218" i="7" s="1"/>
  <c r="AJ219" i="7"/>
  <c r="AM219" i="7" s="1"/>
  <c r="AP219" i="7" s="1"/>
  <c r="AJ220" i="7"/>
  <c r="AM220" i="7" s="1"/>
  <c r="AP220" i="7" s="1"/>
  <c r="AJ221" i="7"/>
  <c r="AM221" i="7" s="1"/>
  <c r="AP221" i="7" s="1"/>
  <c r="AJ222" i="7"/>
  <c r="AM222" i="7" s="1"/>
  <c r="AP222" i="7" s="1"/>
  <c r="AJ223" i="7"/>
  <c r="AM223" i="7" s="1"/>
  <c r="AP223" i="7" s="1"/>
  <c r="AN266" i="7"/>
  <c r="AM266" i="7"/>
  <c r="AP266" i="7" s="1"/>
  <c r="AM267" i="7"/>
  <c r="AP267" i="7" s="1"/>
  <c r="AG3" i="6"/>
  <c r="AG7" i="6"/>
  <c r="AG11" i="6"/>
  <c r="AG15" i="6"/>
  <c r="AG19" i="6"/>
  <c r="AG37" i="6"/>
  <c r="AG38" i="6"/>
  <c r="W50" i="6"/>
  <c r="AG50" i="6"/>
  <c r="W58" i="6"/>
  <c r="AG58" i="6"/>
  <c r="W70" i="6"/>
  <c r="AG70" i="6"/>
  <c r="AG4" i="6"/>
  <c r="AG8" i="6"/>
  <c r="AG12" i="6"/>
  <c r="AG16" i="6"/>
  <c r="AG48" i="6"/>
  <c r="W48" i="6"/>
  <c r="AG56" i="6"/>
  <c r="W56" i="6"/>
  <c r="W74" i="6"/>
  <c r="AG74" i="6"/>
  <c r="W46" i="6"/>
  <c r="AG46" i="6"/>
  <c r="W54" i="6"/>
  <c r="AG54" i="6"/>
  <c r="W62" i="6"/>
  <c r="AG62" i="6"/>
  <c r="W78" i="6"/>
  <c r="AG78" i="6"/>
  <c r="W20" i="6"/>
  <c r="AG33" i="6"/>
  <c r="AG34" i="6"/>
  <c r="W36" i="6"/>
  <c r="AG44" i="6"/>
  <c r="W44" i="6"/>
  <c r="AG52" i="6"/>
  <c r="W52" i="6"/>
  <c r="AG60" i="6"/>
  <c r="W60" i="6"/>
  <c r="W66" i="6"/>
  <c r="AG66" i="6"/>
  <c r="W64" i="6"/>
  <c r="W68" i="6"/>
  <c r="W72" i="6"/>
  <c r="W76" i="6"/>
  <c r="W80" i="6"/>
  <c r="AG82" i="6"/>
  <c r="W84" i="6"/>
  <c r="AG86" i="6"/>
  <c r="AJ207" i="6"/>
  <c r="AM207" i="6" s="1"/>
  <c r="AP207" i="6" s="1"/>
  <c r="AN266" i="6"/>
  <c r="AM266" i="6"/>
  <c r="AP266" i="6" s="1"/>
  <c r="AJ209" i="6"/>
  <c r="AM209" i="6" s="1"/>
  <c r="AP209" i="6" s="1"/>
  <c r="AJ211" i="6"/>
  <c r="AM211" i="6" s="1"/>
  <c r="AP211" i="6" s="1"/>
  <c r="AJ213" i="6"/>
  <c r="AM213" i="6" s="1"/>
  <c r="AP213" i="6" s="1"/>
  <c r="AJ215" i="6"/>
  <c r="AM215" i="6" s="1"/>
  <c r="AP215" i="6" s="1"/>
  <c r="AJ217" i="6"/>
  <c r="AM217" i="6" s="1"/>
  <c r="AP217" i="6" s="1"/>
  <c r="AJ219" i="6"/>
  <c r="AM219" i="6" s="1"/>
  <c r="AP219" i="6" s="1"/>
  <c r="AJ221" i="6"/>
  <c r="AM221" i="6" s="1"/>
  <c r="AP221" i="6" s="1"/>
  <c r="AJ223" i="6"/>
  <c r="AM223" i="6" s="1"/>
  <c r="AP223" i="6" s="1"/>
  <c r="AJ225" i="6"/>
  <c r="AM225" i="6" s="1"/>
  <c r="AP225" i="6" s="1"/>
  <c r="AJ227" i="6"/>
  <c r="AM227" i="6" s="1"/>
  <c r="AP227" i="6" s="1"/>
  <c r="AJ229" i="6"/>
  <c r="AM229" i="6" s="1"/>
  <c r="AP229" i="6" s="1"/>
  <c r="AM267" i="6"/>
  <c r="AP267" i="6" s="1"/>
  <c r="V5" i="5" l="1"/>
  <c r="W5" i="5" s="1"/>
  <c r="T5" i="5"/>
  <c r="X5" i="5" s="1"/>
  <c r="Z5" i="5" s="1"/>
  <c r="S5" i="5"/>
  <c r="Q5" i="5"/>
  <c r="K5" i="5"/>
  <c r="V4" i="5"/>
  <c r="W4" i="5" s="1"/>
  <c r="T4" i="5"/>
  <c r="X4" i="5" s="1"/>
  <c r="Z4" i="5" s="1"/>
  <c r="S4" i="5"/>
  <c r="Q4" i="5"/>
  <c r="K4" i="5"/>
  <c r="T200" i="5" l="1"/>
  <c r="X200" i="5" s="1"/>
  <c r="Z200" i="5" s="1"/>
  <c r="S200" i="5"/>
  <c r="Q200" i="5"/>
  <c r="T199" i="5"/>
  <c r="X199" i="5" s="1"/>
  <c r="Z199" i="5" s="1"/>
  <c r="S199" i="5"/>
  <c r="Q199" i="5"/>
  <c r="T198" i="5"/>
  <c r="S198" i="5"/>
  <c r="Q198" i="5"/>
  <c r="T197" i="5"/>
  <c r="X197" i="5" s="1"/>
  <c r="Z197" i="5" s="1"/>
  <c r="S197" i="5"/>
  <c r="Q197" i="5"/>
  <c r="T196" i="5"/>
  <c r="S196" i="5"/>
  <c r="Q196" i="5"/>
  <c r="T195" i="5"/>
  <c r="X195" i="5" s="1"/>
  <c r="Z195" i="5" s="1"/>
  <c r="S195" i="5"/>
  <c r="Q195" i="5"/>
  <c r="T194" i="5"/>
  <c r="X194" i="5" s="1"/>
  <c r="Z194" i="5" s="1"/>
  <c r="S194" i="5"/>
  <c r="Q194" i="5"/>
  <c r="T193" i="5"/>
  <c r="X193" i="5" s="1"/>
  <c r="Z193" i="5" s="1"/>
  <c r="S193" i="5"/>
  <c r="Q193" i="5"/>
  <c r="T192" i="5"/>
  <c r="X192" i="5" s="1"/>
  <c r="Z192" i="5" s="1"/>
  <c r="S192" i="5"/>
  <c r="Q192" i="5"/>
  <c r="T191" i="5"/>
  <c r="X191" i="5" s="1"/>
  <c r="Z191" i="5" s="1"/>
  <c r="S191" i="5"/>
  <c r="Q191" i="5"/>
  <c r="T190" i="5"/>
  <c r="X190" i="5" s="1"/>
  <c r="Z190" i="5" s="1"/>
  <c r="S190" i="5"/>
  <c r="Q190" i="5"/>
  <c r="T189" i="5"/>
  <c r="X189" i="5" s="1"/>
  <c r="Z189" i="5" s="1"/>
  <c r="S189" i="5"/>
  <c r="Q189" i="5"/>
  <c r="T188" i="5"/>
  <c r="S188" i="5"/>
  <c r="Q188" i="5"/>
  <c r="T187" i="5"/>
  <c r="X187" i="5" s="1"/>
  <c r="Z187" i="5" s="1"/>
  <c r="S187" i="5"/>
  <c r="Q187" i="5"/>
  <c r="T186" i="5"/>
  <c r="X186" i="5" s="1"/>
  <c r="Z186" i="5" s="1"/>
  <c r="S186" i="5"/>
  <c r="Q186" i="5"/>
  <c r="T185" i="5"/>
  <c r="X185" i="5" s="1"/>
  <c r="Z185" i="5" s="1"/>
  <c r="S185" i="5"/>
  <c r="Q185" i="5"/>
  <c r="T184" i="5"/>
  <c r="X184" i="5" s="1"/>
  <c r="Z184" i="5" s="1"/>
  <c r="S184" i="5"/>
  <c r="Q184" i="5"/>
  <c r="T183" i="5"/>
  <c r="X183" i="5" s="1"/>
  <c r="Z183" i="5" s="1"/>
  <c r="S183" i="5"/>
  <c r="Q183" i="5"/>
  <c r="T182" i="5"/>
  <c r="X182" i="5" s="1"/>
  <c r="Z182" i="5" s="1"/>
  <c r="S182" i="5"/>
  <c r="Q182" i="5"/>
  <c r="T181" i="5"/>
  <c r="X181" i="5" s="1"/>
  <c r="Z181" i="5" s="1"/>
  <c r="S181" i="5"/>
  <c r="Q181" i="5"/>
  <c r="T180" i="5"/>
  <c r="X180" i="5" s="1"/>
  <c r="Z180" i="5" s="1"/>
  <c r="S180" i="5"/>
  <c r="Q180" i="5"/>
  <c r="T179" i="5"/>
  <c r="X179" i="5" s="1"/>
  <c r="Z179" i="5" s="1"/>
  <c r="S179" i="5"/>
  <c r="Q179" i="5"/>
  <c r="T178" i="5"/>
  <c r="X178" i="5" s="1"/>
  <c r="Z178" i="5" s="1"/>
  <c r="S178" i="5"/>
  <c r="Q178" i="5"/>
  <c r="T177" i="5"/>
  <c r="X177" i="5" s="1"/>
  <c r="Z177" i="5" s="1"/>
  <c r="S177" i="5"/>
  <c r="Q177" i="5"/>
  <c r="T176" i="5"/>
  <c r="X176" i="5" s="1"/>
  <c r="Z176" i="5" s="1"/>
  <c r="S176" i="5"/>
  <c r="Q176" i="5"/>
  <c r="T175" i="5"/>
  <c r="X175" i="5" s="1"/>
  <c r="Z175" i="5" s="1"/>
  <c r="S175" i="5"/>
  <c r="Q175" i="5"/>
  <c r="T174" i="5"/>
  <c r="X174" i="5" s="1"/>
  <c r="Z174" i="5" s="1"/>
  <c r="S174" i="5"/>
  <c r="Q174" i="5"/>
  <c r="T173" i="5"/>
  <c r="X173" i="5" s="1"/>
  <c r="Z173" i="5" s="1"/>
  <c r="S173" i="5"/>
  <c r="Q173" i="5"/>
  <c r="T172" i="5"/>
  <c r="X172" i="5" s="1"/>
  <c r="Z172" i="5" s="1"/>
  <c r="S172" i="5"/>
  <c r="Q172" i="5"/>
  <c r="T171" i="5"/>
  <c r="X171" i="5" s="1"/>
  <c r="Z171" i="5" s="1"/>
  <c r="S171" i="5"/>
  <c r="Q171" i="5"/>
  <c r="T170" i="5"/>
  <c r="X170" i="5" s="1"/>
  <c r="Z170" i="5" s="1"/>
  <c r="S170" i="5"/>
  <c r="Q170" i="5"/>
  <c r="T169" i="5"/>
  <c r="X169" i="5" s="1"/>
  <c r="Z169" i="5" s="1"/>
  <c r="S169" i="5"/>
  <c r="Q169" i="5"/>
  <c r="T168" i="5"/>
  <c r="X168" i="5" s="1"/>
  <c r="Z168" i="5" s="1"/>
  <c r="S168" i="5"/>
  <c r="Q168" i="5"/>
  <c r="T167" i="5"/>
  <c r="X167" i="5" s="1"/>
  <c r="Z167" i="5" s="1"/>
  <c r="S167" i="5"/>
  <c r="Q167" i="5"/>
  <c r="T166" i="5"/>
  <c r="X166" i="5" s="1"/>
  <c r="Z166" i="5" s="1"/>
  <c r="S166" i="5"/>
  <c r="Q166" i="5"/>
  <c r="T165" i="5"/>
  <c r="X165" i="5" s="1"/>
  <c r="Z165" i="5" s="1"/>
  <c r="S165" i="5"/>
  <c r="Q165" i="5"/>
  <c r="T164" i="5"/>
  <c r="X164" i="5" s="1"/>
  <c r="Z164" i="5" s="1"/>
  <c r="S164" i="5"/>
  <c r="Q164" i="5"/>
  <c r="T163" i="5"/>
  <c r="X163" i="5" s="1"/>
  <c r="Z163" i="5" s="1"/>
  <c r="S163" i="5"/>
  <c r="Q163" i="5"/>
  <c r="T162" i="5"/>
  <c r="X162" i="5" s="1"/>
  <c r="Z162" i="5" s="1"/>
  <c r="S162" i="5"/>
  <c r="Q162" i="5"/>
  <c r="T161" i="5"/>
  <c r="X161" i="5" s="1"/>
  <c r="Z161" i="5" s="1"/>
  <c r="S161" i="5"/>
  <c r="Q161" i="5"/>
  <c r="T160" i="5"/>
  <c r="X160" i="5" s="1"/>
  <c r="Z160" i="5" s="1"/>
  <c r="S160" i="5"/>
  <c r="Q160" i="5"/>
  <c r="T159" i="5"/>
  <c r="X159" i="5" s="1"/>
  <c r="Z159" i="5" s="1"/>
  <c r="S159" i="5"/>
  <c r="Q159" i="5"/>
  <c r="T158" i="5"/>
  <c r="X158" i="5" s="1"/>
  <c r="Z158" i="5" s="1"/>
  <c r="S158" i="5"/>
  <c r="Q158" i="5"/>
  <c r="T157" i="5"/>
  <c r="X157" i="5" s="1"/>
  <c r="Z157" i="5" s="1"/>
  <c r="S157" i="5"/>
  <c r="Q157" i="5"/>
  <c r="T156" i="5"/>
  <c r="X156" i="5" s="1"/>
  <c r="Z156" i="5" s="1"/>
  <c r="S156" i="5"/>
  <c r="Q156" i="5"/>
  <c r="T155" i="5"/>
  <c r="X155" i="5" s="1"/>
  <c r="Z155" i="5" s="1"/>
  <c r="S155" i="5"/>
  <c r="Q155" i="5"/>
  <c r="T154" i="5"/>
  <c r="X154" i="5" s="1"/>
  <c r="Z154" i="5" s="1"/>
  <c r="S154" i="5"/>
  <c r="Q154" i="5"/>
  <c r="T153" i="5"/>
  <c r="X153" i="5" s="1"/>
  <c r="Z153" i="5" s="1"/>
  <c r="S153" i="5"/>
  <c r="Q153" i="5"/>
  <c r="T152" i="5"/>
  <c r="X152" i="5" s="1"/>
  <c r="Z152" i="5" s="1"/>
  <c r="S152" i="5"/>
  <c r="Q152" i="5"/>
  <c r="T151" i="5"/>
  <c r="X151" i="5" s="1"/>
  <c r="Z151" i="5" s="1"/>
  <c r="S151" i="5"/>
  <c r="Q151" i="5"/>
  <c r="T150" i="5"/>
  <c r="X150" i="5" s="1"/>
  <c r="Z150" i="5" s="1"/>
  <c r="S150" i="5"/>
  <c r="Q150" i="5"/>
  <c r="T149" i="5"/>
  <c r="X149" i="5" s="1"/>
  <c r="Z149" i="5" s="1"/>
  <c r="S149" i="5"/>
  <c r="Q149" i="5"/>
  <c r="T148" i="5"/>
  <c r="X148" i="5" s="1"/>
  <c r="Z148" i="5" s="1"/>
  <c r="S148" i="5"/>
  <c r="Q148" i="5"/>
  <c r="T147" i="5"/>
  <c r="X147" i="5" s="1"/>
  <c r="Z147" i="5" s="1"/>
  <c r="S147" i="5"/>
  <c r="Q147" i="5"/>
  <c r="T146" i="5"/>
  <c r="X146" i="5" s="1"/>
  <c r="Z146" i="5" s="1"/>
  <c r="S146" i="5"/>
  <c r="Q146" i="5"/>
  <c r="T145" i="5"/>
  <c r="X145" i="5" s="1"/>
  <c r="Z145" i="5" s="1"/>
  <c r="S145" i="5"/>
  <c r="Q145" i="5"/>
  <c r="T144" i="5"/>
  <c r="X144" i="5" s="1"/>
  <c r="Z144" i="5" s="1"/>
  <c r="S144" i="5"/>
  <c r="Q144" i="5"/>
  <c r="T143" i="5"/>
  <c r="X143" i="5" s="1"/>
  <c r="Z143" i="5" s="1"/>
  <c r="S143" i="5"/>
  <c r="Q143" i="5"/>
  <c r="T142" i="5"/>
  <c r="X142" i="5" s="1"/>
  <c r="Z142" i="5" s="1"/>
  <c r="S142" i="5"/>
  <c r="Q142" i="5"/>
  <c r="T141" i="5"/>
  <c r="X141" i="5" s="1"/>
  <c r="Z141" i="5" s="1"/>
  <c r="S141" i="5"/>
  <c r="Q141" i="5"/>
  <c r="T140" i="5"/>
  <c r="X140" i="5" s="1"/>
  <c r="Z140" i="5" s="1"/>
  <c r="S140" i="5"/>
  <c r="Q140" i="5"/>
  <c r="T139" i="5"/>
  <c r="X139" i="5" s="1"/>
  <c r="Z139" i="5" s="1"/>
  <c r="S139" i="5"/>
  <c r="Q139" i="5"/>
  <c r="T138" i="5"/>
  <c r="X138" i="5" s="1"/>
  <c r="Z138" i="5" s="1"/>
  <c r="S138" i="5"/>
  <c r="Q138" i="5"/>
  <c r="T137" i="5"/>
  <c r="X137" i="5" s="1"/>
  <c r="Z137" i="5" s="1"/>
  <c r="S137" i="5"/>
  <c r="Q137" i="5"/>
  <c r="T136" i="5"/>
  <c r="X136" i="5" s="1"/>
  <c r="Z136" i="5" s="1"/>
  <c r="S136" i="5"/>
  <c r="Q136" i="5"/>
  <c r="T135" i="5"/>
  <c r="X135" i="5" s="1"/>
  <c r="Z135" i="5" s="1"/>
  <c r="S135" i="5"/>
  <c r="Q135" i="5"/>
  <c r="T134" i="5"/>
  <c r="X134" i="5" s="1"/>
  <c r="Z134" i="5" s="1"/>
  <c r="S134" i="5"/>
  <c r="Q134" i="5"/>
  <c r="T133" i="5"/>
  <c r="X133" i="5" s="1"/>
  <c r="Z133" i="5" s="1"/>
  <c r="S133" i="5"/>
  <c r="Q133" i="5"/>
  <c r="T132" i="5"/>
  <c r="X132" i="5" s="1"/>
  <c r="Z132" i="5" s="1"/>
  <c r="S132" i="5"/>
  <c r="Q132" i="5"/>
  <c r="T131" i="5"/>
  <c r="X131" i="5" s="1"/>
  <c r="Z131" i="5" s="1"/>
  <c r="S131" i="5"/>
  <c r="Q131" i="5"/>
  <c r="T130" i="5"/>
  <c r="X130" i="5" s="1"/>
  <c r="Z130" i="5" s="1"/>
  <c r="S130" i="5"/>
  <c r="Q130" i="5"/>
  <c r="T129" i="5"/>
  <c r="X129" i="5" s="1"/>
  <c r="Z129" i="5" s="1"/>
  <c r="S129" i="5"/>
  <c r="Q129" i="5"/>
  <c r="T128" i="5"/>
  <c r="X128" i="5" s="1"/>
  <c r="Z128" i="5" s="1"/>
  <c r="S128" i="5"/>
  <c r="Q128" i="5"/>
  <c r="T127" i="5"/>
  <c r="X127" i="5" s="1"/>
  <c r="Z127" i="5" s="1"/>
  <c r="S127" i="5"/>
  <c r="Q127" i="5"/>
  <c r="T126" i="5"/>
  <c r="X126" i="5" s="1"/>
  <c r="Z126" i="5" s="1"/>
  <c r="S126" i="5"/>
  <c r="Q126" i="5"/>
  <c r="T125" i="5"/>
  <c r="X125" i="5" s="1"/>
  <c r="Z125" i="5" s="1"/>
  <c r="S125" i="5"/>
  <c r="Q125" i="5"/>
  <c r="T124" i="5"/>
  <c r="X124" i="5" s="1"/>
  <c r="Z124" i="5" s="1"/>
  <c r="S124" i="5"/>
  <c r="Q124" i="5"/>
  <c r="T123" i="5"/>
  <c r="X123" i="5" s="1"/>
  <c r="Z123" i="5" s="1"/>
  <c r="S123" i="5"/>
  <c r="Q123" i="5"/>
  <c r="T122" i="5"/>
  <c r="X122" i="5" s="1"/>
  <c r="Z122" i="5" s="1"/>
  <c r="S122" i="5"/>
  <c r="Q122" i="5"/>
  <c r="T121" i="5"/>
  <c r="X121" i="5" s="1"/>
  <c r="Z121" i="5" s="1"/>
  <c r="S121" i="5"/>
  <c r="Q121" i="5"/>
  <c r="T120" i="5"/>
  <c r="X120" i="5" s="1"/>
  <c r="Z120" i="5" s="1"/>
  <c r="S120" i="5"/>
  <c r="Q120" i="5"/>
  <c r="T119" i="5"/>
  <c r="X119" i="5" s="1"/>
  <c r="Z119" i="5" s="1"/>
  <c r="S119" i="5"/>
  <c r="Q119" i="5"/>
  <c r="T118" i="5"/>
  <c r="X118" i="5" s="1"/>
  <c r="Z118" i="5" s="1"/>
  <c r="S118" i="5"/>
  <c r="Q118" i="5"/>
  <c r="T117" i="5"/>
  <c r="X117" i="5" s="1"/>
  <c r="Z117" i="5" s="1"/>
  <c r="S117" i="5"/>
  <c r="Q117" i="5"/>
  <c r="T116" i="5"/>
  <c r="X116" i="5" s="1"/>
  <c r="Z116" i="5" s="1"/>
  <c r="S116" i="5"/>
  <c r="Q116" i="5"/>
  <c r="T115" i="5"/>
  <c r="X115" i="5" s="1"/>
  <c r="Z115" i="5" s="1"/>
  <c r="S115" i="5"/>
  <c r="Q115" i="5"/>
  <c r="T114" i="5"/>
  <c r="X114" i="5" s="1"/>
  <c r="Z114" i="5" s="1"/>
  <c r="S114" i="5"/>
  <c r="Q114" i="5"/>
  <c r="T113" i="5"/>
  <c r="X113" i="5" s="1"/>
  <c r="Z113" i="5" s="1"/>
  <c r="S113" i="5"/>
  <c r="Q113" i="5"/>
  <c r="T112" i="5"/>
  <c r="X112" i="5" s="1"/>
  <c r="Z112" i="5" s="1"/>
  <c r="S112" i="5"/>
  <c r="Q112" i="5"/>
  <c r="T111" i="5"/>
  <c r="X111" i="5" s="1"/>
  <c r="Z111" i="5" s="1"/>
  <c r="S111" i="5"/>
  <c r="Q111" i="5"/>
  <c r="T110" i="5"/>
  <c r="X110" i="5" s="1"/>
  <c r="Z110" i="5" s="1"/>
  <c r="S110" i="5"/>
  <c r="Q110" i="5"/>
  <c r="T109" i="5"/>
  <c r="X109" i="5" s="1"/>
  <c r="Z109" i="5" s="1"/>
  <c r="S109" i="5"/>
  <c r="Q109" i="5"/>
  <c r="T108" i="5"/>
  <c r="X108" i="5" s="1"/>
  <c r="Z108" i="5" s="1"/>
  <c r="S108" i="5"/>
  <c r="Q108" i="5"/>
  <c r="T107" i="5"/>
  <c r="X107" i="5" s="1"/>
  <c r="Z107" i="5" s="1"/>
  <c r="S107" i="5"/>
  <c r="Q107" i="5"/>
  <c r="T106" i="5"/>
  <c r="X106" i="5" s="1"/>
  <c r="Z106" i="5" s="1"/>
  <c r="S106" i="5"/>
  <c r="Q106" i="5"/>
  <c r="T105" i="5"/>
  <c r="X105" i="5" s="1"/>
  <c r="Z105" i="5" s="1"/>
  <c r="S105" i="5"/>
  <c r="Q105" i="5"/>
  <c r="T104" i="5"/>
  <c r="X104" i="5" s="1"/>
  <c r="Z104" i="5" s="1"/>
  <c r="S104" i="5"/>
  <c r="Q104" i="5"/>
  <c r="T103" i="5"/>
  <c r="X103" i="5" s="1"/>
  <c r="Z103" i="5" s="1"/>
  <c r="S103" i="5"/>
  <c r="Q103" i="5"/>
  <c r="T102" i="5"/>
  <c r="X102" i="5" s="1"/>
  <c r="Z102" i="5" s="1"/>
  <c r="S102" i="5"/>
  <c r="Q102" i="5"/>
  <c r="T101" i="5"/>
  <c r="X101" i="5" s="1"/>
  <c r="Z101" i="5" s="1"/>
  <c r="S101" i="5"/>
  <c r="Q101" i="5"/>
  <c r="T100" i="5"/>
  <c r="X100" i="5" s="1"/>
  <c r="Z100" i="5" s="1"/>
  <c r="S100" i="5"/>
  <c r="Q100" i="5"/>
  <c r="T99" i="5"/>
  <c r="X99" i="5" s="1"/>
  <c r="Z99" i="5" s="1"/>
  <c r="S99" i="5"/>
  <c r="Q99" i="5"/>
  <c r="T98" i="5"/>
  <c r="X98" i="5" s="1"/>
  <c r="Z98" i="5" s="1"/>
  <c r="S98" i="5"/>
  <c r="Q98" i="5"/>
  <c r="T97" i="5"/>
  <c r="X97" i="5" s="1"/>
  <c r="Z97" i="5" s="1"/>
  <c r="S97" i="5"/>
  <c r="Q97" i="5"/>
  <c r="T96" i="5"/>
  <c r="X96" i="5" s="1"/>
  <c r="Z96" i="5" s="1"/>
  <c r="S96" i="5"/>
  <c r="Q96" i="5"/>
  <c r="T95" i="5"/>
  <c r="X95" i="5" s="1"/>
  <c r="Z95" i="5" s="1"/>
  <c r="S95" i="5"/>
  <c r="Q95" i="5"/>
  <c r="T94" i="5"/>
  <c r="X94" i="5" s="1"/>
  <c r="Z94" i="5" s="1"/>
  <c r="S94" i="5"/>
  <c r="Q94" i="5"/>
  <c r="T93" i="5"/>
  <c r="X93" i="5" s="1"/>
  <c r="Z93" i="5" s="1"/>
  <c r="S93" i="5"/>
  <c r="Q93" i="5"/>
  <c r="T92" i="5"/>
  <c r="X92" i="5" s="1"/>
  <c r="Z92" i="5" s="1"/>
  <c r="S92" i="5"/>
  <c r="Q92" i="5"/>
  <c r="T91" i="5"/>
  <c r="X91" i="5" s="1"/>
  <c r="Z91" i="5" s="1"/>
  <c r="S91" i="5"/>
  <c r="Q91" i="5"/>
  <c r="T90" i="5"/>
  <c r="X90" i="5" s="1"/>
  <c r="Z90" i="5" s="1"/>
  <c r="S90" i="5"/>
  <c r="Q90" i="5"/>
  <c r="T89" i="5"/>
  <c r="X89" i="5" s="1"/>
  <c r="Z89" i="5" s="1"/>
  <c r="S89" i="5"/>
  <c r="Q89" i="5"/>
  <c r="T88" i="5"/>
  <c r="X88" i="5" s="1"/>
  <c r="Z88" i="5" s="1"/>
  <c r="S88" i="5"/>
  <c r="Q88" i="5"/>
  <c r="T87" i="5"/>
  <c r="X87" i="5" s="1"/>
  <c r="Z87" i="5" s="1"/>
  <c r="S87" i="5"/>
  <c r="Q87" i="5"/>
  <c r="T86" i="5"/>
  <c r="X86" i="5" s="1"/>
  <c r="Z86" i="5" s="1"/>
  <c r="S86" i="5"/>
  <c r="Q86" i="5"/>
  <c r="T85" i="5"/>
  <c r="X85" i="5" s="1"/>
  <c r="Z85" i="5" s="1"/>
  <c r="S85" i="5"/>
  <c r="Q85" i="5"/>
  <c r="T84" i="5"/>
  <c r="X84" i="5" s="1"/>
  <c r="Z84" i="5" s="1"/>
  <c r="S84" i="5"/>
  <c r="Q84" i="5"/>
  <c r="T83" i="5"/>
  <c r="X83" i="5" s="1"/>
  <c r="Z83" i="5" s="1"/>
  <c r="S83" i="5"/>
  <c r="Q83" i="5"/>
  <c r="T82" i="5"/>
  <c r="X82" i="5" s="1"/>
  <c r="Z82" i="5" s="1"/>
  <c r="S82" i="5"/>
  <c r="Q82" i="5"/>
  <c r="T81" i="5"/>
  <c r="X81" i="5" s="1"/>
  <c r="Z81" i="5" s="1"/>
  <c r="S81" i="5"/>
  <c r="Q81" i="5"/>
  <c r="T80" i="5"/>
  <c r="X80" i="5" s="1"/>
  <c r="Z80" i="5" s="1"/>
  <c r="S80" i="5"/>
  <c r="Q80" i="5"/>
  <c r="T79" i="5"/>
  <c r="X79" i="5" s="1"/>
  <c r="Z79" i="5" s="1"/>
  <c r="S79" i="5"/>
  <c r="Q79" i="5"/>
  <c r="T78" i="5"/>
  <c r="X78" i="5" s="1"/>
  <c r="Z78" i="5" s="1"/>
  <c r="S78" i="5"/>
  <c r="Q78" i="5"/>
  <c r="T77" i="5"/>
  <c r="X77" i="5" s="1"/>
  <c r="Z77" i="5" s="1"/>
  <c r="S77" i="5"/>
  <c r="Q77" i="5"/>
  <c r="T76" i="5"/>
  <c r="X76" i="5" s="1"/>
  <c r="Z76" i="5" s="1"/>
  <c r="S76" i="5"/>
  <c r="Q76" i="5"/>
  <c r="T75" i="5"/>
  <c r="X75" i="5" s="1"/>
  <c r="Z75" i="5" s="1"/>
  <c r="S75" i="5"/>
  <c r="Q75" i="5"/>
  <c r="T74" i="5"/>
  <c r="X74" i="5" s="1"/>
  <c r="Z74" i="5" s="1"/>
  <c r="S74" i="5"/>
  <c r="Q74" i="5"/>
  <c r="T73" i="5"/>
  <c r="X73" i="5" s="1"/>
  <c r="Z73" i="5" s="1"/>
  <c r="S73" i="5"/>
  <c r="Q73" i="5"/>
  <c r="T72" i="5"/>
  <c r="X72" i="5" s="1"/>
  <c r="Z72" i="5" s="1"/>
  <c r="S72" i="5"/>
  <c r="Q72" i="5"/>
  <c r="T71" i="5"/>
  <c r="X71" i="5" s="1"/>
  <c r="Z71" i="5" s="1"/>
  <c r="S71" i="5"/>
  <c r="Q71" i="5"/>
  <c r="T70" i="5"/>
  <c r="X70" i="5" s="1"/>
  <c r="Z70" i="5" s="1"/>
  <c r="S70" i="5"/>
  <c r="Q70" i="5"/>
  <c r="T69" i="5"/>
  <c r="X69" i="5" s="1"/>
  <c r="Z69" i="5" s="1"/>
  <c r="S69" i="5"/>
  <c r="Q69" i="5"/>
  <c r="T68" i="5"/>
  <c r="X68" i="5" s="1"/>
  <c r="Z68" i="5" s="1"/>
  <c r="S68" i="5"/>
  <c r="Q68" i="5"/>
  <c r="T67" i="5"/>
  <c r="X67" i="5" s="1"/>
  <c r="Z67" i="5" s="1"/>
  <c r="S67" i="5"/>
  <c r="Q67" i="5"/>
  <c r="T66" i="5"/>
  <c r="X66" i="5" s="1"/>
  <c r="Z66" i="5" s="1"/>
  <c r="S66" i="5"/>
  <c r="Q66" i="5"/>
  <c r="T65" i="5"/>
  <c r="X65" i="5" s="1"/>
  <c r="Z65" i="5" s="1"/>
  <c r="S65" i="5"/>
  <c r="Q65" i="5"/>
  <c r="T64" i="5"/>
  <c r="X64" i="5" s="1"/>
  <c r="Z64" i="5" s="1"/>
  <c r="S64" i="5"/>
  <c r="Q64" i="5"/>
  <c r="T63" i="5"/>
  <c r="X63" i="5" s="1"/>
  <c r="Z63" i="5" s="1"/>
  <c r="S63" i="5"/>
  <c r="Q63" i="5"/>
  <c r="T62" i="5"/>
  <c r="X62" i="5" s="1"/>
  <c r="Z62" i="5" s="1"/>
  <c r="S62" i="5"/>
  <c r="Q62" i="5"/>
  <c r="T61" i="5"/>
  <c r="X61" i="5" s="1"/>
  <c r="Z61" i="5" s="1"/>
  <c r="S61" i="5"/>
  <c r="Q61" i="5"/>
  <c r="T60" i="5"/>
  <c r="X60" i="5" s="1"/>
  <c r="Z60" i="5" s="1"/>
  <c r="S60" i="5"/>
  <c r="Q60" i="5"/>
  <c r="T59" i="5"/>
  <c r="X59" i="5" s="1"/>
  <c r="Z59" i="5" s="1"/>
  <c r="S59" i="5"/>
  <c r="Q59" i="5"/>
  <c r="T58" i="5"/>
  <c r="X58" i="5" s="1"/>
  <c r="Z58" i="5" s="1"/>
  <c r="S58" i="5"/>
  <c r="Q58" i="5"/>
  <c r="T57" i="5"/>
  <c r="X57" i="5" s="1"/>
  <c r="Z57" i="5" s="1"/>
  <c r="S57" i="5"/>
  <c r="Q57" i="5"/>
  <c r="T56" i="5"/>
  <c r="X56" i="5" s="1"/>
  <c r="Z56" i="5" s="1"/>
  <c r="S56" i="5"/>
  <c r="Q56" i="5"/>
  <c r="T55" i="5"/>
  <c r="X55" i="5" s="1"/>
  <c r="Z55" i="5" s="1"/>
  <c r="S55" i="5"/>
  <c r="Q55" i="5"/>
  <c r="T54" i="5"/>
  <c r="X54" i="5" s="1"/>
  <c r="Z54" i="5" s="1"/>
  <c r="S54" i="5"/>
  <c r="Q54" i="5"/>
  <c r="T53" i="5"/>
  <c r="X53" i="5" s="1"/>
  <c r="Z53" i="5" s="1"/>
  <c r="S53" i="5"/>
  <c r="Q53" i="5"/>
  <c r="T52" i="5"/>
  <c r="X52" i="5" s="1"/>
  <c r="Z52" i="5" s="1"/>
  <c r="S52" i="5"/>
  <c r="Q52" i="5"/>
  <c r="T51" i="5"/>
  <c r="X51" i="5" s="1"/>
  <c r="Z51" i="5" s="1"/>
  <c r="S51" i="5"/>
  <c r="Q51" i="5"/>
  <c r="T50" i="5"/>
  <c r="X50" i="5" s="1"/>
  <c r="Z50" i="5" s="1"/>
  <c r="S50" i="5"/>
  <c r="Q50" i="5"/>
  <c r="T49" i="5"/>
  <c r="X49" i="5" s="1"/>
  <c r="Z49" i="5" s="1"/>
  <c r="S49" i="5"/>
  <c r="Q49" i="5"/>
  <c r="T48" i="5"/>
  <c r="X48" i="5" s="1"/>
  <c r="Z48" i="5" s="1"/>
  <c r="S48" i="5"/>
  <c r="Q48" i="5"/>
  <c r="T47" i="5"/>
  <c r="X47" i="5" s="1"/>
  <c r="Z47" i="5" s="1"/>
  <c r="S47" i="5"/>
  <c r="Q47" i="5"/>
  <c r="T46" i="5"/>
  <c r="X46" i="5" s="1"/>
  <c r="Z46" i="5" s="1"/>
  <c r="S46" i="5"/>
  <c r="Q46" i="5"/>
  <c r="T45" i="5"/>
  <c r="X45" i="5" s="1"/>
  <c r="Z45" i="5" s="1"/>
  <c r="S45" i="5"/>
  <c r="Q45" i="5"/>
  <c r="T44" i="5"/>
  <c r="X44" i="5" s="1"/>
  <c r="Z44" i="5" s="1"/>
  <c r="S44" i="5"/>
  <c r="Q44" i="5"/>
  <c r="T43" i="5"/>
  <c r="X43" i="5" s="1"/>
  <c r="Z43" i="5" s="1"/>
  <c r="S43" i="5"/>
  <c r="Q43" i="5"/>
  <c r="T42" i="5"/>
  <c r="X42" i="5" s="1"/>
  <c r="Z42" i="5" s="1"/>
  <c r="S42" i="5"/>
  <c r="Q42" i="5"/>
  <c r="T41" i="5"/>
  <c r="X41" i="5" s="1"/>
  <c r="Z41" i="5" s="1"/>
  <c r="S41" i="5"/>
  <c r="Q41" i="5"/>
  <c r="T40" i="5"/>
  <c r="X40" i="5" s="1"/>
  <c r="Z40" i="5" s="1"/>
  <c r="S40" i="5"/>
  <c r="Q40" i="5"/>
  <c r="T39" i="5"/>
  <c r="X39" i="5" s="1"/>
  <c r="Z39" i="5" s="1"/>
  <c r="S39" i="5"/>
  <c r="Q39" i="5"/>
  <c r="T38" i="5"/>
  <c r="X38" i="5" s="1"/>
  <c r="Z38" i="5" s="1"/>
  <c r="S38" i="5"/>
  <c r="Q38" i="5"/>
  <c r="T37" i="5"/>
  <c r="X37" i="5" s="1"/>
  <c r="Z37" i="5" s="1"/>
  <c r="S37" i="5"/>
  <c r="Q37" i="5"/>
  <c r="T36" i="5"/>
  <c r="X36" i="5" s="1"/>
  <c r="Z36" i="5" s="1"/>
  <c r="S36" i="5"/>
  <c r="Q36" i="5"/>
  <c r="T35" i="5"/>
  <c r="X35" i="5" s="1"/>
  <c r="Z35" i="5" s="1"/>
  <c r="S35" i="5"/>
  <c r="Q35" i="5"/>
  <c r="T34" i="5"/>
  <c r="X34" i="5" s="1"/>
  <c r="Z34" i="5" s="1"/>
  <c r="S34" i="5"/>
  <c r="Q34" i="5"/>
  <c r="T33" i="5"/>
  <c r="X33" i="5" s="1"/>
  <c r="Z33" i="5" s="1"/>
  <c r="S33" i="5"/>
  <c r="Q33" i="5"/>
  <c r="T32" i="5"/>
  <c r="X32" i="5" s="1"/>
  <c r="Z32" i="5" s="1"/>
  <c r="S32" i="5"/>
  <c r="Q32" i="5"/>
  <c r="T31" i="5"/>
  <c r="X31" i="5" s="1"/>
  <c r="Z31" i="5" s="1"/>
  <c r="S31" i="5"/>
  <c r="Q31" i="5"/>
  <c r="T30" i="5"/>
  <c r="X30" i="5" s="1"/>
  <c r="Z30" i="5" s="1"/>
  <c r="S30" i="5"/>
  <c r="Q30" i="5"/>
  <c r="T29" i="5"/>
  <c r="X29" i="5" s="1"/>
  <c r="Z29" i="5" s="1"/>
  <c r="S29" i="5"/>
  <c r="Q29" i="5"/>
  <c r="T28" i="5"/>
  <c r="X28" i="5" s="1"/>
  <c r="Z28" i="5" s="1"/>
  <c r="S28" i="5"/>
  <c r="Q28" i="5"/>
  <c r="T27" i="5"/>
  <c r="X27" i="5" s="1"/>
  <c r="Z27" i="5" s="1"/>
  <c r="S27" i="5"/>
  <c r="Q27" i="5"/>
  <c r="T26" i="5"/>
  <c r="X26" i="5" s="1"/>
  <c r="Z26" i="5" s="1"/>
  <c r="S26" i="5"/>
  <c r="Q26" i="5"/>
  <c r="T25" i="5"/>
  <c r="X25" i="5" s="1"/>
  <c r="Z25" i="5" s="1"/>
  <c r="S25" i="5"/>
  <c r="Q25" i="5"/>
  <c r="T24" i="5"/>
  <c r="X24" i="5" s="1"/>
  <c r="Z24" i="5" s="1"/>
  <c r="S24" i="5"/>
  <c r="Q24" i="5"/>
  <c r="T23" i="5"/>
  <c r="X23" i="5" s="1"/>
  <c r="Z23" i="5" s="1"/>
  <c r="S23" i="5"/>
  <c r="Q23" i="5"/>
  <c r="T22" i="5"/>
  <c r="X22" i="5" s="1"/>
  <c r="Z22" i="5" s="1"/>
  <c r="S22" i="5"/>
  <c r="Q22" i="5"/>
  <c r="T21" i="5"/>
  <c r="X21" i="5" s="1"/>
  <c r="Z21" i="5" s="1"/>
  <c r="S21" i="5"/>
  <c r="Q21" i="5"/>
  <c r="T20" i="5"/>
  <c r="X20" i="5" s="1"/>
  <c r="Z20" i="5" s="1"/>
  <c r="S20" i="5"/>
  <c r="Q20" i="5"/>
  <c r="T19" i="5"/>
  <c r="X19" i="5" s="1"/>
  <c r="Z19" i="5" s="1"/>
  <c r="S19" i="5"/>
  <c r="Q19" i="5"/>
  <c r="T18" i="5"/>
  <c r="X18" i="5" s="1"/>
  <c r="Z18" i="5" s="1"/>
  <c r="S18" i="5"/>
  <c r="Q18" i="5"/>
  <c r="T17" i="5"/>
  <c r="X17" i="5" s="1"/>
  <c r="Z17" i="5" s="1"/>
  <c r="S17" i="5"/>
  <c r="Q17" i="5"/>
  <c r="T16" i="5"/>
  <c r="X16" i="5" s="1"/>
  <c r="Z16" i="5" s="1"/>
  <c r="S16" i="5"/>
  <c r="Q16" i="5"/>
  <c r="T15" i="5"/>
  <c r="X15" i="5" s="1"/>
  <c r="Z15" i="5" s="1"/>
  <c r="S15" i="5"/>
  <c r="Q15" i="5"/>
  <c r="T14" i="5"/>
  <c r="X14" i="5" s="1"/>
  <c r="Z14" i="5" s="1"/>
  <c r="S14" i="5"/>
  <c r="Q14" i="5"/>
  <c r="T13" i="5"/>
  <c r="X13" i="5" s="1"/>
  <c r="Z13" i="5" s="1"/>
  <c r="S13" i="5"/>
  <c r="Q13" i="5"/>
  <c r="T12" i="5"/>
  <c r="X12" i="5" s="1"/>
  <c r="Z12" i="5" s="1"/>
  <c r="S12" i="5"/>
  <c r="Q12" i="5"/>
  <c r="T11" i="5"/>
  <c r="X11" i="5" s="1"/>
  <c r="Z11" i="5" s="1"/>
  <c r="S11" i="5"/>
  <c r="Q11" i="5"/>
  <c r="T10" i="5"/>
  <c r="X10" i="5" s="1"/>
  <c r="Z10" i="5" s="1"/>
  <c r="S10" i="5"/>
  <c r="Q10" i="5"/>
  <c r="T9" i="5"/>
  <c r="X9" i="5" s="1"/>
  <c r="Z9" i="5" s="1"/>
  <c r="S9" i="5"/>
  <c r="Q9" i="5"/>
  <c r="T8" i="5"/>
  <c r="X8" i="5" s="1"/>
  <c r="Z8" i="5" s="1"/>
  <c r="S8" i="5"/>
  <c r="Q8" i="5"/>
  <c r="T7" i="5"/>
  <c r="X7" i="5" s="1"/>
  <c r="Z7" i="5" s="1"/>
  <c r="S7" i="5"/>
  <c r="Q7" i="5"/>
  <c r="T6" i="5"/>
  <c r="X6" i="5" s="1"/>
  <c r="Z6" i="5" s="1"/>
  <c r="S6" i="5"/>
  <c r="Q6" i="5"/>
  <c r="T3" i="5"/>
  <c r="X3" i="5" s="1"/>
  <c r="Z3" i="5" s="1"/>
  <c r="S3" i="5"/>
  <c r="Q3" i="5"/>
  <c r="T2" i="5"/>
  <c r="X2" i="5" s="1"/>
  <c r="Z2" i="5" s="1"/>
  <c r="S2" i="5"/>
  <c r="Q2" i="5"/>
  <c r="T200" i="4"/>
  <c r="X200" i="4" s="1"/>
  <c r="Z200" i="4" s="1"/>
  <c r="S200" i="4"/>
  <c r="Q200" i="4"/>
  <c r="T199" i="4"/>
  <c r="X199" i="4" s="1"/>
  <c r="Z199" i="4" s="1"/>
  <c r="S199" i="4"/>
  <c r="Q199" i="4"/>
  <c r="T198" i="4"/>
  <c r="X198" i="4" s="1"/>
  <c r="Z198" i="4" s="1"/>
  <c r="S198" i="4"/>
  <c r="Q198" i="4"/>
  <c r="T197" i="4"/>
  <c r="X197" i="4" s="1"/>
  <c r="Z197" i="4" s="1"/>
  <c r="S197" i="4"/>
  <c r="Q197" i="4"/>
  <c r="T196" i="4"/>
  <c r="X196" i="4" s="1"/>
  <c r="Z196" i="4" s="1"/>
  <c r="S196" i="4"/>
  <c r="Q196" i="4"/>
  <c r="T195" i="4"/>
  <c r="X195" i="4" s="1"/>
  <c r="Z195" i="4" s="1"/>
  <c r="S195" i="4"/>
  <c r="Q195" i="4"/>
  <c r="T194" i="4"/>
  <c r="X194" i="4" s="1"/>
  <c r="Z194" i="4" s="1"/>
  <c r="S194" i="4"/>
  <c r="Q194" i="4"/>
  <c r="T193" i="4"/>
  <c r="X193" i="4" s="1"/>
  <c r="Z193" i="4" s="1"/>
  <c r="S193" i="4"/>
  <c r="Q193" i="4"/>
  <c r="T192" i="4"/>
  <c r="X192" i="4" s="1"/>
  <c r="Z192" i="4" s="1"/>
  <c r="S192" i="4"/>
  <c r="Q192" i="4"/>
  <c r="T191" i="4"/>
  <c r="X191" i="4" s="1"/>
  <c r="Z191" i="4" s="1"/>
  <c r="S191" i="4"/>
  <c r="Q191" i="4"/>
  <c r="T190" i="4"/>
  <c r="X190" i="4" s="1"/>
  <c r="Z190" i="4" s="1"/>
  <c r="S190" i="4"/>
  <c r="Q190" i="4"/>
  <c r="T189" i="4"/>
  <c r="X189" i="4" s="1"/>
  <c r="Z189" i="4" s="1"/>
  <c r="S189" i="4"/>
  <c r="Q189" i="4"/>
  <c r="T188" i="4"/>
  <c r="X188" i="4" s="1"/>
  <c r="Z188" i="4" s="1"/>
  <c r="S188" i="4"/>
  <c r="Q188" i="4"/>
  <c r="T187" i="4"/>
  <c r="X187" i="4" s="1"/>
  <c r="Z187" i="4" s="1"/>
  <c r="S187" i="4"/>
  <c r="Q187" i="4"/>
  <c r="T186" i="4"/>
  <c r="X186" i="4" s="1"/>
  <c r="Z186" i="4" s="1"/>
  <c r="S186" i="4"/>
  <c r="Q186" i="4"/>
  <c r="T185" i="4"/>
  <c r="X185" i="4" s="1"/>
  <c r="Z185" i="4" s="1"/>
  <c r="S185" i="4"/>
  <c r="Q185" i="4"/>
  <c r="T184" i="4"/>
  <c r="X184" i="4" s="1"/>
  <c r="Z184" i="4" s="1"/>
  <c r="S184" i="4"/>
  <c r="Q184" i="4"/>
  <c r="T183" i="4"/>
  <c r="X183" i="4" s="1"/>
  <c r="Z183" i="4" s="1"/>
  <c r="S183" i="4"/>
  <c r="Q183" i="4"/>
  <c r="T182" i="4"/>
  <c r="X182" i="4" s="1"/>
  <c r="Z182" i="4" s="1"/>
  <c r="S182" i="4"/>
  <c r="Q182" i="4"/>
  <c r="T181" i="4"/>
  <c r="X181" i="4" s="1"/>
  <c r="Z181" i="4" s="1"/>
  <c r="S181" i="4"/>
  <c r="Q181" i="4"/>
  <c r="T180" i="4"/>
  <c r="X180" i="4" s="1"/>
  <c r="Z180" i="4" s="1"/>
  <c r="S180" i="4"/>
  <c r="Q180" i="4"/>
  <c r="T179" i="4"/>
  <c r="X179" i="4" s="1"/>
  <c r="Z179" i="4" s="1"/>
  <c r="S179" i="4"/>
  <c r="Q179" i="4"/>
  <c r="T178" i="4"/>
  <c r="X178" i="4" s="1"/>
  <c r="Z178" i="4" s="1"/>
  <c r="S178" i="4"/>
  <c r="Q178" i="4"/>
  <c r="T177" i="4"/>
  <c r="X177" i="4" s="1"/>
  <c r="Z177" i="4" s="1"/>
  <c r="S177" i="4"/>
  <c r="Q177" i="4"/>
  <c r="T176" i="4"/>
  <c r="X176" i="4" s="1"/>
  <c r="Z176" i="4" s="1"/>
  <c r="S176" i="4"/>
  <c r="Q176" i="4"/>
  <c r="T175" i="4"/>
  <c r="X175" i="4" s="1"/>
  <c r="Z175" i="4" s="1"/>
  <c r="S175" i="4"/>
  <c r="Q175" i="4"/>
  <c r="T174" i="4"/>
  <c r="X174" i="4" s="1"/>
  <c r="Z174" i="4" s="1"/>
  <c r="S174" i="4"/>
  <c r="Q174" i="4"/>
  <c r="T173" i="4"/>
  <c r="X173" i="4" s="1"/>
  <c r="Z173" i="4" s="1"/>
  <c r="S173" i="4"/>
  <c r="Q173" i="4"/>
  <c r="T172" i="4"/>
  <c r="X172" i="4" s="1"/>
  <c r="Z172" i="4" s="1"/>
  <c r="S172" i="4"/>
  <c r="Q172" i="4"/>
  <c r="T171" i="4"/>
  <c r="X171" i="4" s="1"/>
  <c r="Z171" i="4" s="1"/>
  <c r="S171" i="4"/>
  <c r="Q171" i="4"/>
  <c r="T170" i="4"/>
  <c r="X170" i="4" s="1"/>
  <c r="Z170" i="4" s="1"/>
  <c r="S170" i="4"/>
  <c r="Q170" i="4"/>
  <c r="T169" i="4"/>
  <c r="X169" i="4" s="1"/>
  <c r="Z169" i="4" s="1"/>
  <c r="S169" i="4"/>
  <c r="Q169" i="4"/>
  <c r="T168" i="4"/>
  <c r="X168" i="4" s="1"/>
  <c r="Z168" i="4" s="1"/>
  <c r="S168" i="4"/>
  <c r="Q168" i="4"/>
  <c r="T167" i="4"/>
  <c r="X167" i="4" s="1"/>
  <c r="Z167" i="4" s="1"/>
  <c r="S167" i="4"/>
  <c r="Q167" i="4"/>
  <c r="T166" i="4"/>
  <c r="X166" i="4" s="1"/>
  <c r="Z166" i="4" s="1"/>
  <c r="S166" i="4"/>
  <c r="Q166" i="4"/>
  <c r="T165" i="4"/>
  <c r="X165" i="4" s="1"/>
  <c r="Z165" i="4" s="1"/>
  <c r="S165" i="4"/>
  <c r="Q165" i="4"/>
  <c r="T164" i="4"/>
  <c r="X164" i="4" s="1"/>
  <c r="Z164" i="4" s="1"/>
  <c r="S164" i="4"/>
  <c r="Q164" i="4"/>
  <c r="T163" i="4"/>
  <c r="X163" i="4" s="1"/>
  <c r="Z163" i="4" s="1"/>
  <c r="S163" i="4"/>
  <c r="Q163" i="4"/>
  <c r="T162" i="4"/>
  <c r="X162" i="4" s="1"/>
  <c r="Z162" i="4" s="1"/>
  <c r="S162" i="4"/>
  <c r="Q162" i="4"/>
  <c r="T161" i="4"/>
  <c r="X161" i="4" s="1"/>
  <c r="Z161" i="4" s="1"/>
  <c r="S161" i="4"/>
  <c r="Q161" i="4"/>
  <c r="T160" i="4"/>
  <c r="X160" i="4" s="1"/>
  <c r="Z160" i="4" s="1"/>
  <c r="S160" i="4"/>
  <c r="Q160" i="4"/>
  <c r="T159" i="4"/>
  <c r="X159" i="4" s="1"/>
  <c r="Z159" i="4" s="1"/>
  <c r="S159" i="4"/>
  <c r="Q159" i="4"/>
  <c r="T158" i="4"/>
  <c r="X158" i="4" s="1"/>
  <c r="Z158" i="4" s="1"/>
  <c r="S158" i="4"/>
  <c r="Q158" i="4"/>
  <c r="T157" i="4"/>
  <c r="X157" i="4" s="1"/>
  <c r="Z157" i="4" s="1"/>
  <c r="S157" i="4"/>
  <c r="Q157" i="4"/>
  <c r="T156" i="4"/>
  <c r="X156" i="4" s="1"/>
  <c r="Z156" i="4" s="1"/>
  <c r="S156" i="4"/>
  <c r="Q156" i="4"/>
  <c r="T155" i="4"/>
  <c r="X155" i="4" s="1"/>
  <c r="Z155" i="4" s="1"/>
  <c r="S155" i="4"/>
  <c r="Q155" i="4"/>
  <c r="T154" i="4"/>
  <c r="X154" i="4" s="1"/>
  <c r="Z154" i="4" s="1"/>
  <c r="S154" i="4"/>
  <c r="Q154" i="4"/>
  <c r="T153" i="4"/>
  <c r="X153" i="4" s="1"/>
  <c r="Z153" i="4" s="1"/>
  <c r="S153" i="4"/>
  <c r="Q153" i="4"/>
  <c r="T152" i="4"/>
  <c r="X152" i="4" s="1"/>
  <c r="Z152" i="4" s="1"/>
  <c r="S152" i="4"/>
  <c r="Q152" i="4"/>
  <c r="T151" i="4"/>
  <c r="X151" i="4" s="1"/>
  <c r="Z151" i="4" s="1"/>
  <c r="S151" i="4"/>
  <c r="Q151" i="4"/>
  <c r="T150" i="4"/>
  <c r="X150" i="4" s="1"/>
  <c r="Z150" i="4" s="1"/>
  <c r="S150" i="4"/>
  <c r="Q150" i="4"/>
  <c r="T149" i="4"/>
  <c r="X149" i="4" s="1"/>
  <c r="Z149" i="4" s="1"/>
  <c r="S149" i="4"/>
  <c r="Q149" i="4"/>
  <c r="T148" i="4"/>
  <c r="X148" i="4" s="1"/>
  <c r="Z148" i="4" s="1"/>
  <c r="S148" i="4"/>
  <c r="Q148" i="4"/>
  <c r="T147" i="4"/>
  <c r="X147" i="4" s="1"/>
  <c r="Z147" i="4" s="1"/>
  <c r="S147" i="4"/>
  <c r="Q147" i="4"/>
  <c r="T146" i="4"/>
  <c r="X146" i="4" s="1"/>
  <c r="Z146" i="4" s="1"/>
  <c r="S146" i="4"/>
  <c r="Q146" i="4"/>
  <c r="T145" i="4"/>
  <c r="X145" i="4" s="1"/>
  <c r="Z145" i="4" s="1"/>
  <c r="S145" i="4"/>
  <c r="Q145" i="4"/>
  <c r="T144" i="4"/>
  <c r="X144" i="4" s="1"/>
  <c r="Z144" i="4" s="1"/>
  <c r="S144" i="4"/>
  <c r="Q144" i="4"/>
  <c r="T143" i="4"/>
  <c r="X143" i="4" s="1"/>
  <c r="Z143" i="4" s="1"/>
  <c r="S143" i="4"/>
  <c r="Q143" i="4"/>
  <c r="T142" i="4"/>
  <c r="X142" i="4" s="1"/>
  <c r="Z142" i="4" s="1"/>
  <c r="S142" i="4"/>
  <c r="Q142" i="4"/>
  <c r="T141" i="4"/>
  <c r="X141" i="4" s="1"/>
  <c r="Z141" i="4" s="1"/>
  <c r="S141" i="4"/>
  <c r="Q141" i="4"/>
  <c r="T140" i="4"/>
  <c r="X140" i="4" s="1"/>
  <c r="Z140" i="4" s="1"/>
  <c r="S140" i="4"/>
  <c r="Q140" i="4"/>
  <c r="T139" i="4"/>
  <c r="X139" i="4" s="1"/>
  <c r="Z139" i="4" s="1"/>
  <c r="S139" i="4"/>
  <c r="Q139" i="4"/>
  <c r="T138" i="4"/>
  <c r="X138" i="4" s="1"/>
  <c r="Z138" i="4" s="1"/>
  <c r="S138" i="4"/>
  <c r="Q138" i="4"/>
  <c r="T137" i="4"/>
  <c r="X137" i="4" s="1"/>
  <c r="Z137" i="4" s="1"/>
  <c r="S137" i="4"/>
  <c r="Q137" i="4"/>
  <c r="T136" i="4"/>
  <c r="X136" i="4" s="1"/>
  <c r="Z136" i="4" s="1"/>
  <c r="S136" i="4"/>
  <c r="Q136" i="4"/>
  <c r="T135" i="4"/>
  <c r="X135" i="4" s="1"/>
  <c r="Z135" i="4" s="1"/>
  <c r="S135" i="4"/>
  <c r="Q135" i="4"/>
  <c r="T134" i="4"/>
  <c r="X134" i="4" s="1"/>
  <c r="Z134" i="4" s="1"/>
  <c r="S134" i="4"/>
  <c r="Q134" i="4"/>
  <c r="T133" i="4"/>
  <c r="X133" i="4" s="1"/>
  <c r="Z133" i="4" s="1"/>
  <c r="S133" i="4"/>
  <c r="Q133" i="4"/>
  <c r="T132" i="4"/>
  <c r="X132" i="4" s="1"/>
  <c r="Z132" i="4" s="1"/>
  <c r="S132" i="4"/>
  <c r="Q132" i="4"/>
  <c r="T131" i="4"/>
  <c r="X131" i="4" s="1"/>
  <c r="Z131" i="4" s="1"/>
  <c r="S131" i="4"/>
  <c r="Q131" i="4"/>
  <c r="T130" i="4"/>
  <c r="X130" i="4" s="1"/>
  <c r="Z130" i="4" s="1"/>
  <c r="S130" i="4"/>
  <c r="Q130" i="4"/>
  <c r="T129" i="4"/>
  <c r="X129" i="4" s="1"/>
  <c r="Z129" i="4" s="1"/>
  <c r="S129" i="4"/>
  <c r="Q129" i="4"/>
  <c r="T128" i="4"/>
  <c r="X128" i="4" s="1"/>
  <c r="Z128" i="4" s="1"/>
  <c r="S128" i="4"/>
  <c r="Q128" i="4"/>
  <c r="T127" i="4"/>
  <c r="X127" i="4" s="1"/>
  <c r="Z127" i="4" s="1"/>
  <c r="S127" i="4"/>
  <c r="Q127" i="4"/>
  <c r="T126" i="4"/>
  <c r="X126" i="4" s="1"/>
  <c r="Z126" i="4" s="1"/>
  <c r="S126" i="4"/>
  <c r="Q126" i="4"/>
  <c r="T125" i="4"/>
  <c r="X125" i="4" s="1"/>
  <c r="Z125" i="4" s="1"/>
  <c r="S125" i="4"/>
  <c r="Q125" i="4"/>
  <c r="T124" i="4"/>
  <c r="X124" i="4" s="1"/>
  <c r="Z124" i="4" s="1"/>
  <c r="S124" i="4"/>
  <c r="Q124" i="4"/>
  <c r="T123" i="4"/>
  <c r="X123" i="4" s="1"/>
  <c r="Z123" i="4" s="1"/>
  <c r="S123" i="4"/>
  <c r="Q123" i="4"/>
  <c r="T122" i="4"/>
  <c r="X122" i="4" s="1"/>
  <c r="Z122" i="4" s="1"/>
  <c r="S122" i="4"/>
  <c r="Q122" i="4"/>
  <c r="T121" i="4"/>
  <c r="X121" i="4" s="1"/>
  <c r="Z121" i="4" s="1"/>
  <c r="S121" i="4"/>
  <c r="Q121" i="4"/>
  <c r="T120" i="4"/>
  <c r="X120" i="4" s="1"/>
  <c r="Z120" i="4" s="1"/>
  <c r="S120" i="4"/>
  <c r="Q120" i="4"/>
  <c r="T119" i="4"/>
  <c r="X119" i="4" s="1"/>
  <c r="Z119" i="4" s="1"/>
  <c r="S119" i="4"/>
  <c r="Q119" i="4"/>
  <c r="T118" i="4"/>
  <c r="X118" i="4" s="1"/>
  <c r="Z118" i="4" s="1"/>
  <c r="S118" i="4"/>
  <c r="Q118" i="4"/>
  <c r="T117" i="4"/>
  <c r="X117" i="4" s="1"/>
  <c r="Z117" i="4" s="1"/>
  <c r="S117" i="4"/>
  <c r="Q117" i="4"/>
  <c r="T116" i="4"/>
  <c r="X116" i="4" s="1"/>
  <c r="Z116" i="4" s="1"/>
  <c r="S116" i="4"/>
  <c r="Q116" i="4"/>
  <c r="T115" i="4"/>
  <c r="X115" i="4" s="1"/>
  <c r="Z115" i="4" s="1"/>
  <c r="S115" i="4"/>
  <c r="Q115" i="4"/>
  <c r="T114" i="4"/>
  <c r="X114" i="4" s="1"/>
  <c r="Z114" i="4" s="1"/>
  <c r="S114" i="4"/>
  <c r="Q114" i="4"/>
  <c r="T113" i="4"/>
  <c r="X113" i="4" s="1"/>
  <c r="Z113" i="4" s="1"/>
  <c r="S113" i="4"/>
  <c r="Q113" i="4"/>
  <c r="T112" i="4"/>
  <c r="X112" i="4" s="1"/>
  <c r="Z112" i="4" s="1"/>
  <c r="S112" i="4"/>
  <c r="Q112" i="4"/>
  <c r="T111" i="4"/>
  <c r="X111" i="4" s="1"/>
  <c r="Z111" i="4" s="1"/>
  <c r="S111" i="4"/>
  <c r="Q111" i="4"/>
  <c r="T110" i="4"/>
  <c r="X110" i="4" s="1"/>
  <c r="Z110" i="4" s="1"/>
  <c r="S110" i="4"/>
  <c r="Q110" i="4"/>
  <c r="T109" i="4"/>
  <c r="X109" i="4" s="1"/>
  <c r="Z109" i="4" s="1"/>
  <c r="S109" i="4"/>
  <c r="Q109" i="4"/>
  <c r="T108" i="4"/>
  <c r="X108" i="4" s="1"/>
  <c r="Z108" i="4" s="1"/>
  <c r="S108" i="4"/>
  <c r="Q108" i="4"/>
  <c r="T107" i="4"/>
  <c r="X107" i="4" s="1"/>
  <c r="Z107" i="4" s="1"/>
  <c r="S107" i="4"/>
  <c r="Q107" i="4"/>
  <c r="T106" i="4"/>
  <c r="X106" i="4" s="1"/>
  <c r="Z106" i="4" s="1"/>
  <c r="S106" i="4"/>
  <c r="Q106" i="4"/>
  <c r="T105" i="4"/>
  <c r="X105" i="4" s="1"/>
  <c r="Z105" i="4" s="1"/>
  <c r="S105" i="4"/>
  <c r="Q105" i="4"/>
  <c r="T104" i="4"/>
  <c r="X104" i="4" s="1"/>
  <c r="Z104" i="4" s="1"/>
  <c r="S104" i="4"/>
  <c r="Q104" i="4"/>
  <c r="T103" i="4"/>
  <c r="X103" i="4" s="1"/>
  <c r="Z103" i="4" s="1"/>
  <c r="S103" i="4"/>
  <c r="Q103" i="4"/>
  <c r="T102" i="4"/>
  <c r="X102" i="4" s="1"/>
  <c r="Z102" i="4" s="1"/>
  <c r="S102" i="4"/>
  <c r="Q102" i="4"/>
  <c r="T101" i="4"/>
  <c r="X101" i="4" s="1"/>
  <c r="Z101" i="4" s="1"/>
  <c r="S101" i="4"/>
  <c r="Q101" i="4"/>
  <c r="T100" i="4"/>
  <c r="X100" i="4" s="1"/>
  <c r="Z100" i="4" s="1"/>
  <c r="S100" i="4"/>
  <c r="Q100" i="4"/>
  <c r="T99" i="4"/>
  <c r="X99" i="4" s="1"/>
  <c r="Z99" i="4" s="1"/>
  <c r="S99" i="4"/>
  <c r="Q99" i="4"/>
  <c r="T98" i="4"/>
  <c r="X98" i="4" s="1"/>
  <c r="Z98" i="4" s="1"/>
  <c r="S98" i="4"/>
  <c r="Q98" i="4"/>
  <c r="T97" i="4"/>
  <c r="X97" i="4" s="1"/>
  <c r="Z97" i="4" s="1"/>
  <c r="S97" i="4"/>
  <c r="Q97" i="4"/>
  <c r="T96" i="4"/>
  <c r="X96" i="4" s="1"/>
  <c r="Z96" i="4" s="1"/>
  <c r="S96" i="4"/>
  <c r="Q96" i="4"/>
  <c r="T95" i="4"/>
  <c r="X95" i="4" s="1"/>
  <c r="Z95" i="4" s="1"/>
  <c r="S95" i="4"/>
  <c r="Q95" i="4"/>
  <c r="T94" i="4"/>
  <c r="X94" i="4" s="1"/>
  <c r="Z94" i="4" s="1"/>
  <c r="S94" i="4"/>
  <c r="Q94" i="4"/>
  <c r="T93" i="4"/>
  <c r="X93" i="4" s="1"/>
  <c r="Z93" i="4" s="1"/>
  <c r="S93" i="4"/>
  <c r="Q93" i="4"/>
  <c r="T92" i="4"/>
  <c r="X92" i="4" s="1"/>
  <c r="Z92" i="4" s="1"/>
  <c r="S92" i="4"/>
  <c r="Q92" i="4"/>
  <c r="T91" i="4"/>
  <c r="X91" i="4" s="1"/>
  <c r="Z91" i="4" s="1"/>
  <c r="S91" i="4"/>
  <c r="Q91" i="4"/>
  <c r="T90" i="4"/>
  <c r="X90" i="4" s="1"/>
  <c r="Z90" i="4" s="1"/>
  <c r="S90" i="4"/>
  <c r="Q90" i="4"/>
  <c r="T89" i="4"/>
  <c r="X89" i="4" s="1"/>
  <c r="Z89" i="4" s="1"/>
  <c r="S89" i="4"/>
  <c r="Q89" i="4"/>
  <c r="T88" i="4"/>
  <c r="X88" i="4" s="1"/>
  <c r="Z88" i="4" s="1"/>
  <c r="S88" i="4"/>
  <c r="Q88" i="4"/>
  <c r="T87" i="4"/>
  <c r="X87" i="4" s="1"/>
  <c r="Z87" i="4" s="1"/>
  <c r="S87" i="4"/>
  <c r="Q87" i="4"/>
  <c r="T86" i="4"/>
  <c r="X86" i="4" s="1"/>
  <c r="Z86" i="4" s="1"/>
  <c r="S86" i="4"/>
  <c r="Q86" i="4"/>
  <c r="T85" i="4"/>
  <c r="X85" i="4" s="1"/>
  <c r="Z85" i="4" s="1"/>
  <c r="S85" i="4"/>
  <c r="Q85" i="4"/>
  <c r="T84" i="4"/>
  <c r="X84" i="4" s="1"/>
  <c r="Z84" i="4" s="1"/>
  <c r="S84" i="4"/>
  <c r="Q84" i="4"/>
  <c r="T83" i="4"/>
  <c r="X83" i="4" s="1"/>
  <c r="Z83" i="4" s="1"/>
  <c r="S83" i="4"/>
  <c r="Q83" i="4"/>
  <c r="T82" i="4"/>
  <c r="X82" i="4" s="1"/>
  <c r="Z82" i="4" s="1"/>
  <c r="S82" i="4"/>
  <c r="Q82" i="4"/>
  <c r="T81" i="4"/>
  <c r="X81" i="4" s="1"/>
  <c r="Z81" i="4" s="1"/>
  <c r="S81" i="4"/>
  <c r="Q81" i="4"/>
  <c r="T80" i="4"/>
  <c r="X80" i="4" s="1"/>
  <c r="Z80" i="4" s="1"/>
  <c r="S80" i="4"/>
  <c r="Q80" i="4"/>
  <c r="T79" i="4"/>
  <c r="X79" i="4" s="1"/>
  <c r="Z79" i="4" s="1"/>
  <c r="S79" i="4"/>
  <c r="Q79" i="4"/>
  <c r="T78" i="4"/>
  <c r="X78" i="4" s="1"/>
  <c r="Z78" i="4" s="1"/>
  <c r="S78" i="4"/>
  <c r="Q78" i="4"/>
  <c r="T77" i="4"/>
  <c r="X77" i="4" s="1"/>
  <c r="Z77" i="4" s="1"/>
  <c r="S77" i="4"/>
  <c r="Q77" i="4"/>
  <c r="T76" i="4"/>
  <c r="X76" i="4" s="1"/>
  <c r="Z76" i="4" s="1"/>
  <c r="S76" i="4"/>
  <c r="Q76" i="4"/>
  <c r="T75" i="4"/>
  <c r="X75" i="4" s="1"/>
  <c r="Z75" i="4" s="1"/>
  <c r="S75" i="4"/>
  <c r="Q75" i="4"/>
  <c r="T74" i="4"/>
  <c r="X74" i="4" s="1"/>
  <c r="Z74" i="4" s="1"/>
  <c r="S74" i="4"/>
  <c r="Q74" i="4"/>
  <c r="T73" i="4"/>
  <c r="X73" i="4" s="1"/>
  <c r="Z73" i="4" s="1"/>
  <c r="S73" i="4"/>
  <c r="Q73" i="4"/>
  <c r="T72" i="4"/>
  <c r="X72" i="4" s="1"/>
  <c r="Z72" i="4" s="1"/>
  <c r="S72" i="4"/>
  <c r="Q72" i="4"/>
  <c r="T71" i="4"/>
  <c r="X71" i="4" s="1"/>
  <c r="Z71" i="4" s="1"/>
  <c r="S71" i="4"/>
  <c r="Q71" i="4"/>
  <c r="T70" i="4"/>
  <c r="X70" i="4" s="1"/>
  <c r="Z70" i="4" s="1"/>
  <c r="S70" i="4"/>
  <c r="Q70" i="4"/>
  <c r="T69" i="4"/>
  <c r="X69" i="4" s="1"/>
  <c r="Z69" i="4" s="1"/>
  <c r="S69" i="4"/>
  <c r="Q69" i="4"/>
  <c r="T68" i="4"/>
  <c r="X68" i="4" s="1"/>
  <c r="Z68" i="4" s="1"/>
  <c r="S68" i="4"/>
  <c r="Q68" i="4"/>
  <c r="T67" i="4"/>
  <c r="X67" i="4" s="1"/>
  <c r="Z67" i="4" s="1"/>
  <c r="S67" i="4"/>
  <c r="Q67" i="4"/>
  <c r="T66" i="4"/>
  <c r="X66" i="4" s="1"/>
  <c r="Z66" i="4" s="1"/>
  <c r="S66" i="4"/>
  <c r="Q66" i="4"/>
  <c r="T65" i="4"/>
  <c r="X65" i="4" s="1"/>
  <c r="Z65" i="4" s="1"/>
  <c r="S65" i="4"/>
  <c r="Q65" i="4"/>
  <c r="T64" i="4"/>
  <c r="X64" i="4" s="1"/>
  <c r="Z64" i="4" s="1"/>
  <c r="S64" i="4"/>
  <c r="Q64" i="4"/>
  <c r="T63" i="4"/>
  <c r="X63" i="4" s="1"/>
  <c r="Z63" i="4" s="1"/>
  <c r="S63" i="4"/>
  <c r="Q63" i="4"/>
  <c r="T62" i="4"/>
  <c r="X62" i="4" s="1"/>
  <c r="Z62" i="4" s="1"/>
  <c r="S62" i="4"/>
  <c r="Q62" i="4"/>
  <c r="T61" i="4"/>
  <c r="X61" i="4" s="1"/>
  <c r="Z61" i="4" s="1"/>
  <c r="S61" i="4"/>
  <c r="Q61" i="4"/>
  <c r="T60" i="4"/>
  <c r="X60" i="4" s="1"/>
  <c r="Z60" i="4" s="1"/>
  <c r="S60" i="4"/>
  <c r="Q60" i="4"/>
  <c r="T59" i="4"/>
  <c r="X59" i="4" s="1"/>
  <c r="Z59" i="4" s="1"/>
  <c r="S59" i="4"/>
  <c r="Q59" i="4"/>
  <c r="T58" i="4"/>
  <c r="X58" i="4" s="1"/>
  <c r="Z58" i="4" s="1"/>
  <c r="S58" i="4"/>
  <c r="Q58" i="4"/>
  <c r="T57" i="4"/>
  <c r="X57" i="4" s="1"/>
  <c r="Z57" i="4" s="1"/>
  <c r="S57" i="4"/>
  <c r="Q57" i="4"/>
  <c r="T56" i="4"/>
  <c r="X56" i="4" s="1"/>
  <c r="Z56" i="4" s="1"/>
  <c r="S56" i="4"/>
  <c r="Q56" i="4"/>
  <c r="T55" i="4"/>
  <c r="X55" i="4" s="1"/>
  <c r="Z55" i="4" s="1"/>
  <c r="S55" i="4"/>
  <c r="Q55" i="4"/>
  <c r="T54" i="4"/>
  <c r="X54" i="4" s="1"/>
  <c r="Z54" i="4" s="1"/>
  <c r="S54" i="4"/>
  <c r="Q54" i="4"/>
  <c r="T53" i="4"/>
  <c r="X53" i="4" s="1"/>
  <c r="Z53" i="4" s="1"/>
  <c r="S53" i="4"/>
  <c r="Q53" i="4"/>
  <c r="T52" i="4"/>
  <c r="X52" i="4" s="1"/>
  <c r="Z52" i="4" s="1"/>
  <c r="S52" i="4"/>
  <c r="Q52" i="4"/>
  <c r="T51" i="4"/>
  <c r="X51" i="4" s="1"/>
  <c r="Z51" i="4" s="1"/>
  <c r="S51" i="4"/>
  <c r="Q51" i="4"/>
  <c r="T50" i="4"/>
  <c r="X50" i="4" s="1"/>
  <c r="Z50" i="4" s="1"/>
  <c r="S50" i="4"/>
  <c r="Q50" i="4"/>
  <c r="T49" i="4"/>
  <c r="X49" i="4" s="1"/>
  <c r="Z49" i="4" s="1"/>
  <c r="S49" i="4"/>
  <c r="Q49" i="4"/>
  <c r="T48" i="4"/>
  <c r="X48" i="4" s="1"/>
  <c r="Z48" i="4" s="1"/>
  <c r="S48" i="4"/>
  <c r="Q48" i="4"/>
  <c r="T47" i="4"/>
  <c r="X47" i="4" s="1"/>
  <c r="Z47" i="4" s="1"/>
  <c r="S47" i="4"/>
  <c r="Q47" i="4"/>
  <c r="T46" i="4"/>
  <c r="X46" i="4" s="1"/>
  <c r="Z46" i="4" s="1"/>
  <c r="S46" i="4"/>
  <c r="Q46" i="4"/>
  <c r="T45" i="4"/>
  <c r="X45" i="4" s="1"/>
  <c r="Z45" i="4" s="1"/>
  <c r="S45" i="4"/>
  <c r="Q45" i="4"/>
  <c r="T44" i="4"/>
  <c r="X44" i="4" s="1"/>
  <c r="Z44" i="4" s="1"/>
  <c r="S44" i="4"/>
  <c r="Q44" i="4"/>
  <c r="T43" i="4"/>
  <c r="X43" i="4" s="1"/>
  <c r="Z43" i="4" s="1"/>
  <c r="S43" i="4"/>
  <c r="Q43" i="4"/>
  <c r="T42" i="4"/>
  <c r="X42" i="4" s="1"/>
  <c r="Z42" i="4" s="1"/>
  <c r="S42" i="4"/>
  <c r="Q42" i="4"/>
  <c r="T41" i="4"/>
  <c r="X41" i="4" s="1"/>
  <c r="Z41" i="4" s="1"/>
  <c r="S41" i="4"/>
  <c r="Q41" i="4"/>
  <c r="T40" i="4"/>
  <c r="X40" i="4" s="1"/>
  <c r="Z40" i="4" s="1"/>
  <c r="S40" i="4"/>
  <c r="Q40" i="4"/>
  <c r="T39" i="4"/>
  <c r="X39" i="4" s="1"/>
  <c r="Z39" i="4" s="1"/>
  <c r="S39" i="4"/>
  <c r="Q39" i="4"/>
  <c r="T38" i="4"/>
  <c r="X38" i="4" s="1"/>
  <c r="Z38" i="4" s="1"/>
  <c r="S38" i="4"/>
  <c r="Q38" i="4"/>
  <c r="T37" i="4"/>
  <c r="X37" i="4" s="1"/>
  <c r="Z37" i="4" s="1"/>
  <c r="S37" i="4"/>
  <c r="Q37" i="4"/>
  <c r="T36" i="4"/>
  <c r="X36" i="4" s="1"/>
  <c r="Z36" i="4" s="1"/>
  <c r="S36" i="4"/>
  <c r="Q36" i="4"/>
  <c r="T35" i="4"/>
  <c r="X35" i="4" s="1"/>
  <c r="Z35" i="4" s="1"/>
  <c r="S35" i="4"/>
  <c r="Q35" i="4"/>
  <c r="T34" i="4"/>
  <c r="X34" i="4" s="1"/>
  <c r="Z34" i="4" s="1"/>
  <c r="S34" i="4"/>
  <c r="Q34" i="4"/>
  <c r="T33" i="4"/>
  <c r="X33" i="4" s="1"/>
  <c r="Z33" i="4" s="1"/>
  <c r="S33" i="4"/>
  <c r="Q33" i="4"/>
  <c r="T32" i="4"/>
  <c r="X32" i="4" s="1"/>
  <c r="Z32" i="4" s="1"/>
  <c r="S32" i="4"/>
  <c r="Q32" i="4"/>
  <c r="T31" i="4"/>
  <c r="X31" i="4" s="1"/>
  <c r="Z31" i="4" s="1"/>
  <c r="S31" i="4"/>
  <c r="Q31" i="4"/>
  <c r="T30" i="4"/>
  <c r="X30" i="4" s="1"/>
  <c r="Z30" i="4" s="1"/>
  <c r="S30" i="4"/>
  <c r="Q30" i="4"/>
  <c r="T29" i="4"/>
  <c r="X29" i="4" s="1"/>
  <c r="Z29" i="4" s="1"/>
  <c r="S29" i="4"/>
  <c r="Q29" i="4"/>
  <c r="T28" i="4"/>
  <c r="X28" i="4" s="1"/>
  <c r="Z28" i="4" s="1"/>
  <c r="S28" i="4"/>
  <c r="Q28" i="4"/>
  <c r="T27" i="4"/>
  <c r="X27" i="4" s="1"/>
  <c r="Z27" i="4" s="1"/>
  <c r="S27" i="4"/>
  <c r="Q27" i="4"/>
  <c r="T26" i="4"/>
  <c r="X26" i="4" s="1"/>
  <c r="Z26" i="4" s="1"/>
  <c r="S26" i="4"/>
  <c r="Q26" i="4"/>
  <c r="T25" i="4"/>
  <c r="X25" i="4" s="1"/>
  <c r="Z25" i="4" s="1"/>
  <c r="S25" i="4"/>
  <c r="Q25" i="4"/>
  <c r="T24" i="4"/>
  <c r="X24" i="4" s="1"/>
  <c r="Z24" i="4" s="1"/>
  <c r="S24" i="4"/>
  <c r="Q24" i="4"/>
  <c r="T23" i="4"/>
  <c r="X23" i="4" s="1"/>
  <c r="Z23" i="4" s="1"/>
  <c r="S23" i="4"/>
  <c r="Q23" i="4"/>
  <c r="T22" i="4"/>
  <c r="X22" i="4" s="1"/>
  <c r="Z22" i="4" s="1"/>
  <c r="S22" i="4"/>
  <c r="Q22" i="4"/>
  <c r="T21" i="4"/>
  <c r="X21" i="4" s="1"/>
  <c r="Z21" i="4" s="1"/>
  <c r="S21" i="4"/>
  <c r="Q21" i="4"/>
  <c r="T20" i="4"/>
  <c r="X20" i="4" s="1"/>
  <c r="Z20" i="4" s="1"/>
  <c r="S20" i="4"/>
  <c r="Q20" i="4"/>
  <c r="T19" i="4"/>
  <c r="X19" i="4" s="1"/>
  <c r="Z19" i="4" s="1"/>
  <c r="S19" i="4"/>
  <c r="Q19" i="4"/>
  <c r="T18" i="4"/>
  <c r="X18" i="4" s="1"/>
  <c r="Z18" i="4" s="1"/>
  <c r="S18" i="4"/>
  <c r="Q18" i="4"/>
  <c r="T17" i="4"/>
  <c r="X17" i="4" s="1"/>
  <c r="Z17" i="4" s="1"/>
  <c r="S17" i="4"/>
  <c r="Q17" i="4"/>
  <c r="T16" i="4"/>
  <c r="X16" i="4" s="1"/>
  <c r="Z16" i="4" s="1"/>
  <c r="S16" i="4"/>
  <c r="Q16" i="4"/>
  <c r="T14" i="4"/>
  <c r="X14" i="4" s="1"/>
  <c r="Z14" i="4" s="1"/>
  <c r="S14" i="4"/>
  <c r="Q14" i="4"/>
  <c r="T13" i="4"/>
  <c r="X13" i="4" s="1"/>
  <c r="Z13" i="4" s="1"/>
  <c r="S13" i="4"/>
  <c r="Q13" i="4"/>
  <c r="T12" i="4"/>
  <c r="X12" i="4" s="1"/>
  <c r="Z12" i="4" s="1"/>
  <c r="S12" i="4"/>
  <c r="Q12" i="4"/>
  <c r="T11" i="4"/>
  <c r="X11" i="4" s="1"/>
  <c r="Z11" i="4" s="1"/>
  <c r="S11" i="4"/>
  <c r="Q11" i="4"/>
  <c r="T10" i="4"/>
  <c r="X10" i="4" s="1"/>
  <c r="Z10" i="4" s="1"/>
  <c r="S10" i="4"/>
  <c r="Q10" i="4"/>
  <c r="T9" i="4"/>
  <c r="X9" i="4" s="1"/>
  <c r="Z9" i="4" s="1"/>
  <c r="S9" i="4"/>
  <c r="Q9" i="4"/>
  <c r="T8" i="4"/>
  <c r="X8" i="4" s="1"/>
  <c r="Z8" i="4" s="1"/>
  <c r="S8" i="4"/>
  <c r="Q8" i="4"/>
  <c r="T7" i="4"/>
  <c r="X7" i="4" s="1"/>
  <c r="Z7" i="4" s="1"/>
  <c r="S7" i="4"/>
  <c r="Q7" i="4"/>
  <c r="T6" i="4"/>
  <c r="X6" i="4" s="1"/>
  <c r="Z6" i="4" s="1"/>
  <c r="S6" i="4"/>
  <c r="Q6" i="4"/>
  <c r="T5" i="4"/>
  <c r="X5" i="4" s="1"/>
  <c r="Z5" i="4" s="1"/>
  <c r="S5" i="4"/>
  <c r="Q5" i="4"/>
  <c r="T4" i="4"/>
  <c r="X4" i="4" s="1"/>
  <c r="Z4" i="4" s="1"/>
  <c r="S4" i="4"/>
  <c r="Q4" i="4"/>
  <c r="T3" i="4"/>
  <c r="X3" i="4" s="1"/>
  <c r="Z3" i="4" s="1"/>
  <c r="S3" i="4"/>
  <c r="Q3" i="4"/>
  <c r="T2" i="4"/>
  <c r="X2" i="4" s="1"/>
  <c r="Z2" i="4" s="1"/>
  <c r="S2" i="4"/>
  <c r="Q2" i="4"/>
  <c r="T200" i="3"/>
  <c r="X200" i="3" s="1"/>
  <c r="Z200" i="3" s="1"/>
  <c r="S200" i="3"/>
  <c r="Q200" i="3"/>
  <c r="T199" i="3"/>
  <c r="X199" i="3" s="1"/>
  <c r="Z199" i="3" s="1"/>
  <c r="S199" i="3"/>
  <c r="Q199" i="3"/>
  <c r="T198" i="3"/>
  <c r="X198" i="3" s="1"/>
  <c r="Z198" i="3" s="1"/>
  <c r="S198" i="3"/>
  <c r="Q198" i="3"/>
  <c r="T197" i="3"/>
  <c r="X197" i="3" s="1"/>
  <c r="Z197" i="3" s="1"/>
  <c r="S197" i="3"/>
  <c r="Q197" i="3"/>
  <c r="T196" i="3"/>
  <c r="X196" i="3" s="1"/>
  <c r="Z196" i="3" s="1"/>
  <c r="S196" i="3"/>
  <c r="Q196" i="3"/>
  <c r="T195" i="3"/>
  <c r="X195" i="3" s="1"/>
  <c r="Z195" i="3" s="1"/>
  <c r="S195" i="3"/>
  <c r="Q195" i="3"/>
  <c r="T194" i="3"/>
  <c r="X194" i="3" s="1"/>
  <c r="Z194" i="3" s="1"/>
  <c r="S194" i="3"/>
  <c r="Q194" i="3"/>
  <c r="T193" i="3"/>
  <c r="X193" i="3" s="1"/>
  <c r="Z193" i="3" s="1"/>
  <c r="S193" i="3"/>
  <c r="Q193" i="3"/>
  <c r="T192" i="3"/>
  <c r="X192" i="3" s="1"/>
  <c r="Z192" i="3" s="1"/>
  <c r="S192" i="3"/>
  <c r="Q192" i="3"/>
  <c r="T191" i="3"/>
  <c r="X191" i="3" s="1"/>
  <c r="Z191" i="3" s="1"/>
  <c r="S191" i="3"/>
  <c r="Q191" i="3"/>
  <c r="T190" i="3"/>
  <c r="X190" i="3" s="1"/>
  <c r="Z190" i="3" s="1"/>
  <c r="S190" i="3"/>
  <c r="Q190" i="3"/>
  <c r="T189" i="3"/>
  <c r="X189" i="3" s="1"/>
  <c r="Z189" i="3" s="1"/>
  <c r="S189" i="3"/>
  <c r="Q189" i="3"/>
  <c r="T188" i="3"/>
  <c r="X188" i="3" s="1"/>
  <c r="Z188" i="3" s="1"/>
  <c r="S188" i="3"/>
  <c r="Q188" i="3"/>
  <c r="T187" i="3"/>
  <c r="X187" i="3" s="1"/>
  <c r="Z187" i="3" s="1"/>
  <c r="S187" i="3"/>
  <c r="Q187" i="3"/>
  <c r="T186" i="3"/>
  <c r="X186" i="3" s="1"/>
  <c r="Z186" i="3" s="1"/>
  <c r="S186" i="3"/>
  <c r="Q186" i="3"/>
  <c r="T185" i="3"/>
  <c r="X185" i="3" s="1"/>
  <c r="Z185" i="3" s="1"/>
  <c r="S185" i="3"/>
  <c r="Q185" i="3"/>
  <c r="T184" i="3"/>
  <c r="X184" i="3" s="1"/>
  <c r="Z184" i="3" s="1"/>
  <c r="S184" i="3"/>
  <c r="Q184" i="3"/>
  <c r="T183" i="3"/>
  <c r="X183" i="3" s="1"/>
  <c r="Z183" i="3" s="1"/>
  <c r="S183" i="3"/>
  <c r="Q183" i="3"/>
  <c r="T182" i="3"/>
  <c r="X182" i="3" s="1"/>
  <c r="Z182" i="3" s="1"/>
  <c r="S182" i="3"/>
  <c r="Q182" i="3"/>
  <c r="T181" i="3"/>
  <c r="X181" i="3" s="1"/>
  <c r="Z181" i="3" s="1"/>
  <c r="S181" i="3"/>
  <c r="Q181" i="3"/>
  <c r="T180" i="3"/>
  <c r="X180" i="3" s="1"/>
  <c r="Z180" i="3" s="1"/>
  <c r="S180" i="3"/>
  <c r="Q180" i="3"/>
  <c r="T179" i="3"/>
  <c r="X179" i="3" s="1"/>
  <c r="Z179" i="3" s="1"/>
  <c r="S179" i="3"/>
  <c r="Q179" i="3"/>
  <c r="T178" i="3"/>
  <c r="X178" i="3" s="1"/>
  <c r="Z178" i="3" s="1"/>
  <c r="S178" i="3"/>
  <c r="Q178" i="3"/>
  <c r="T177" i="3"/>
  <c r="X177" i="3" s="1"/>
  <c r="Z177" i="3" s="1"/>
  <c r="S177" i="3"/>
  <c r="Q177" i="3"/>
  <c r="T176" i="3"/>
  <c r="X176" i="3" s="1"/>
  <c r="Z176" i="3" s="1"/>
  <c r="S176" i="3"/>
  <c r="Q176" i="3"/>
  <c r="T175" i="3"/>
  <c r="X175" i="3" s="1"/>
  <c r="Z175" i="3" s="1"/>
  <c r="S175" i="3"/>
  <c r="Q175" i="3"/>
  <c r="T174" i="3"/>
  <c r="X174" i="3" s="1"/>
  <c r="Z174" i="3" s="1"/>
  <c r="S174" i="3"/>
  <c r="Q174" i="3"/>
  <c r="T173" i="3"/>
  <c r="X173" i="3" s="1"/>
  <c r="Z173" i="3" s="1"/>
  <c r="S173" i="3"/>
  <c r="Q173" i="3"/>
  <c r="T172" i="3"/>
  <c r="X172" i="3" s="1"/>
  <c r="Z172" i="3" s="1"/>
  <c r="S172" i="3"/>
  <c r="Q172" i="3"/>
  <c r="T171" i="3"/>
  <c r="X171" i="3" s="1"/>
  <c r="Z171" i="3" s="1"/>
  <c r="S171" i="3"/>
  <c r="Q171" i="3"/>
  <c r="T170" i="3"/>
  <c r="X170" i="3" s="1"/>
  <c r="Z170" i="3" s="1"/>
  <c r="S170" i="3"/>
  <c r="Q170" i="3"/>
  <c r="T169" i="3"/>
  <c r="X169" i="3" s="1"/>
  <c r="Z169" i="3" s="1"/>
  <c r="S169" i="3"/>
  <c r="Q169" i="3"/>
  <c r="T168" i="3"/>
  <c r="X168" i="3" s="1"/>
  <c r="Z168" i="3" s="1"/>
  <c r="S168" i="3"/>
  <c r="Q168" i="3"/>
  <c r="T167" i="3"/>
  <c r="X167" i="3" s="1"/>
  <c r="Z167" i="3" s="1"/>
  <c r="S167" i="3"/>
  <c r="Q167" i="3"/>
  <c r="T166" i="3"/>
  <c r="X166" i="3" s="1"/>
  <c r="Z166" i="3" s="1"/>
  <c r="S166" i="3"/>
  <c r="Q166" i="3"/>
  <c r="T165" i="3"/>
  <c r="X165" i="3" s="1"/>
  <c r="Z165" i="3" s="1"/>
  <c r="S165" i="3"/>
  <c r="Q165" i="3"/>
  <c r="T164" i="3"/>
  <c r="X164" i="3" s="1"/>
  <c r="Z164" i="3" s="1"/>
  <c r="S164" i="3"/>
  <c r="Q164" i="3"/>
  <c r="T163" i="3"/>
  <c r="X163" i="3" s="1"/>
  <c r="Z163" i="3" s="1"/>
  <c r="S163" i="3"/>
  <c r="Q163" i="3"/>
  <c r="T162" i="3"/>
  <c r="X162" i="3" s="1"/>
  <c r="Z162" i="3" s="1"/>
  <c r="S162" i="3"/>
  <c r="Q162" i="3"/>
  <c r="T161" i="3"/>
  <c r="X161" i="3" s="1"/>
  <c r="Z161" i="3" s="1"/>
  <c r="S161" i="3"/>
  <c r="Q161" i="3"/>
  <c r="T160" i="3"/>
  <c r="X160" i="3" s="1"/>
  <c r="Z160" i="3" s="1"/>
  <c r="S160" i="3"/>
  <c r="Q160" i="3"/>
  <c r="T159" i="3"/>
  <c r="X159" i="3" s="1"/>
  <c r="Z159" i="3" s="1"/>
  <c r="S159" i="3"/>
  <c r="Q159" i="3"/>
  <c r="T158" i="3"/>
  <c r="X158" i="3" s="1"/>
  <c r="Z158" i="3" s="1"/>
  <c r="S158" i="3"/>
  <c r="Q158" i="3"/>
  <c r="T157" i="3"/>
  <c r="X157" i="3" s="1"/>
  <c r="Z157" i="3" s="1"/>
  <c r="S157" i="3"/>
  <c r="Q157" i="3"/>
  <c r="T156" i="3"/>
  <c r="X156" i="3" s="1"/>
  <c r="Z156" i="3" s="1"/>
  <c r="S156" i="3"/>
  <c r="Q156" i="3"/>
  <c r="T155" i="3"/>
  <c r="X155" i="3" s="1"/>
  <c r="Z155" i="3" s="1"/>
  <c r="S155" i="3"/>
  <c r="Q155" i="3"/>
  <c r="T154" i="3"/>
  <c r="X154" i="3" s="1"/>
  <c r="Z154" i="3" s="1"/>
  <c r="S154" i="3"/>
  <c r="Q154" i="3"/>
  <c r="T153" i="3"/>
  <c r="X153" i="3" s="1"/>
  <c r="Z153" i="3" s="1"/>
  <c r="S153" i="3"/>
  <c r="Q153" i="3"/>
  <c r="T152" i="3"/>
  <c r="X152" i="3" s="1"/>
  <c r="Z152" i="3" s="1"/>
  <c r="S152" i="3"/>
  <c r="Q152" i="3"/>
  <c r="T151" i="3"/>
  <c r="X151" i="3" s="1"/>
  <c r="Z151" i="3" s="1"/>
  <c r="S151" i="3"/>
  <c r="Q151" i="3"/>
  <c r="T150" i="3"/>
  <c r="X150" i="3" s="1"/>
  <c r="Z150" i="3" s="1"/>
  <c r="S150" i="3"/>
  <c r="Q150" i="3"/>
  <c r="T149" i="3"/>
  <c r="X149" i="3" s="1"/>
  <c r="Z149" i="3" s="1"/>
  <c r="S149" i="3"/>
  <c r="Q149" i="3"/>
  <c r="T148" i="3"/>
  <c r="X148" i="3" s="1"/>
  <c r="Z148" i="3" s="1"/>
  <c r="S148" i="3"/>
  <c r="Q148" i="3"/>
  <c r="T147" i="3"/>
  <c r="X147" i="3" s="1"/>
  <c r="Z147" i="3" s="1"/>
  <c r="S147" i="3"/>
  <c r="Q147" i="3"/>
  <c r="T146" i="3"/>
  <c r="X146" i="3" s="1"/>
  <c r="Z146" i="3" s="1"/>
  <c r="S146" i="3"/>
  <c r="Q146" i="3"/>
  <c r="T145" i="3"/>
  <c r="X145" i="3" s="1"/>
  <c r="Z145" i="3" s="1"/>
  <c r="S145" i="3"/>
  <c r="Q145" i="3"/>
  <c r="T144" i="3"/>
  <c r="X144" i="3" s="1"/>
  <c r="Z144" i="3" s="1"/>
  <c r="S144" i="3"/>
  <c r="Q144" i="3"/>
  <c r="T143" i="3"/>
  <c r="X143" i="3" s="1"/>
  <c r="Z143" i="3" s="1"/>
  <c r="S143" i="3"/>
  <c r="Q143" i="3"/>
  <c r="T142" i="3"/>
  <c r="X142" i="3" s="1"/>
  <c r="Z142" i="3" s="1"/>
  <c r="S142" i="3"/>
  <c r="Q142" i="3"/>
  <c r="T141" i="3"/>
  <c r="X141" i="3" s="1"/>
  <c r="Z141" i="3" s="1"/>
  <c r="S141" i="3"/>
  <c r="Q141" i="3"/>
  <c r="T140" i="3"/>
  <c r="X140" i="3" s="1"/>
  <c r="Z140" i="3" s="1"/>
  <c r="S140" i="3"/>
  <c r="Q140" i="3"/>
  <c r="T139" i="3"/>
  <c r="X139" i="3" s="1"/>
  <c r="Z139" i="3" s="1"/>
  <c r="S139" i="3"/>
  <c r="Q139" i="3"/>
  <c r="T138" i="3"/>
  <c r="X138" i="3" s="1"/>
  <c r="Z138" i="3" s="1"/>
  <c r="S138" i="3"/>
  <c r="Q138" i="3"/>
  <c r="T137" i="3"/>
  <c r="X137" i="3" s="1"/>
  <c r="Z137" i="3" s="1"/>
  <c r="S137" i="3"/>
  <c r="Q137" i="3"/>
  <c r="T136" i="3"/>
  <c r="X136" i="3" s="1"/>
  <c r="Z136" i="3" s="1"/>
  <c r="S136" i="3"/>
  <c r="Q136" i="3"/>
  <c r="T135" i="3"/>
  <c r="X135" i="3" s="1"/>
  <c r="Z135" i="3" s="1"/>
  <c r="S135" i="3"/>
  <c r="Q135" i="3"/>
  <c r="T134" i="3"/>
  <c r="X134" i="3" s="1"/>
  <c r="Z134" i="3" s="1"/>
  <c r="S134" i="3"/>
  <c r="Q134" i="3"/>
  <c r="T133" i="3"/>
  <c r="X133" i="3" s="1"/>
  <c r="Z133" i="3" s="1"/>
  <c r="S133" i="3"/>
  <c r="Q133" i="3"/>
  <c r="T132" i="3"/>
  <c r="X132" i="3" s="1"/>
  <c r="Z132" i="3" s="1"/>
  <c r="S132" i="3"/>
  <c r="Q132" i="3"/>
  <c r="T131" i="3"/>
  <c r="X131" i="3" s="1"/>
  <c r="Z131" i="3" s="1"/>
  <c r="S131" i="3"/>
  <c r="Q131" i="3"/>
  <c r="T130" i="3"/>
  <c r="X130" i="3" s="1"/>
  <c r="Z130" i="3" s="1"/>
  <c r="S130" i="3"/>
  <c r="Q130" i="3"/>
  <c r="T129" i="3"/>
  <c r="X129" i="3" s="1"/>
  <c r="Z129" i="3" s="1"/>
  <c r="S129" i="3"/>
  <c r="Q129" i="3"/>
  <c r="T128" i="3"/>
  <c r="X128" i="3" s="1"/>
  <c r="Z128" i="3" s="1"/>
  <c r="S128" i="3"/>
  <c r="Q128" i="3"/>
  <c r="T127" i="3"/>
  <c r="X127" i="3" s="1"/>
  <c r="Z127" i="3" s="1"/>
  <c r="S127" i="3"/>
  <c r="Q127" i="3"/>
  <c r="T126" i="3"/>
  <c r="X126" i="3" s="1"/>
  <c r="Z126" i="3" s="1"/>
  <c r="S126" i="3"/>
  <c r="Q126" i="3"/>
  <c r="T125" i="3"/>
  <c r="X125" i="3" s="1"/>
  <c r="Z125" i="3" s="1"/>
  <c r="S125" i="3"/>
  <c r="Q125" i="3"/>
  <c r="T124" i="3"/>
  <c r="X124" i="3" s="1"/>
  <c r="Z124" i="3" s="1"/>
  <c r="S124" i="3"/>
  <c r="Q124" i="3"/>
  <c r="T123" i="3"/>
  <c r="X123" i="3" s="1"/>
  <c r="Z123" i="3" s="1"/>
  <c r="S123" i="3"/>
  <c r="Q123" i="3"/>
  <c r="T122" i="3"/>
  <c r="X122" i="3" s="1"/>
  <c r="Z122" i="3" s="1"/>
  <c r="S122" i="3"/>
  <c r="Q122" i="3"/>
  <c r="T121" i="3"/>
  <c r="X121" i="3" s="1"/>
  <c r="Z121" i="3" s="1"/>
  <c r="S121" i="3"/>
  <c r="Q121" i="3"/>
  <c r="T120" i="3"/>
  <c r="X120" i="3" s="1"/>
  <c r="Z120" i="3" s="1"/>
  <c r="S120" i="3"/>
  <c r="Q120" i="3"/>
  <c r="T119" i="3"/>
  <c r="X119" i="3" s="1"/>
  <c r="Z119" i="3" s="1"/>
  <c r="S119" i="3"/>
  <c r="Q119" i="3"/>
  <c r="T118" i="3"/>
  <c r="X118" i="3" s="1"/>
  <c r="Z118" i="3" s="1"/>
  <c r="S118" i="3"/>
  <c r="Q118" i="3"/>
  <c r="T117" i="3"/>
  <c r="X117" i="3" s="1"/>
  <c r="Z117" i="3" s="1"/>
  <c r="S117" i="3"/>
  <c r="Q117" i="3"/>
  <c r="T116" i="3"/>
  <c r="X116" i="3" s="1"/>
  <c r="Z116" i="3" s="1"/>
  <c r="S116" i="3"/>
  <c r="Q116" i="3"/>
  <c r="T115" i="3"/>
  <c r="X115" i="3" s="1"/>
  <c r="Z115" i="3" s="1"/>
  <c r="S115" i="3"/>
  <c r="Q115" i="3"/>
  <c r="T114" i="3"/>
  <c r="X114" i="3" s="1"/>
  <c r="Z114" i="3" s="1"/>
  <c r="S114" i="3"/>
  <c r="Q114" i="3"/>
  <c r="T113" i="3"/>
  <c r="X113" i="3" s="1"/>
  <c r="Z113" i="3" s="1"/>
  <c r="S113" i="3"/>
  <c r="Q113" i="3"/>
  <c r="T112" i="3"/>
  <c r="X112" i="3" s="1"/>
  <c r="Z112" i="3" s="1"/>
  <c r="S112" i="3"/>
  <c r="Q112" i="3"/>
  <c r="T111" i="3"/>
  <c r="X111" i="3" s="1"/>
  <c r="Z111" i="3" s="1"/>
  <c r="S111" i="3"/>
  <c r="Q111" i="3"/>
  <c r="T110" i="3"/>
  <c r="X110" i="3" s="1"/>
  <c r="Z110" i="3" s="1"/>
  <c r="S110" i="3"/>
  <c r="Q110" i="3"/>
  <c r="T109" i="3"/>
  <c r="X109" i="3" s="1"/>
  <c r="Z109" i="3" s="1"/>
  <c r="S109" i="3"/>
  <c r="Q109" i="3"/>
  <c r="T108" i="3"/>
  <c r="X108" i="3" s="1"/>
  <c r="Z108" i="3" s="1"/>
  <c r="S108" i="3"/>
  <c r="Q108" i="3"/>
  <c r="T107" i="3"/>
  <c r="X107" i="3" s="1"/>
  <c r="Z107" i="3" s="1"/>
  <c r="S107" i="3"/>
  <c r="Q107" i="3"/>
  <c r="T106" i="3"/>
  <c r="X106" i="3" s="1"/>
  <c r="Z106" i="3" s="1"/>
  <c r="S106" i="3"/>
  <c r="Q106" i="3"/>
  <c r="T105" i="3"/>
  <c r="X105" i="3" s="1"/>
  <c r="Z105" i="3" s="1"/>
  <c r="S105" i="3"/>
  <c r="Q105" i="3"/>
  <c r="T104" i="3"/>
  <c r="X104" i="3" s="1"/>
  <c r="Z104" i="3" s="1"/>
  <c r="S104" i="3"/>
  <c r="Q104" i="3"/>
  <c r="T103" i="3"/>
  <c r="X103" i="3" s="1"/>
  <c r="Z103" i="3" s="1"/>
  <c r="S103" i="3"/>
  <c r="Q103" i="3"/>
  <c r="T102" i="3"/>
  <c r="X102" i="3" s="1"/>
  <c r="Z102" i="3" s="1"/>
  <c r="S102" i="3"/>
  <c r="Q102" i="3"/>
  <c r="T101" i="3"/>
  <c r="X101" i="3" s="1"/>
  <c r="Z101" i="3" s="1"/>
  <c r="S101" i="3"/>
  <c r="Q101" i="3"/>
  <c r="T100" i="3"/>
  <c r="X100" i="3" s="1"/>
  <c r="Z100" i="3" s="1"/>
  <c r="S100" i="3"/>
  <c r="Q100" i="3"/>
  <c r="T99" i="3"/>
  <c r="X99" i="3" s="1"/>
  <c r="Z99" i="3" s="1"/>
  <c r="S99" i="3"/>
  <c r="Q99" i="3"/>
  <c r="T98" i="3"/>
  <c r="X98" i="3" s="1"/>
  <c r="Z98" i="3" s="1"/>
  <c r="S98" i="3"/>
  <c r="Q98" i="3"/>
  <c r="T97" i="3"/>
  <c r="X97" i="3" s="1"/>
  <c r="Z97" i="3" s="1"/>
  <c r="S97" i="3"/>
  <c r="Q97" i="3"/>
  <c r="T96" i="3"/>
  <c r="X96" i="3" s="1"/>
  <c r="Z96" i="3" s="1"/>
  <c r="S96" i="3"/>
  <c r="Q96" i="3"/>
  <c r="T95" i="3"/>
  <c r="X95" i="3" s="1"/>
  <c r="Z95" i="3" s="1"/>
  <c r="S95" i="3"/>
  <c r="Q95" i="3"/>
  <c r="T94" i="3"/>
  <c r="X94" i="3" s="1"/>
  <c r="Z94" i="3" s="1"/>
  <c r="S94" i="3"/>
  <c r="Q94" i="3"/>
  <c r="T93" i="3"/>
  <c r="X93" i="3" s="1"/>
  <c r="Z93" i="3" s="1"/>
  <c r="S93" i="3"/>
  <c r="Q93" i="3"/>
  <c r="T92" i="3"/>
  <c r="X92" i="3" s="1"/>
  <c r="Z92" i="3" s="1"/>
  <c r="S92" i="3"/>
  <c r="Q92" i="3"/>
  <c r="T91" i="3"/>
  <c r="X91" i="3" s="1"/>
  <c r="Z91" i="3" s="1"/>
  <c r="S91" i="3"/>
  <c r="Q91" i="3"/>
  <c r="T90" i="3"/>
  <c r="X90" i="3" s="1"/>
  <c r="Z90" i="3" s="1"/>
  <c r="S90" i="3"/>
  <c r="Q90" i="3"/>
  <c r="T89" i="3"/>
  <c r="X89" i="3" s="1"/>
  <c r="Z89" i="3" s="1"/>
  <c r="S89" i="3"/>
  <c r="Q89" i="3"/>
  <c r="T88" i="3"/>
  <c r="X88" i="3" s="1"/>
  <c r="Z88" i="3" s="1"/>
  <c r="S88" i="3"/>
  <c r="Q88" i="3"/>
  <c r="T87" i="3"/>
  <c r="X87" i="3" s="1"/>
  <c r="Z87" i="3" s="1"/>
  <c r="S87" i="3"/>
  <c r="Q87" i="3"/>
  <c r="T86" i="3"/>
  <c r="X86" i="3" s="1"/>
  <c r="Z86" i="3" s="1"/>
  <c r="S86" i="3"/>
  <c r="Q86" i="3"/>
  <c r="T85" i="3"/>
  <c r="X85" i="3" s="1"/>
  <c r="Z85" i="3" s="1"/>
  <c r="S85" i="3"/>
  <c r="Q85" i="3"/>
  <c r="T84" i="3"/>
  <c r="X84" i="3" s="1"/>
  <c r="Z84" i="3" s="1"/>
  <c r="S84" i="3"/>
  <c r="Q84" i="3"/>
  <c r="T83" i="3"/>
  <c r="X83" i="3" s="1"/>
  <c r="Z83" i="3" s="1"/>
  <c r="S83" i="3"/>
  <c r="Q83" i="3"/>
  <c r="T82" i="3"/>
  <c r="X82" i="3" s="1"/>
  <c r="Z82" i="3" s="1"/>
  <c r="S82" i="3"/>
  <c r="Q82" i="3"/>
  <c r="T81" i="3"/>
  <c r="X81" i="3" s="1"/>
  <c r="Z81" i="3" s="1"/>
  <c r="S81" i="3"/>
  <c r="Q81" i="3"/>
  <c r="T80" i="3"/>
  <c r="X80" i="3" s="1"/>
  <c r="Z80" i="3" s="1"/>
  <c r="S80" i="3"/>
  <c r="Q80" i="3"/>
  <c r="T79" i="3"/>
  <c r="X79" i="3" s="1"/>
  <c r="Z79" i="3" s="1"/>
  <c r="S79" i="3"/>
  <c r="Q79" i="3"/>
  <c r="T78" i="3"/>
  <c r="X78" i="3" s="1"/>
  <c r="Z78" i="3" s="1"/>
  <c r="S78" i="3"/>
  <c r="Q78" i="3"/>
  <c r="T77" i="3"/>
  <c r="X77" i="3" s="1"/>
  <c r="Z77" i="3" s="1"/>
  <c r="S77" i="3"/>
  <c r="Q77" i="3"/>
  <c r="T76" i="3"/>
  <c r="X76" i="3" s="1"/>
  <c r="Z76" i="3" s="1"/>
  <c r="S76" i="3"/>
  <c r="Q76" i="3"/>
  <c r="T75" i="3"/>
  <c r="X75" i="3" s="1"/>
  <c r="Z75" i="3" s="1"/>
  <c r="S75" i="3"/>
  <c r="Q75" i="3"/>
  <c r="T74" i="3"/>
  <c r="X74" i="3" s="1"/>
  <c r="Z74" i="3" s="1"/>
  <c r="S74" i="3"/>
  <c r="Q74" i="3"/>
  <c r="T73" i="3"/>
  <c r="X73" i="3" s="1"/>
  <c r="Z73" i="3" s="1"/>
  <c r="S73" i="3"/>
  <c r="Q73" i="3"/>
  <c r="T72" i="3"/>
  <c r="X72" i="3" s="1"/>
  <c r="Z72" i="3" s="1"/>
  <c r="S72" i="3"/>
  <c r="Q72" i="3"/>
  <c r="T71" i="3"/>
  <c r="X71" i="3" s="1"/>
  <c r="Z71" i="3" s="1"/>
  <c r="S71" i="3"/>
  <c r="Q71" i="3"/>
  <c r="T70" i="3"/>
  <c r="X70" i="3" s="1"/>
  <c r="Z70" i="3" s="1"/>
  <c r="S70" i="3"/>
  <c r="Q70" i="3"/>
  <c r="T69" i="3"/>
  <c r="X69" i="3" s="1"/>
  <c r="Z69" i="3" s="1"/>
  <c r="S69" i="3"/>
  <c r="Q69" i="3"/>
  <c r="T68" i="3"/>
  <c r="X68" i="3" s="1"/>
  <c r="Z68" i="3" s="1"/>
  <c r="S68" i="3"/>
  <c r="Q68" i="3"/>
  <c r="T67" i="3"/>
  <c r="X67" i="3" s="1"/>
  <c r="Z67" i="3" s="1"/>
  <c r="S67" i="3"/>
  <c r="Q67" i="3"/>
  <c r="T66" i="3"/>
  <c r="X66" i="3" s="1"/>
  <c r="Z66" i="3" s="1"/>
  <c r="S66" i="3"/>
  <c r="Q66" i="3"/>
  <c r="T65" i="3"/>
  <c r="X65" i="3" s="1"/>
  <c r="Z65" i="3" s="1"/>
  <c r="S65" i="3"/>
  <c r="Q65" i="3"/>
  <c r="T64" i="3"/>
  <c r="X64" i="3" s="1"/>
  <c r="Z64" i="3" s="1"/>
  <c r="S64" i="3"/>
  <c r="Q64" i="3"/>
  <c r="T63" i="3"/>
  <c r="X63" i="3" s="1"/>
  <c r="Z63" i="3" s="1"/>
  <c r="S63" i="3"/>
  <c r="Q63" i="3"/>
  <c r="T62" i="3"/>
  <c r="X62" i="3" s="1"/>
  <c r="Z62" i="3" s="1"/>
  <c r="S62" i="3"/>
  <c r="Q62" i="3"/>
  <c r="T61" i="3"/>
  <c r="X61" i="3" s="1"/>
  <c r="Z61" i="3" s="1"/>
  <c r="S61" i="3"/>
  <c r="Q61" i="3"/>
  <c r="T60" i="3"/>
  <c r="X60" i="3" s="1"/>
  <c r="Z60" i="3" s="1"/>
  <c r="S60" i="3"/>
  <c r="Q60" i="3"/>
  <c r="T59" i="3"/>
  <c r="X59" i="3" s="1"/>
  <c r="Z59" i="3" s="1"/>
  <c r="S59" i="3"/>
  <c r="Q59" i="3"/>
  <c r="T58" i="3"/>
  <c r="X58" i="3" s="1"/>
  <c r="Z58" i="3" s="1"/>
  <c r="S58" i="3"/>
  <c r="Q58" i="3"/>
  <c r="T57" i="3"/>
  <c r="X57" i="3" s="1"/>
  <c r="Z57" i="3" s="1"/>
  <c r="S57" i="3"/>
  <c r="Q57" i="3"/>
  <c r="T56" i="3"/>
  <c r="X56" i="3" s="1"/>
  <c r="Z56" i="3" s="1"/>
  <c r="S56" i="3"/>
  <c r="Q56" i="3"/>
  <c r="T55" i="3"/>
  <c r="X55" i="3" s="1"/>
  <c r="Z55" i="3" s="1"/>
  <c r="S55" i="3"/>
  <c r="Q55" i="3"/>
  <c r="T54" i="3"/>
  <c r="X54" i="3" s="1"/>
  <c r="Z54" i="3" s="1"/>
  <c r="S54" i="3"/>
  <c r="Q54" i="3"/>
  <c r="T53" i="3"/>
  <c r="X53" i="3" s="1"/>
  <c r="Z53" i="3" s="1"/>
  <c r="S53" i="3"/>
  <c r="Q53" i="3"/>
  <c r="T52" i="3"/>
  <c r="X52" i="3" s="1"/>
  <c r="Z52" i="3" s="1"/>
  <c r="S52" i="3"/>
  <c r="Q52" i="3"/>
  <c r="T51" i="3"/>
  <c r="X51" i="3" s="1"/>
  <c r="Z51" i="3" s="1"/>
  <c r="S51" i="3"/>
  <c r="Q51" i="3"/>
  <c r="T50" i="3"/>
  <c r="X50" i="3" s="1"/>
  <c r="Z50" i="3" s="1"/>
  <c r="S50" i="3"/>
  <c r="Q50" i="3"/>
  <c r="T49" i="3"/>
  <c r="X49" i="3" s="1"/>
  <c r="Z49" i="3" s="1"/>
  <c r="S49" i="3"/>
  <c r="Q49" i="3"/>
  <c r="T48" i="3"/>
  <c r="X48" i="3" s="1"/>
  <c r="Z48" i="3" s="1"/>
  <c r="S48" i="3"/>
  <c r="Q48" i="3"/>
  <c r="T47" i="3"/>
  <c r="X47" i="3" s="1"/>
  <c r="Z47" i="3" s="1"/>
  <c r="S47" i="3"/>
  <c r="Q47" i="3"/>
  <c r="T46" i="3"/>
  <c r="X46" i="3" s="1"/>
  <c r="Z46" i="3" s="1"/>
  <c r="S46" i="3"/>
  <c r="Q46" i="3"/>
  <c r="T45" i="3"/>
  <c r="X45" i="3" s="1"/>
  <c r="Z45" i="3" s="1"/>
  <c r="S45" i="3"/>
  <c r="Q45" i="3"/>
  <c r="T44" i="3"/>
  <c r="X44" i="3" s="1"/>
  <c r="Z44" i="3" s="1"/>
  <c r="S44" i="3"/>
  <c r="Q44" i="3"/>
  <c r="T43" i="3"/>
  <c r="X43" i="3" s="1"/>
  <c r="Z43" i="3" s="1"/>
  <c r="S43" i="3"/>
  <c r="Q43" i="3"/>
  <c r="T42" i="3"/>
  <c r="X42" i="3" s="1"/>
  <c r="Z42" i="3" s="1"/>
  <c r="S42" i="3"/>
  <c r="Q42" i="3"/>
  <c r="T41" i="3"/>
  <c r="X41" i="3" s="1"/>
  <c r="Z41" i="3" s="1"/>
  <c r="S41" i="3"/>
  <c r="Q41" i="3"/>
  <c r="T40" i="3"/>
  <c r="X40" i="3" s="1"/>
  <c r="Z40" i="3" s="1"/>
  <c r="S40" i="3"/>
  <c r="Q40" i="3"/>
  <c r="T39" i="3"/>
  <c r="X39" i="3" s="1"/>
  <c r="Z39" i="3" s="1"/>
  <c r="S39" i="3"/>
  <c r="Q39" i="3"/>
  <c r="T38" i="3"/>
  <c r="X38" i="3" s="1"/>
  <c r="Z38" i="3" s="1"/>
  <c r="S38" i="3"/>
  <c r="Q38" i="3"/>
  <c r="T37" i="3"/>
  <c r="X37" i="3" s="1"/>
  <c r="Z37" i="3" s="1"/>
  <c r="S37" i="3"/>
  <c r="Q37" i="3"/>
  <c r="T36" i="3"/>
  <c r="X36" i="3" s="1"/>
  <c r="Z36" i="3" s="1"/>
  <c r="S36" i="3"/>
  <c r="Q36" i="3"/>
  <c r="T35" i="3"/>
  <c r="X35" i="3" s="1"/>
  <c r="Z35" i="3" s="1"/>
  <c r="S35" i="3"/>
  <c r="Q35" i="3"/>
  <c r="T34" i="3"/>
  <c r="X34" i="3" s="1"/>
  <c r="Z34" i="3" s="1"/>
  <c r="S34" i="3"/>
  <c r="Q34" i="3"/>
  <c r="T33" i="3"/>
  <c r="X33" i="3" s="1"/>
  <c r="Z33" i="3" s="1"/>
  <c r="S33" i="3"/>
  <c r="Q33" i="3"/>
  <c r="T32" i="3"/>
  <c r="X32" i="3" s="1"/>
  <c r="Z32" i="3" s="1"/>
  <c r="S32" i="3"/>
  <c r="Q32" i="3"/>
  <c r="T31" i="3"/>
  <c r="X31" i="3" s="1"/>
  <c r="Z31" i="3" s="1"/>
  <c r="S31" i="3"/>
  <c r="Q31" i="3"/>
  <c r="T30" i="3"/>
  <c r="X30" i="3" s="1"/>
  <c r="Z30" i="3" s="1"/>
  <c r="S30" i="3"/>
  <c r="Q30" i="3"/>
  <c r="T29" i="3"/>
  <c r="X29" i="3" s="1"/>
  <c r="Z29" i="3" s="1"/>
  <c r="S29" i="3"/>
  <c r="Q29" i="3"/>
  <c r="T27" i="3"/>
  <c r="X27" i="3" s="1"/>
  <c r="Z27" i="3" s="1"/>
  <c r="S27" i="3"/>
  <c r="Q27" i="3"/>
  <c r="T26" i="3"/>
  <c r="X26" i="3" s="1"/>
  <c r="Z26" i="3" s="1"/>
  <c r="S26" i="3"/>
  <c r="Q26" i="3"/>
  <c r="T25" i="3"/>
  <c r="X25" i="3" s="1"/>
  <c r="Z25" i="3" s="1"/>
  <c r="S25" i="3"/>
  <c r="Q25" i="3"/>
  <c r="T24" i="3"/>
  <c r="X24" i="3" s="1"/>
  <c r="Z24" i="3" s="1"/>
  <c r="S24" i="3"/>
  <c r="Q24" i="3"/>
  <c r="T23" i="3"/>
  <c r="X23" i="3" s="1"/>
  <c r="Z23" i="3" s="1"/>
  <c r="S23" i="3"/>
  <c r="Q23" i="3"/>
  <c r="T22" i="3"/>
  <c r="X22" i="3" s="1"/>
  <c r="Z22" i="3" s="1"/>
  <c r="S22" i="3"/>
  <c r="Q22" i="3"/>
  <c r="T21" i="3"/>
  <c r="X21" i="3" s="1"/>
  <c r="Z21" i="3" s="1"/>
  <c r="S21" i="3"/>
  <c r="Q21" i="3"/>
  <c r="T20" i="3"/>
  <c r="X20" i="3" s="1"/>
  <c r="Z20" i="3" s="1"/>
  <c r="S20" i="3"/>
  <c r="Q20" i="3"/>
  <c r="T19" i="3"/>
  <c r="X19" i="3" s="1"/>
  <c r="Z19" i="3" s="1"/>
  <c r="S19" i="3"/>
  <c r="Q19" i="3"/>
  <c r="T18" i="3"/>
  <c r="X18" i="3" s="1"/>
  <c r="Z18" i="3" s="1"/>
  <c r="S18" i="3"/>
  <c r="Q18" i="3"/>
  <c r="T17" i="3"/>
  <c r="X17" i="3" s="1"/>
  <c r="Z17" i="3" s="1"/>
  <c r="S17" i="3"/>
  <c r="Q17" i="3"/>
  <c r="T16" i="3"/>
  <c r="X16" i="3" s="1"/>
  <c r="Z16" i="3" s="1"/>
  <c r="S16" i="3"/>
  <c r="Q16" i="3"/>
  <c r="T15" i="3"/>
  <c r="X15" i="3" s="1"/>
  <c r="Z15" i="3" s="1"/>
  <c r="S15" i="3"/>
  <c r="Q15" i="3"/>
  <c r="T14" i="3"/>
  <c r="X14" i="3" s="1"/>
  <c r="Z14" i="3" s="1"/>
  <c r="S14" i="3"/>
  <c r="Q14" i="3"/>
  <c r="T13" i="3"/>
  <c r="X13" i="3" s="1"/>
  <c r="Z13" i="3" s="1"/>
  <c r="S13" i="3"/>
  <c r="Q13" i="3"/>
  <c r="T12" i="3"/>
  <c r="X12" i="3" s="1"/>
  <c r="Z12" i="3" s="1"/>
  <c r="S12" i="3"/>
  <c r="Q12" i="3"/>
  <c r="T11" i="3"/>
  <c r="X11" i="3" s="1"/>
  <c r="Z11" i="3" s="1"/>
  <c r="S11" i="3"/>
  <c r="Q11" i="3"/>
  <c r="T10" i="3"/>
  <c r="X10" i="3" s="1"/>
  <c r="Z10" i="3" s="1"/>
  <c r="S10" i="3"/>
  <c r="Q10" i="3"/>
  <c r="T9" i="3"/>
  <c r="X9" i="3" s="1"/>
  <c r="Z9" i="3" s="1"/>
  <c r="S9" i="3"/>
  <c r="Q9" i="3"/>
  <c r="T8" i="3"/>
  <c r="X8" i="3" s="1"/>
  <c r="Z8" i="3" s="1"/>
  <c r="S8" i="3"/>
  <c r="Q8" i="3"/>
  <c r="T7" i="3"/>
  <c r="X7" i="3" s="1"/>
  <c r="Z7" i="3" s="1"/>
  <c r="S7" i="3"/>
  <c r="Q7" i="3"/>
  <c r="T6" i="3"/>
  <c r="X6" i="3" s="1"/>
  <c r="Z6" i="3" s="1"/>
  <c r="S6" i="3"/>
  <c r="Q6" i="3"/>
  <c r="T5" i="3"/>
  <c r="X5" i="3" s="1"/>
  <c r="Z5" i="3" s="1"/>
  <c r="S5" i="3"/>
  <c r="Q5" i="3"/>
  <c r="T4" i="3"/>
  <c r="X4" i="3" s="1"/>
  <c r="Z4" i="3" s="1"/>
  <c r="S4" i="3"/>
  <c r="Q4" i="3"/>
  <c r="T3" i="3"/>
  <c r="X3" i="3" s="1"/>
  <c r="Z3" i="3" s="1"/>
  <c r="S3" i="3"/>
  <c r="Q3" i="3"/>
  <c r="T2" i="3"/>
  <c r="X2" i="3" s="1"/>
  <c r="Z2" i="3" s="1"/>
  <c r="S2" i="3"/>
  <c r="Q2" i="3"/>
  <c r="T200" i="2"/>
  <c r="X200" i="2" s="1"/>
  <c r="Z200" i="2" s="1"/>
  <c r="S200" i="2"/>
  <c r="Q200" i="2"/>
  <c r="T199" i="2"/>
  <c r="X199" i="2" s="1"/>
  <c r="Z199" i="2" s="1"/>
  <c r="S199" i="2"/>
  <c r="Q199" i="2"/>
  <c r="T198" i="2"/>
  <c r="X198" i="2" s="1"/>
  <c r="Z198" i="2" s="1"/>
  <c r="S198" i="2"/>
  <c r="Q198" i="2"/>
  <c r="T197" i="2"/>
  <c r="X197" i="2" s="1"/>
  <c r="Z197" i="2" s="1"/>
  <c r="S197" i="2"/>
  <c r="Q197" i="2"/>
  <c r="T196" i="2"/>
  <c r="X196" i="2" s="1"/>
  <c r="Z196" i="2" s="1"/>
  <c r="S196" i="2"/>
  <c r="Q196" i="2"/>
  <c r="T195" i="2"/>
  <c r="X195" i="2" s="1"/>
  <c r="Z195" i="2" s="1"/>
  <c r="S195" i="2"/>
  <c r="Q195" i="2"/>
  <c r="T194" i="2"/>
  <c r="X194" i="2" s="1"/>
  <c r="Z194" i="2" s="1"/>
  <c r="S194" i="2"/>
  <c r="Q194" i="2"/>
  <c r="T193" i="2"/>
  <c r="X193" i="2" s="1"/>
  <c r="Z193" i="2" s="1"/>
  <c r="S193" i="2"/>
  <c r="Q193" i="2"/>
  <c r="T192" i="2"/>
  <c r="X192" i="2" s="1"/>
  <c r="Z192" i="2" s="1"/>
  <c r="S192" i="2"/>
  <c r="Q192" i="2"/>
  <c r="T191" i="2"/>
  <c r="X191" i="2" s="1"/>
  <c r="Z191" i="2" s="1"/>
  <c r="S191" i="2"/>
  <c r="Q191" i="2"/>
  <c r="T190" i="2"/>
  <c r="X190" i="2" s="1"/>
  <c r="Z190" i="2" s="1"/>
  <c r="S190" i="2"/>
  <c r="Q190" i="2"/>
  <c r="T189" i="2"/>
  <c r="X189" i="2" s="1"/>
  <c r="Z189" i="2" s="1"/>
  <c r="S189" i="2"/>
  <c r="Q189" i="2"/>
  <c r="T188" i="2"/>
  <c r="X188" i="2" s="1"/>
  <c r="Z188" i="2" s="1"/>
  <c r="S188" i="2"/>
  <c r="Q188" i="2"/>
  <c r="T187" i="2"/>
  <c r="X187" i="2" s="1"/>
  <c r="Z187" i="2" s="1"/>
  <c r="S187" i="2"/>
  <c r="Q187" i="2"/>
  <c r="T186" i="2"/>
  <c r="X186" i="2" s="1"/>
  <c r="Z186" i="2" s="1"/>
  <c r="S186" i="2"/>
  <c r="Q186" i="2"/>
  <c r="T185" i="2"/>
  <c r="X185" i="2" s="1"/>
  <c r="Z185" i="2" s="1"/>
  <c r="S185" i="2"/>
  <c r="Q185" i="2"/>
  <c r="T184" i="2"/>
  <c r="X184" i="2" s="1"/>
  <c r="Z184" i="2" s="1"/>
  <c r="S184" i="2"/>
  <c r="Q184" i="2"/>
  <c r="T183" i="2"/>
  <c r="X183" i="2" s="1"/>
  <c r="Z183" i="2" s="1"/>
  <c r="S183" i="2"/>
  <c r="Q183" i="2"/>
  <c r="T182" i="2"/>
  <c r="X182" i="2" s="1"/>
  <c r="Z182" i="2" s="1"/>
  <c r="S182" i="2"/>
  <c r="Q182" i="2"/>
  <c r="T181" i="2"/>
  <c r="X181" i="2" s="1"/>
  <c r="Z181" i="2" s="1"/>
  <c r="S181" i="2"/>
  <c r="Q181" i="2"/>
  <c r="T180" i="2"/>
  <c r="X180" i="2" s="1"/>
  <c r="Z180" i="2" s="1"/>
  <c r="S180" i="2"/>
  <c r="Q180" i="2"/>
  <c r="T179" i="2"/>
  <c r="X179" i="2" s="1"/>
  <c r="Z179" i="2" s="1"/>
  <c r="S179" i="2"/>
  <c r="Q179" i="2"/>
  <c r="T178" i="2"/>
  <c r="X178" i="2" s="1"/>
  <c r="Z178" i="2" s="1"/>
  <c r="S178" i="2"/>
  <c r="Q178" i="2"/>
  <c r="T177" i="2"/>
  <c r="X177" i="2" s="1"/>
  <c r="Z177" i="2" s="1"/>
  <c r="S177" i="2"/>
  <c r="Q177" i="2"/>
  <c r="T176" i="2"/>
  <c r="X176" i="2" s="1"/>
  <c r="Z176" i="2" s="1"/>
  <c r="S176" i="2"/>
  <c r="Q176" i="2"/>
  <c r="T175" i="2"/>
  <c r="X175" i="2" s="1"/>
  <c r="Z175" i="2" s="1"/>
  <c r="S175" i="2"/>
  <c r="Q175" i="2"/>
  <c r="T174" i="2"/>
  <c r="X174" i="2" s="1"/>
  <c r="Z174" i="2" s="1"/>
  <c r="S174" i="2"/>
  <c r="Q174" i="2"/>
  <c r="T173" i="2"/>
  <c r="X173" i="2" s="1"/>
  <c r="Z173" i="2" s="1"/>
  <c r="S173" i="2"/>
  <c r="Q173" i="2"/>
  <c r="T172" i="2"/>
  <c r="X172" i="2" s="1"/>
  <c r="Z172" i="2" s="1"/>
  <c r="S172" i="2"/>
  <c r="Q172" i="2"/>
  <c r="T171" i="2"/>
  <c r="X171" i="2" s="1"/>
  <c r="Z171" i="2" s="1"/>
  <c r="S171" i="2"/>
  <c r="Q171" i="2"/>
  <c r="T170" i="2"/>
  <c r="X170" i="2" s="1"/>
  <c r="Z170" i="2" s="1"/>
  <c r="S170" i="2"/>
  <c r="Q170" i="2"/>
  <c r="T169" i="2"/>
  <c r="X169" i="2" s="1"/>
  <c r="Z169" i="2" s="1"/>
  <c r="S169" i="2"/>
  <c r="Q169" i="2"/>
  <c r="T168" i="2"/>
  <c r="X168" i="2" s="1"/>
  <c r="Z168" i="2" s="1"/>
  <c r="S168" i="2"/>
  <c r="Q168" i="2"/>
  <c r="T167" i="2"/>
  <c r="X167" i="2" s="1"/>
  <c r="Z167" i="2" s="1"/>
  <c r="S167" i="2"/>
  <c r="Q167" i="2"/>
  <c r="T166" i="2"/>
  <c r="X166" i="2" s="1"/>
  <c r="Z166" i="2" s="1"/>
  <c r="S166" i="2"/>
  <c r="Q166" i="2"/>
  <c r="T165" i="2"/>
  <c r="X165" i="2" s="1"/>
  <c r="Z165" i="2" s="1"/>
  <c r="S165" i="2"/>
  <c r="Q165" i="2"/>
  <c r="T164" i="2"/>
  <c r="X164" i="2" s="1"/>
  <c r="Z164" i="2" s="1"/>
  <c r="S164" i="2"/>
  <c r="Q164" i="2"/>
  <c r="T163" i="2"/>
  <c r="X163" i="2" s="1"/>
  <c r="Z163" i="2" s="1"/>
  <c r="S163" i="2"/>
  <c r="Q163" i="2"/>
  <c r="T162" i="2"/>
  <c r="X162" i="2" s="1"/>
  <c r="Z162" i="2" s="1"/>
  <c r="S162" i="2"/>
  <c r="Q162" i="2"/>
  <c r="T161" i="2"/>
  <c r="X161" i="2" s="1"/>
  <c r="Z161" i="2" s="1"/>
  <c r="S161" i="2"/>
  <c r="Q161" i="2"/>
  <c r="T160" i="2"/>
  <c r="X160" i="2" s="1"/>
  <c r="Z160" i="2" s="1"/>
  <c r="S160" i="2"/>
  <c r="Q160" i="2"/>
  <c r="T159" i="2"/>
  <c r="X159" i="2" s="1"/>
  <c r="Z159" i="2" s="1"/>
  <c r="S159" i="2"/>
  <c r="Q159" i="2"/>
  <c r="T158" i="2"/>
  <c r="X158" i="2" s="1"/>
  <c r="Z158" i="2" s="1"/>
  <c r="S158" i="2"/>
  <c r="Q158" i="2"/>
  <c r="T157" i="2"/>
  <c r="X157" i="2" s="1"/>
  <c r="Z157" i="2" s="1"/>
  <c r="S157" i="2"/>
  <c r="Q157" i="2"/>
  <c r="T156" i="2"/>
  <c r="X156" i="2" s="1"/>
  <c r="Z156" i="2" s="1"/>
  <c r="S156" i="2"/>
  <c r="Q156" i="2"/>
  <c r="T155" i="2"/>
  <c r="X155" i="2" s="1"/>
  <c r="Z155" i="2" s="1"/>
  <c r="S155" i="2"/>
  <c r="Q155" i="2"/>
  <c r="T154" i="2"/>
  <c r="X154" i="2" s="1"/>
  <c r="Z154" i="2" s="1"/>
  <c r="S154" i="2"/>
  <c r="Q154" i="2"/>
  <c r="T153" i="2"/>
  <c r="X153" i="2" s="1"/>
  <c r="Z153" i="2" s="1"/>
  <c r="S153" i="2"/>
  <c r="Q153" i="2"/>
  <c r="T152" i="2"/>
  <c r="X152" i="2" s="1"/>
  <c r="Z152" i="2" s="1"/>
  <c r="S152" i="2"/>
  <c r="Q152" i="2"/>
  <c r="T151" i="2"/>
  <c r="X151" i="2" s="1"/>
  <c r="Z151" i="2" s="1"/>
  <c r="S151" i="2"/>
  <c r="Q151" i="2"/>
  <c r="T150" i="2"/>
  <c r="X150" i="2" s="1"/>
  <c r="Z150" i="2" s="1"/>
  <c r="S150" i="2"/>
  <c r="Q150" i="2"/>
  <c r="T149" i="2"/>
  <c r="X149" i="2" s="1"/>
  <c r="Z149" i="2" s="1"/>
  <c r="S149" i="2"/>
  <c r="Q149" i="2"/>
  <c r="T148" i="2"/>
  <c r="X148" i="2" s="1"/>
  <c r="Z148" i="2" s="1"/>
  <c r="S148" i="2"/>
  <c r="Q148" i="2"/>
  <c r="T147" i="2"/>
  <c r="X147" i="2" s="1"/>
  <c r="Z147" i="2" s="1"/>
  <c r="S147" i="2"/>
  <c r="Q147" i="2"/>
  <c r="T146" i="2"/>
  <c r="X146" i="2" s="1"/>
  <c r="Z146" i="2" s="1"/>
  <c r="S146" i="2"/>
  <c r="Q146" i="2"/>
  <c r="T145" i="2"/>
  <c r="X145" i="2" s="1"/>
  <c r="Z145" i="2" s="1"/>
  <c r="S145" i="2"/>
  <c r="Q145" i="2"/>
  <c r="T144" i="2"/>
  <c r="X144" i="2" s="1"/>
  <c r="Z144" i="2" s="1"/>
  <c r="S144" i="2"/>
  <c r="Q144" i="2"/>
  <c r="T143" i="2"/>
  <c r="X143" i="2" s="1"/>
  <c r="Z143" i="2" s="1"/>
  <c r="S143" i="2"/>
  <c r="Q143" i="2"/>
  <c r="T142" i="2"/>
  <c r="X142" i="2" s="1"/>
  <c r="Z142" i="2" s="1"/>
  <c r="S142" i="2"/>
  <c r="Q142" i="2"/>
  <c r="T141" i="2"/>
  <c r="X141" i="2" s="1"/>
  <c r="Z141" i="2" s="1"/>
  <c r="S141" i="2"/>
  <c r="Q141" i="2"/>
  <c r="T140" i="2"/>
  <c r="X140" i="2" s="1"/>
  <c r="Z140" i="2" s="1"/>
  <c r="S140" i="2"/>
  <c r="Q140" i="2"/>
  <c r="T139" i="2"/>
  <c r="X139" i="2" s="1"/>
  <c r="Z139" i="2" s="1"/>
  <c r="S139" i="2"/>
  <c r="Q139" i="2"/>
  <c r="T138" i="2"/>
  <c r="X138" i="2" s="1"/>
  <c r="Z138" i="2" s="1"/>
  <c r="S138" i="2"/>
  <c r="Q138" i="2"/>
  <c r="T137" i="2"/>
  <c r="X137" i="2" s="1"/>
  <c r="Z137" i="2" s="1"/>
  <c r="S137" i="2"/>
  <c r="Q137" i="2"/>
  <c r="T136" i="2"/>
  <c r="X136" i="2" s="1"/>
  <c r="Z136" i="2" s="1"/>
  <c r="S136" i="2"/>
  <c r="Q136" i="2"/>
  <c r="T135" i="2"/>
  <c r="X135" i="2" s="1"/>
  <c r="Z135" i="2" s="1"/>
  <c r="S135" i="2"/>
  <c r="Q135" i="2"/>
  <c r="T134" i="2"/>
  <c r="X134" i="2" s="1"/>
  <c r="Z134" i="2" s="1"/>
  <c r="S134" i="2"/>
  <c r="Q134" i="2"/>
  <c r="T133" i="2"/>
  <c r="X133" i="2" s="1"/>
  <c r="Z133" i="2" s="1"/>
  <c r="S133" i="2"/>
  <c r="Q133" i="2"/>
  <c r="T132" i="2"/>
  <c r="X132" i="2" s="1"/>
  <c r="Z132" i="2" s="1"/>
  <c r="S132" i="2"/>
  <c r="Q132" i="2"/>
  <c r="T131" i="2"/>
  <c r="X131" i="2" s="1"/>
  <c r="Z131" i="2" s="1"/>
  <c r="S131" i="2"/>
  <c r="Q131" i="2"/>
  <c r="T130" i="2"/>
  <c r="X130" i="2" s="1"/>
  <c r="Z130" i="2" s="1"/>
  <c r="S130" i="2"/>
  <c r="Q130" i="2"/>
  <c r="T129" i="2"/>
  <c r="X129" i="2" s="1"/>
  <c r="Z129" i="2" s="1"/>
  <c r="S129" i="2"/>
  <c r="Q129" i="2"/>
  <c r="T128" i="2"/>
  <c r="X128" i="2" s="1"/>
  <c r="Z128" i="2" s="1"/>
  <c r="S128" i="2"/>
  <c r="Q128" i="2"/>
  <c r="T127" i="2"/>
  <c r="X127" i="2" s="1"/>
  <c r="Z127" i="2" s="1"/>
  <c r="S127" i="2"/>
  <c r="Q127" i="2"/>
  <c r="T126" i="2"/>
  <c r="X126" i="2" s="1"/>
  <c r="Z126" i="2" s="1"/>
  <c r="S126" i="2"/>
  <c r="Q126" i="2"/>
  <c r="T125" i="2"/>
  <c r="X125" i="2" s="1"/>
  <c r="Z125" i="2" s="1"/>
  <c r="S125" i="2"/>
  <c r="Q125" i="2"/>
  <c r="T124" i="2"/>
  <c r="X124" i="2" s="1"/>
  <c r="Z124" i="2" s="1"/>
  <c r="S124" i="2"/>
  <c r="Q124" i="2"/>
  <c r="T123" i="2"/>
  <c r="X123" i="2" s="1"/>
  <c r="Z123" i="2" s="1"/>
  <c r="S123" i="2"/>
  <c r="Q123" i="2"/>
  <c r="T122" i="2"/>
  <c r="X122" i="2" s="1"/>
  <c r="Z122" i="2" s="1"/>
  <c r="S122" i="2"/>
  <c r="Q122" i="2"/>
  <c r="T121" i="2"/>
  <c r="X121" i="2" s="1"/>
  <c r="Z121" i="2" s="1"/>
  <c r="S121" i="2"/>
  <c r="Q121" i="2"/>
  <c r="T120" i="2"/>
  <c r="X120" i="2" s="1"/>
  <c r="Z120" i="2" s="1"/>
  <c r="S120" i="2"/>
  <c r="Q120" i="2"/>
  <c r="T119" i="2"/>
  <c r="X119" i="2" s="1"/>
  <c r="Z119" i="2" s="1"/>
  <c r="S119" i="2"/>
  <c r="Q119" i="2"/>
  <c r="T118" i="2"/>
  <c r="X118" i="2" s="1"/>
  <c r="Z118" i="2" s="1"/>
  <c r="S118" i="2"/>
  <c r="Q118" i="2"/>
  <c r="T117" i="2"/>
  <c r="X117" i="2" s="1"/>
  <c r="Z117" i="2" s="1"/>
  <c r="S117" i="2"/>
  <c r="Q117" i="2"/>
  <c r="T116" i="2"/>
  <c r="X116" i="2" s="1"/>
  <c r="Z116" i="2" s="1"/>
  <c r="S116" i="2"/>
  <c r="Q116" i="2"/>
  <c r="T115" i="2"/>
  <c r="X115" i="2" s="1"/>
  <c r="Z115" i="2" s="1"/>
  <c r="S115" i="2"/>
  <c r="Q115" i="2"/>
  <c r="T114" i="2"/>
  <c r="X114" i="2" s="1"/>
  <c r="Z114" i="2" s="1"/>
  <c r="S114" i="2"/>
  <c r="Q114" i="2"/>
  <c r="T113" i="2"/>
  <c r="X113" i="2" s="1"/>
  <c r="Z113" i="2" s="1"/>
  <c r="S113" i="2"/>
  <c r="Q113" i="2"/>
  <c r="T112" i="2"/>
  <c r="X112" i="2" s="1"/>
  <c r="Z112" i="2" s="1"/>
  <c r="S112" i="2"/>
  <c r="Q112" i="2"/>
  <c r="T111" i="2"/>
  <c r="X111" i="2" s="1"/>
  <c r="Z111" i="2" s="1"/>
  <c r="S111" i="2"/>
  <c r="Q111" i="2"/>
  <c r="T110" i="2"/>
  <c r="X110" i="2" s="1"/>
  <c r="Z110" i="2" s="1"/>
  <c r="S110" i="2"/>
  <c r="Q110" i="2"/>
  <c r="T109" i="2"/>
  <c r="X109" i="2" s="1"/>
  <c r="Z109" i="2" s="1"/>
  <c r="S109" i="2"/>
  <c r="Q109" i="2"/>
  <c r="T108" i="2"/>
  <c r="X108" i="2" s="1"/>
  <c r="Z108" i="2" s="1"/>
  <c r="S108" i="2"/>
  <c r="Q108" i="2"/>
  <c r="T107" i="2"/>
  <c r="X107" i="2" s="1"/>
  <c r="Z107" i="2" s="1"/>
  <c r="S107" i="2"/>
  <c r="Q107" i="2"/>
  <c r="T106" i="2"/>
  <c r="X106" i="2" s="1"/>
  <c r="Z106" i="2" s="1"/>
  <c r="S106" i="2"/>
  <c r="Q106" i="2"/>
  <c r="T105" i="2"/>
  <c r="X105" i="2" s="1"/>
  <c r="Z105" i="2" s="1"/>
  <c r="S105" i="2"/>
  <c r="Q105" i="2"/>
  <c r="T104" i="2"/>
  <c r="X104" i="2" s="1"/>
  <c r="Z104" i="2" s="1"/>
  <c r="S104" i="2"/>
  <c r="Q104" i="2"/>
  <c r="T103" i="2"/>
  <c r="X103" i="2" s="1"/>
  <c r="Z103" i="2" s="1"/>
  <c r="S103" i="2"/>
  <c r="Q103" i="2"/>
  <c r="T102" i="2"/>
  <c r="X102" i="2" s="1"/>
  <c r="Z102" i="2" s="1"/>
  <c r="S102" i="2"/>
  <c r="Q102" i="2"/>
  <c r="T101" i="2"/>
  <c r="X101" i="2" s="1"/>
  <c r="Z101" i="2" s="1"/>
  <c r="S101" i="2"/>
  <c r="Q101" i="2"/>
  <c r="T100" i="2"/>
  <c r="X100" i="2" s="1"/>
  <c r="Z100" i="2" s="1"/>
  <c r="S100" i="2"/>
  <c r="Q100" i="2"/>
  <c r="T99" i="2"/>
  <c r="X99" i="2" s="1"/>
  <c r="Z99" i="2" s="1"/>
  <c r="S99" i="2"/>
  <c r="Q99" i="2"/>
  <c r="T98" i="2"/>
  <c r="X98" i="2" s="1"/>
  <c r="Z98" i="2" s="1"/>
  <c r="S98" i="2"/>
  <c r="Q98" i="2"/>
  <c r="T97" i="2"/>
  <c r="X97" i="2" s="1"/>
  <c r="Z97" i="2" s="1"/>
  <c r="S97" i="2"/>
  <c r="Q97" i="2"/>
  <c r="T96" i="2"/>
  <c r="X96" i="2" s="1"/>
  <c r="Z96" i="2" s="1"/>
  <c r="S96" i="2"/>
  <c r="Q96" i="2"/>
  <c r="T95" i="2"/>
  <c r="X95" i="2" s="1"/>
  <c r="Z95" i="2" s="1"/>
  <c r="S95" i="2"/>
  <c r="Q95" i="2"/>
  <c r="T94" i="2"/>
  <c r="X94" i="2" s="1"/>
  <c r="Z94" i="2" s="1"/>
  <c r="S94" i="2"/>
  <c r="Q94" i="2"/>
  <c r="T93" i="2"/>
  <c r="X93" i="2" s="1"/>
  <c r="Z93" i="2" s="1"/>
  <c r="S93" i="2"/>
  <c r="Q93" i="2"/>
  <c r="T92" i="2"/>
  <c r="X92" i="2" s="1"/>
  <c r="Z92" i="2" s="1"/>
  <c r="S92" i="2"/>
  <c r="Q92" i="2"/>
  <c r="T91" i="2"/>
  <c r="X91" i="2" s="1"/>
  <c r="Z91" i="2" s="1"/>
  <c r="S91" i="2"/>
  <c r="Q91" i="2"/>
  <c r="T90" i="2"/>
  <c r="X90" i="2" s="1"/>
  <c r="Z90" i="2" s="1"/>
  <c r="S90" i="2"/>
  <c r="Q90" i="2"/>
  <c r="T89" i="2"/>
  <c r="X89" i="2" s="1"/>
  <c r="Z89" i="2" s="1"/>
  <c r="S89" i="2"/>
  <c r="Q89" i="2"/>
  <c r="T88" i="2"/>
  <c r="X88" i="2" s="1"/>
  <c r="Z88" i="2" s="1"/>
  <c r="S88" i="2"/>
  <c r="Q88" i="2"/>
  <c r="T87" i="2"/>
  <c r="X87" i="2" s="1"/>
  <c r="Z87" i="2" s="1"/>
  <c r="S87" i="2"/>
  <c r="Q87" i="2"/>
  <c r="T86" i="2"/>
  <c r="X86" i="2" s="1"/>
  <c r="Z86" i="2" s="1"/>
  <c r="S86" i="2"/>
  <c r="Q86" i="2"/>
  <c r="T85" i="2"/>
  <c r="X85" i="2" s="1"/>
  <c r="Z85" i="2" s="1"/>
  <c r="S85" i="2"/>
  <c r="Q85" i="2"/>
  <c r="T84" i="2"/>
  <c r="X84" i="2" s="1"/>
  <c r="Z84" i="2" s="1"/>
  <c r="S84" i="2"/>
  <c r="Q84" i="2"/>
  <c r="T83" i="2"/>
  <c r="X83" i="2" s="1"/>
  <c r="Z83" i="2" s="1"/>
  <c r="S83" i="2"/>
  <c r="Q83" i="2"/>
  <c r="T82" i="2"/>
  <c r="X82" i="2" s="1"/>
  <c r="Z82" i="2" s="1"/>
  <c r="S82" i="2"/>
  <c r="Q82" i="2"/>
  <c r="T81" i="2"/>
  <c r="X81" i="2" s="1"/>
  <c r="Z81" i="2" s="1"/>
  <c r="S81" i="2"/>
  <c r="Q81" i="2"/>
  <c r="T80" i="2"/>
  <c r="X80" i="2" s="1"/>
  <c r="Z80" i="2" s="1"/>
  <c r="S80" i="2"/>
  <c r="Q80" i="2"/>
  <c r="T79" i="2"/>
  <c r="X79" i="2" s="1"/>
  <c r="Z79" i="2" s="1"/>
  <c r="S79" i="2"/>
  <c r="Q79" i="2"/>
  <c r="T78" i="2"/>
  <c r="X78" i="2" s="1"/>
  <c r="Z78" i="2" s="1"/>
  <c r="S78" i="2"/>
  <c r="Q78" i="2"/>
  <c r="T77" i="2"/>
  <c r="X77" i="2" s="1"/>
  <c r="Z77" i="2" s="1"/>
  <c r="S77" i="2"/>
  <c r="Q77" i="2"/>
  <c r="T76" i="2"/>
  <c r="X76" i="2" s="1"/>
  <c r="Z76" i="2" s="1"/>
  <c r="S76" i="2"/>
  <c r="Q76" i="2"/>
  <c r="T75" i="2"/>
  <c r="X75" i="2" s="1"/>
  <c r="Z75" i="2" s="1"/>
  <c r="S75" i="2"/>
  <c r="Q75" i="2"/>
  <c r="T74" i="2"/>
  <c r="X74" i="2" s="1"/>
  <c r="Z74" i="2" s="1"/>
  <c r="S74" i="2"/>
  <c r="Q74" i="2"/>
  <c r="T73" i="2"/>
  <c r="X73" i="2" s="1"/>
  <c r="Z73" i="2" s="1"/>
  <c r="S73" i="2"/>
  <c r="Q73" i="2"/>
  <c r="T72" i="2"/>
  <c r="X72" i="2" s="1"/>
  <c r="Z72" i="2" s="1"/>
  <c r="S72" i="2"/>
  <c r="Q72" i="2"/>
  <c r="T71" i="2"/>
  <c r="X71" i="2" s="1"/>
  <c r="Z71" i="2" s="1"/>
  <c r="S71" i="2"/>
  <c r="Q71" i="2"/>
  <c r="T70" i="2"/>
  <c r="X70" i="2" s="1"/>
  <c r="Z70" i="2" s="1"/>
  <c r="S70" i="2"/>
  <c r="Q70" i="2"/>
  <c r="T69" i="2"/>
  <c r="X69" i="2" s="1"/>
  <c r="Z69" i="2" s="1"/>
  <c r="S69" i="2"/>
  <c r="Q69" i="2"/>
  <c r="T68" i="2"/>
  <c r="X68" i="2" s="1"/>
  <c r="Z68" i="2" s="1"/>
  <c r="S68" i="2"/>
  <c r="Q68" i="2"/>
  <c r="T67" i="2"/>
  <c r="X67" i="2" s="1"/>
  <c r="Z67" i="2" s="1"/>
  <c r="S67" i="2"/>
  <c r="Q67" i="2"/>
  <c r="T66" i="2"/>
  <c r="X66" i="2" s="1"/>
  <c r="Z66" i="2" s="1"/>
  <c r="S66" i="2"/>
  <c r="Q66" i="2"/>
  <c r="T65" i="2"/>
  <c r="X65" i="2" s="1"/>
  <c r="Z65" i="2" s="1"/>
  <c r="S65" i="2"/>
  <c r="Q65" i="2"/>
  <c r="T64" i="2"/>
  <c r="X64" i="2" s="1"/>
  <c r="Z64" i="2" s="1"/>
  <c r="S64" i="2"/>
  <c r="Q64" i="2"/>
  <c r="T63" i="2"/>
  <c r="X63" i="2" s="1"/>
  <c r="Z63" i="2" s="1"/>
  <c r="S63" i="2"/>
  <c r="Q63" i="2"/>
  <c r="T62" i="2"/>
  <c r="X62" i="2" s="1"/>
  <c r="Z62" i="2" s="1"/>
  <c r="S62" i="2"/>
  <c r="Q62" i="2"/>
  <c r="T61" i="2"/>
  <c r="X61" i="2" s="1"/>
  <c r="Z61" i="2" s="1"/>
  <c r="S61" i="2"/>
  <c r="Q61" i="2"/>
  <c r="T60" i="2"/>
  <c r="X60" i="2" s="1"/>
  <c r="Z60" i="2" s="1"/>
  <c r="S60" i="2"/>
  <c r="Q60" i="2"/>
  <c r="T59" i="2"/>
  <c r="X59" i="2" s="1"/>
  <c r="Z59" i="2" s="1"/>
  <c r="S59" i="2"/>
  <c r="Q59" i="2"/>
  <c r="T58" i="2"/>
  <c r="X58" i="2" s="1"/>
  <c r="Z58" i="2" s="1"/>
  <c r="S58" i="2"/>
  <c r="Q58" i="2"/>
  <c r="T57" i="2"/>
  <c r="X57" i="2" s="1"/>
  <c r="Z57" i="2" s="1"/>
  <c r="S57" i="2"/>
  <c r="Q57" i="2"/>
  <c r="T56" i="2"/>
  <c r="X56" i="2" s="1"/>
  <c r="Z56" i="2" s="1"/>
  <c r="S56" i="2"/>
  <c r="Q56" i="2"/>
  <c r="T55" i="2"/>
  <c r="X55" i="2" s="1"/>
  <c r="Z55" i="2" s="1"/>
  <c r="S55" i="2"/>
  <c r="Q55" i="2"/>
  <c r="T54" i="2"/>
  <c r="X54" i="2" s="1"/>
  <c r="Z54" i="2" s="1"/>
  <c r="S54" i="2"/>
  <c r="Q54" i="2"/>
  <c r="T53" i="2"/>
  <c r="X53" i="2" s="1"/>
  <c r="Z53" i="2" s="1"/>
  <c r="S53" i="2"/>
  <c r="Q53" i="2"/>
  <c r="T52" i="2"/>
  <c r="X52" i="2" s="1"/>
  <c r="Z52" i="2" s="1"/>
  <c r="S52" i="2"/>
  <c r="Q52" i="2"/>
  <c r="T51" i="2"/>
  <c r="X51" i="2" s="1"/>
  <c r="Z51" i="2" s="1"/>
  <c r="S51" i="2"/>
  <c r="Q51" i="2"/>
  <c r="T50" i="2"/>
  <c r="X50" i="2" s="1"/>
  <c r="Z50" i="2" s="1"/>
  <c r="S50" i="2"/>
  <c r="Q50" i="2"/>
  <c r="T49" i="2"/>
  <c r="X49" i="2" s="1"/>
  <c r="Z49" i="2" s="1"/>
  <c r="S49" i="2"/>
  <c r="Q49" i="2"/>
  <c r="T48" i="2"/>
  <c r="X48" i="2" s="1"/>
  <c r="Z48" i="2" s="1"/>
  <c r="S48" i="2"/>
  <c r="Q48" i="2"/>
  <c r="T47" i="2"/>
  <c r="X47" i="2" s="1"/>
  <c r="Z47" i="2" s="1"/>
  <c r="S47" i="2"/>
  <c r="Q47" i="2"/>
  <c r="T46" i="2"/>
  <c r="X46" i="2" s="1"/>
  <c r="Z46" i="2" s="1"/>
  <c r="S46" i="2"/>
  <c r="Q46" i="2"/>
  <c r="T45" i="2"/>
  <c r="X45" i="2" s="1"/>
  <c r="Z45" i="2" s="1"/>
  <c r="S45" i="2"/>
  <c r="Q45" i="2"/>
  <c r="T44" i="2"/>
  <c r="X44" i="2" s="1"/>
  <c r="Z44" i="2" s="1"/>
  <c r="S44" i="2"/>
  <c r="Q44" i="2"/>
  <c r="T43" i="2"/>
  <c r="X43" i="2" s="1"/>
  <c r="Z43" i="2" s="1"/>
  <c r="S43" i="2"/>
  <c r="Q43" i="2"/>
  <c r="T42" i="2"/>
  <c r="X42" i="2" s="1"/>
  <c r="Z42" i="2" s="1"/>
  <c r="S42" i="2"/>
  <c r="Q42" i="2"/>
  <c r="T41" i="2"/>
  <c r="X41" i="2" s="1"/>
  <c r="Z41" i="2" s="1"/>
  <c r="S41" i="2"/>
  <c r="Q41" i="2"/>
  <c r="T40" i="2"/>
  <c r="X40" i="2" s="1"/>
  <c r="Z40" i="2" s="1"/>
  <c r="S40" i="2"/>
  <c r="Q40" i="2"/>
  <c r="T39" i="2"/>
  <c r="X39" i="2" s="1"/>
  <c r="Z39" i="2" s="1"/>
  <c r="S39" i="2"/>
  <c r="Q39" i="2"/>
  <c r="T38" i="2"/>
  <c r="X38" i="2" s="1"/>
  <c r="Z38" i="2" s="1"/>
  <c r="S38" i="2"/>
  <c r="Q38" i="2"/>
  <c r="T37" i="2"/>
  <c r="X37" i="2" s="1"/>
  <c r="Z37" i="2" s="1"/>
  <c r="S37" i="2"/>
  <c r="Q37" i="2"/>
  <c r="T36" i="2"/>
  <c r="X36" i="2" s="1"/>
  <c r="Z36" i="2" s="1"/>
  <c r="S36" i="2"/>
  <c r="Q36" i="2"/>
  <c r="T35" i="2"/>
  <c r="X35" i="2" s="1"/>
  <c r="Z35" i="2" s="1"/>
  <c r="S35" i="2"/>
  <c r="Q35" i="2"/>
  <c r="T34" i="2"/>
  <c r="X34" i="2" s="1"/>
  <c r="Z34" i="2" s="1"/>
  <c r="S34" i="2"/>
  <c r="Q34" i="2"/>
  <c r="T33" i="2"/>
  <c r="X33" i="2" s="1"/>
  <c r="Z33" i="2" s="1"/>
  <c r="S33" i="2"/>
  <c r="Q33" i="2"/>
  <c r="T32" i="2"/>
  <c r="X32" i="2" s="1"/>
  <c r="Z32" i="2" s="1"/>
  <c r="S32" i="2"/>
  <c r="Q32" i="2"/>
  <c r="T31" i="2"/>
  <c r="X31" i="2" s="1"/>
  <c r="Z31" i="2" s="1"/>
  <c r="S31" i="2"/>
  <c r="Q31" i="2"/>
  <c r="T30" i="2"/>
  <c r="X30" i="2" s="1"/>
  <c r="Z30" i="2" s="1"/>
  <c r="S30" i="2"/>
  <c r="Q30" i="2"/>
  <c r="T29" i="2"/>
  <c r="X29" i="2" s="1"/>
  <c r="Z29" i="2" s="1"/>
  <c r="S29" i="2"/>
  <c r="Q29" i="2"/>
  <c r="T28" i="2"/>
  <c r="X28" i="2" s="1"/>
  <c r="Z28" i="2" s="1"/>
  <c r="S28" i="2"/>
  <c r="Q28" i="2"/>
  <c r="T27" i="2"/>
  <c r="X27" i="2" s="1"/>
  <c r="Z27" i="2" s="1"/>
  <c r="S27" i="2"/>
  <c r="Q27" i="2"/>
  <c r="T26" i="2"/>
  <c r="X26" i="2" s="1"/>
  <c r="Z26" i="2" s="1"/>
  <c r="S26" i="2"/>
  <c r="Q26" i="2"/>
  <c r="T25" i="2"/>
  <c r="X25" i="2" s="1"/>
  <c r="Z25" i="2" s="1"/>
  <c r="S25" i="2"/>
  <c r="Q25" i="2"/>
  <c r="T24" i="2"/>
  <c r="X24" i="2" s="1"/>
  <c r="Z24" i="2" s="1"/>
  <c r="S24" i="2"/>
  <c r="Q24" i="2"/>
  <c r="T23" i="2"/>
  <c r="X23" i="2" s="1"/>
  <c r="Z23" i="2" s="1"/>
  <c r="S23" i="2"/>
  <c r="Q23" i="2"/>
  <c r="T22" i="2"/>
  <c r="X22" i="2" s="1"/>
  <c r="Z22" i="2" s="1"/>
  <c r="S22" i="2"/>
  <c r="Q22" i="2"/>
  <c r="T21" i="2"/>
  <c r="X21" i="2" s="1"/>
  <c r="Z21" i="2" s="1"/>
  <c r="S21" i="2"/>
  <c r="Q21" i="2"/>
  <c r="T20" i="2"/>
  <c r="X20" i="2" s="1"/>
  <c r="Z20" i="2" s="1"/>
  <c r="S20" i="2"/>
  <c r="Q20" i="2"/>
  <c r="T19" i="2"/>
  <c r="X19" i="2" s="1"/>
  <c r="Z19" i="2" s="1"/>
  <c r="S19" i="2"/>
  <c r="Q19" i="2"/>
  <c r="T18" i="2"/>
  <c r="X18" i="2" s="1"/>
  <c r="Z18" i="2" s="1"/>
  <c r="S18" i="2"/>
  <c r="Q18" i="2"/>
  <c r="T17" i="2"/>
  <c r="X17" i="2" s="1"/>
  <c r="Z17" i="2" s="1"/>
  <c r="S17" i="2"/>
  <c r="Q17" i="2"/>
  <c r="T16" i="2"/>
  <c r="X16" i="2" s="1"/>
  <c r="Z16" i="2" s="1"/>
  <c r="S16" i="2"/>
  <c r="Q16" i="2"/>
  <c r="T15" i="2"/>
  <c r="X15" i="2" s="1"/>
  <c r="Z15" i="2" s="1"/>
  <c r="S15" i="2"/>
  <c r="Q15" i="2"/>
  <c r="T14" i="2"/>
  <c r="X14" i="2" s="1"/>
  <c r="Z14" i="2" s="1"/>
  <c r="S14" i="2"/>
  <c r="Q14" i="2"/>
  <c r="T13" i="2"/>
  <c r="X13" i="2" s="1"/>
  <c r="Z13" i="2" s="1"/>
  <c r="S13" i="2"/>
  <c r="Q13" i="2"/>
  <c r="T12" i="2"/>
  <c r="X12" i="2" s="1"/>
  <c r="Z12" i="2" s="1"/>
  <c r="S12" i="2"/>
  <c r="Q12" i="2"/>
  <c r="T11" i="2"/>
  <c r="X11" i="2" s="1"/>
  <c r="Z11" i="2" s="1"/>
  <c r="S11" i="2"/>
  <c r="Q11" i="2"/>
  <c r="T10" i="2"/>
  <c r="X10" i="2" s="1"/>
  <c r="Z10" i="2" s="1"/>
  <c r="S10" i="2"/>
  <c r="Q10" i="2"/>
  <c r="T9" i="2"/>
  <c r="X9" i="2" s="1"/>
  <c r="Z9" i="2" s="1"/>
  <c r="S9" i="2"/>
  <c r="Q9" i="2"/>
  <c r="T8" i="2"/>
  <c r="X8" i="2" s="1"/>
  <c r="Z8" i="2" s="1"/>
  <c r="S8" i="2"/>
  <c r="Q8" i="2"/>
  <c r="T7" i="2"/>
  <c r="X7" i="2" s="1"/>
  <c r="Z7" i="2" s="1"/>
  <c r="S7" i="2"/>
  <c r="Q7" i="2"/>
  <c r="T6" i="2"/>
  <c r="X6" i="2" s="1"/>
  <c r="Z6" i="2" s="1"/>
  <c r="S6" i="2"/>
  <c r="Q6" i="2"/>
  <c r="T5" i="2"/>
  <c r="X5" i="2" s="1"/>
  <c r="Z5" i="2" s="1"/>
  <c r="S5" i="2"/>
  <c r="Q5" i="2"/>
  <c r="T4" i="2"/>
  <c r="X4" i="2" s="1"/>
  <c r="Z4" i="2" s="1"/>
  <c r="S4" i="2"/>
  <c r="Q4" i="2"/>
  <c r="T3" i="2"/>
  <c r="X3" i="2" s="1"/>
  <c r="Z3" i="2" s="1"/>
  <c r="S3" i="2"/>
  <c r="Q3" i="2"/>
  <c r="T2" i="2"/>
  <c r="X2" i="2" s="1"/>
  <c r="Z2" i="2" s="1"/>
  <c r="S2" i="2"/>
  <c r="Q2" i="2"/>
  <c r="T200" i="1"/>
  <c r="X200" i="1" s="1"/>
  <c r="Z200" i="1" s="1"/>
  <c r="S200" i="1"/>
  <c r="Q200" i="1"/>
  <c r="T199" i="1"/>
  <c r="X199" i="1" s="1"/>
  <c r="Z199" i="1" s="1"/>
  <c r="S199" i="1"/>
  <c r="Q199" i="1"/>
  <c r="T198" i="1"/>
  <c r="X198" i="1" s="1"/>
  <c r="Z198" i="1" s="1"/>
  <c r="S198" i="1"/>
  <c r="Q198" i="1"/>
  <c r="T197" i="1"/>
  <c r="X197" i="1" s="1"/>
  <c r="Z197" i="1" s="1"/>
  <c r="S197" i="1"/>
  <c r="Q197" i="1"/>
  <c r="T196" i="1"/>
  <c r="X196" i="1" s="1"/>
  <c r="Z196" i="1" s="1"/>
  <c r="S196" i="1"/>
  <c r="Q196" i="1"/>
  <c r="T195" i="1"/>
  <c r="X195" i="1" s="1"/>
  <c r="Z195" i="1" s="1"/>
  <c r="S195" i="1"/>
  <c r="Q195" i="1"/>
  <c r="T194" i="1"/>
  <c r="X194" i="1" s="1"/>
  <c r="Z194" i="1" s="1"/>
  <c r="S194" i="1"/>
  <c r="Q194" i="1"/>
  <c r="T193" i="1"/>
  <c r="X193" i="1" s="1"/>
  <c r="Z193" i="1" s="1"/>
  <c r="S193" i="1"/>
  <c r="Q193" i="1"/>
  <c r="T192" i="1"/>
  <c r="X192" i="1" s="1"/>
  <c r="Z192" i="1" s="1"/>
  <c r="S192" i="1"/>
  <c r="Q192" i="1"/>
  <c r="T191" i="1"/>
  <c r="X191" i="1" s="1"/>
  <c r="Z191" i="1" s="1"/>
  <c r="S191" i="1"/>
  <c r="Q191" i="1"/>
  <c r="T190" i="1"/>
  <c r="X190" i="1" s="1"/>
  <c r="Z190" i="1" s="1"/>
  <c r="S190" i="1"/>
  <c r="Q190" i="1"/>
  <c r="T189" i="1"/>
  <c r="X189" i="1" s="1"/>
  <c r="Z189" i="1" s="1"/>
  <c r="S189" i="1"/>
  <c r="Q189" i="1"/>
  <c r="T188" i="1"/>
  <c r="X188" i="1" s="1"/>
  <c r="Z188" i="1" s="1"/>
  <c r="S188" i="1"/>
  <c r="Q188" i="1"/>
  <c r="T187" i="1"/>
  <c r="X187" i="1" s="1"/>
  <c r="Z187" i="1" s="1"/>
  <c r="S187" i="1"/>
  <c r="Q187" i="1"/>
  <c r="T186" i="1"/>
  <c r="X186" i="1" s="1"/>
  <c r="Z186" i="1" s="1"/>
  <c r="S186" i="1"/>
  <c r="Q186" i="1"/>
  <c r="T185" i="1"/>
  <c r="X185" i="1" s="1"/>
  <c r="Z185" i="1" s="1"/>
  <c r="S185" i="1"/>
  <c r="Q185" i="1"/>
  <c r="T184" i="1"/>
  <c r="X184" i="1" s="1"/>
  <c r="Z184" i="1" s="1"/>
  <c r="S184" i="1"/>
  <c r="Q184" i="1"/>
  <c r="T183" i="1"/>
  <c r="X183" i="1" s="1"/>
  <c r="Z183" i="1" s="1"/>
  <c r="S183" i="1"/>
  <c r="Q183" i="1"/>
  <c r="T182" i="1"/>
  <c r="X182" i="1" s="1"/>
  <c r="Z182" i="1" s="1"/>
  <c r="S182" i="1"/>
  <c r="Q182" i="1"/>
  <c r="T181" i="1"/>
  <c r="X181" i="1" s="1"/>
  <c r="Z181" i="1" s="1"/>
  <c r="S181" i="1"/>
  <c r="Q181" i="1"/>
  <c r="T180" i="1"/>
  <c r="X180" i="1" s="1"/>
  <c r="Z180" i="1" s="1"/>
  <c r="S180" i="1"/>
  <c r="Q180" i="1"/>
  <c r="T179" i="1"/>
  <c r="X179" i="1" s="1"/>
  <c r="Z179" i="1" s="1"/>
  <c r="S179" i="1"/>
  <c r="Q179" i="1"/>
  <c r="T178" i="1"/>
  <c r="X178" i="1" s="1"/>
  <c r="Z178" i="1" s="1"/>
  <c r="S178" i="1"/>
  <c r="Q178" i="1"/>
  <c r="T177" i="1"/>
  <c r="X177" i="1" s="1"/>
  <c r="Z177" i="1" s="1"/>
  <c r="S177" i="1"/>
  <c r="Q177" i="1"/>
  <c r="T176" i="1"/>
  <c r="X176" i="1" s="1"/>
  <c r="Z176" i="1" s="1"/>
  <c r="S176" i="1"/>
  <c r="Q176" i="1"/>
  <c r="T175" i="1"/>
  <c r="X175" i="1" s="1"/>
  <c r="Z175" i="1" s="1"/>
  <c r="S175" i="1"/>
  <c r="Q175" i="1"/>
  <c r="T174" i="1"/>
  <c r="X174" i="1" s="1"/>
  <c r="Z174" i="1" s="1"/>
  <c r="S174" i="1"/>
  <c r="Q174" i="1"/>
  <c r="T173" i="1"/>
  <c r="X173" i="1" s="1"/>
  <c r="Z173" i="1" s="1"/>
  <c r="S173" i="1"/>
  <c r="Q173" i="1"/>
  <c r="T172" i="1"/>
  <c r="X172" i="1" s="1"/>
  <c r="Z172" i="1" s="1"/>
  <c r="S172" i="1"/>
  <c r="Q172" i="1"/>
  <c r="T171" i="1"/>
  <c r="X171" i="1" s="1"/>
  <c r="Z171" i="1" s="1"/>
  <c r="S171" i="1"/>
  <c r="Q171" i="1"/>
  <c r="T170" i="1"/>
  <c r="X170" i="1" s="1"/>
  <c r="Z170" i="1" s="1"/>
  <c r="S170" i="1"/>
  <c r="Q170" i="1"/>
  <c r="T169" i="1"/>
  <c r="X169" i="1" s="1"/>
  <c r="Z169" i="1" s="1"/>
  <c r="S169" i="1"/>
  <c r="Q169" i="1"/>
  <c r="T168" i="1"/>
  <c r="X168" i="1" s="1"/>
  <c r="Z168" i="1" s="1"/>
  <c r="S168" i="1"/>
  <c r="Q168" i="1"/>
  <c r="T167" i="1"/>
  <c r="X167" i="1" s="1"/>
  <c r="Z167" i="1" s="1"/>
  <c r="S167" i="1"/>
  <c r="Q167" i="1"/>
  <c r="T166" i="1"/>
  <c r="X166" i="1" s="1"/>
  <c r="Z166" i="1" s="1"/>
  <c r="S166" i="1"/>
  <c r="Q166" i="1"/>
  <c r="T165" i="1"/>
  <c r="X165" i="1" s="1"/>
  <c r="Z165" i="1" s="1"/>
  <c r="S165" i="1"/>
  <c r="Q165" i="1"/>
  <c r="T164" i="1"/>
  <c r="X164" i="1" s="1"/>
  <c r="Z164" i="1" s="1"/>
  <c r="S164" i="1"/>
  <c r="Q164" i="1"/>
  <c r="T163" i="1"/>
  <c r="X163" i="1" s="1"/>
  <c r="Z163" i="1" s="1"/>
  <c r="S163" i="1"/>
  <c r="Q163" i="1"/>
  <c r="T162" i="1"/>
  <c r="X162" i="1" s="1"/>
  <c r="Z162" i="1" s="1"/>
  <c r="S162" i="1"/>
  <c r="Q162" i="1"/>
  <c r="T161" i="1"/>
  <c r="X161" i="1" s="1"/>
  <c r="Z161" i="1" s="1"/>
  <c r="S161" i="1"/>
  <c r="Q161" i="1"/>
  <c r="T160" i="1"/>
  <c r="X160" i="1" s="1"/>
  <c r="Z160" i="1" s="1"/>
  <c r="S160" i="1"/>
  <c r="Q160" i="1"/>
  <c r="T159" i="1"/>
  <c r="X159" i="1" s="1"/>
  <c r="Z159" i="1" s="1"/>
  <c r="S159" i="1"/>
  <c r="Q159" i="1"/>
  <c r="T158" i="1"/>
  <c r="X158" i="1" s="1"/>
  <c r="Z158" i="1" s="1"/>
  <c r="S158" i="1"/>
  <c r="Q158" i="1"/>
  <c r="T157" i="1"/>
  <c r="X157" i="1" s="1"/>
  <c r="Z157" i="1" s="1"/>
  <c r="S157" i="1"/>
  <c r="Q157" i="1"/>
  <c r="T156" i="1"/>
  <c r="X156" i="1" s="1"/>
  <c r="Z156" i="1" s="1"/>
  <c r="S156" i="1"/>
  <c r="Q156" i="1"/>
  <c r="T155" i="1"/>
  <c r="X155" i="1" s="1"/>
  <c r="Z155" i="1" s="1"/>
  <c r="S155" i="1"/>
  <c r="Q155" i="1"/>
  <c r="T154" i="1"/>
  <c r="X154" i="1" s="1"/>
  <c r="Z154" i="1" s="1"/>
  <c r="S154" i="1"/>
  <c r="Q154" i="1"/>
  <c r="T153" i="1"/>
  <c r="X153" i="1" s="1"/>
  <c r="Z153" i="1" s="1"/>
  <c r="S153" i="1"/>
  <c r="Q153" i="1"/>
  <c r="T152" i="1"/>
  <c r="X152" i="1" s="1"/>
  <c r="Z152" i="1" s="1"/>
  <c r="S152" i="1"/>
  <c r="Q152" i="1"/>
  <c r="T151" i="1"/>
  <c r="X151" i="1" s="1"/>
  <c r="Z151" i="1" s="1"/>
  <c r="S151" i="1"/>
  <c r="Q151" i="1"/>
  <c r="T150" i="1"/>
  <c r="X150" i="1" s="1"/>
  <c r="Z150" i="1" s="1"/>
  <c r="S150" i="1"/>
  <c r="Q150" i="1"/>
  <c r="T149" i="1"/>
  <c r="X149" i="1" s="1"/>
  <c r="Z149" i="1" s="1"/>
  <c r="S149" i="1"/>
  <c r="Q149" i="1"/>
  <c r="T148" i="1"/>
  <c r="X148" i="1" s="1"/>
  <c r="Z148" i="1" s="1"/>
  <c r="S148" i="1"/>
  <c r="Q148" i="1"/>
  <c r="T147" i="1"/>
  <c r="X147" i="1" s="1"/>
  <c r="Z147" i="1" s="1"/>
  <c r="S147" i="1"/>
  <c r="Q147" i="1"/>
  <c r="T146" i="1"/>
  <c r="X146" i="1" s="1"/>
  <c r="Z146" i="1" s="1"/>
  <c r="S146" i="1"/>
  <c r="Q146" i="1"/>
  <c r="T145" i="1"/>
  <c r="X145" i="1" s="1"/>
  <c r="Z145" i="1" s="1"/>
  <c r="S145" i="1"/>
  <c r="Q145" i="1"/>
  <c r="T144" i="1"/>
  <c r="X144" i="1" s="1"/>
  <c r="Z144" i="1" s="1"/>
  <c r="S144" i="1"/>
  <c r="Q144" i="1"/>
  <c r="T143" i="1"/>
  <c r="X143" i="1" s="1"/>
  <c r="Z143" i="1" s="1"/>
  <c r="S143" i="1"/>
  <c r="Q143" i="1"/>
  <c r="T142" i="1"/>
  <c r="X142" i="1" s="1"/>
  <c r="Z142" i="1" s="1"/>
  <c r="S142" i="1"/>
  <c r="Q142" i="1"/>
  <c r="T141" i="1"/>
  <c r="X141" i="1" s="1"/>
  <c r="Z141" i="1" s="1"/>
  <c r="S141" i="1"/>
  <c r="Q141" i="1"/>
  <c r="T140" i="1"/>
  <c r="X140" i="1" s="1"/>
  <c r="Z140" i="1" s="1"/>
  <c r="S140" i="1"/>
  <c r="Q140" i="1"/>
  <c r="T139" i="1"/>
  <c r="X139" i="1" s="1"/>
  <c r="Z139" i="1" s="1"/>
  <c r="S139" i="1"/>
  <c r="Q139" i="1"/>
  <c r="T138" i="1"/>
  <c r="X138" i="1" s="1"/>
  <c r="Z138" i="1" s="1"/>
  <c r="S138" i="1"/>
  <c r="Q138" i="1"/>
  <c r="T137" i="1"/>
  <c r="X137" i="1" s="1"/>
  <c r="Z137" i="1" s="1"/>
  <c r="S137" i="1"/>
  <c r="Q137" i="1"/>
  <c r="T136" i="1"/>
  <c r="X136" i="1" s="1"/>
  <c r="Z136" i="1" s="1"/>
  <c r="S136" i="1"/>
  <c r="Q136" i="1"/>
  <c r="T135" i="1"/>
  <c r="X135" i="1" s="1"/>
  <c r="Z135" i="1" s="1"/>
  <c r="S135" i="1"/>
  <c r="Q135" i="1"/>
  <c r="T134" i="1"/>
  <c r="X134" i="1" s="1"/>
  <c r="Z134" i="1" s="1"/>
  <c r="S134" i="1"/>
  <c r="Q134" i="1"/>
  <c r="T133" i="1"/>
  <c r="X133" i="1" s="1"/>
  <c r="Z133" i="1" s="1"/>
  <c r="S133" i="1"/>
  <c r="Q133" i="1"/>
  <c r="T132" i="1"/>
  <c r="X132" i="1" s="1"/>
  <c r="Z132" i="1" s="1"/>
  <c r="S132" i="1"/>
  <c r="Q132" i="1"/>
  <c r="T131" i="1"/>
  <c r="X131" i="1" s="1"/>
  <c r="Z131" i="1" s="1"/>
  <c r="S131" i="1"/>
  <c r="Q131" i="1"/>
  <c r="T130" i="1"/>
  <c r="X130" i="1" s="1"/>
  <c r="Z130" i="1" s="1"/>
  <c r="S130" i="1"/>
  <c r="Q130" i="1"/>
  <c r="T129" i="1"/>
  <c r="X129" i="1" s="1"/>
  <c r="Z129" i="1" s="1"/>
  <c r="S129" i="1"/>
  <c r="Q129" i="1"/>
  <c r="T128" i="1"/>
  <c r="X128" i="1" s="1"/>
  <c r="Z128" i="1" s="1"/>
  <c r="S128" i="1"/>
  <c r="Q128" i="1"/>
  <c r="T127" i="1"/>
  <c r="X127" i="1" s="1"/>
  <c r="Z127" i="1" s="1"/>
  <c r="S127" i="1"/>
  <c r="Q127" i="1"/>
  <c r="T126" i="1"/>
  <c r="X126" i="1" s="1"/>
  <c r="Z126" i="1" s="1"/>
  <c r="S126" i="1"/>
  <c r="Q126" i="1"/>
  <c r="T125" i="1"/>
  <c r="X125" i="1" s="1"/>
  <c r="Z125" i="1" s="1"/>
  <c r="S125" i="1"/>
  <c r="Q125" i="1"/>
  <c r="T124" i="1"/>
  <c r="X124" i="1" s="1"/>
  <c r="Z124" i="1" s="1"/>
  <c r="S124" i="1"/>
  <c r="Q124" i="1"/>
  <c r="T123" i="1"/>
  <c r="X123" i="1" s="1"/>
  <c r="Z123" i="1" s="1"/>
  <c r="S123" i="1"/>
  <c r="Q123" i="1"/>
  <c r="T122" i="1"/>
  <c r="X122" i="1" s="1"/>
  <c r="Z122" i="1" s="1"/>
  <c r="S122" i="1"/>
  <c r="Q122" i="1"/>
  <c r="T121" i="1"/>
  <c r="X121" i="1" s="1"/>
  <c r="Z121" i="1" s="1"/>
  <c r="S121" i="1"/>
  <c r="Q121" i="1"/>
  <c r="T120" i="1"/>
  <c r="X120" i="1" s="1"/>
  <c r="Z120" i="1" s="1"/>
  <c r="S120" i="1"/>
  <c r="Q120" i="1"/>
  <c r="T119" i="1"/>
  <c r="X119" i="1" s="1"/>
  <c r="Z119" i="1" s="1"/>
  <c r="S119" i="1"/>
  <c r="Q119" i="1"/>
  <c r="T118" i="1"/>
  <c r="X118" i="1" s="1"/>
  <c r="Z118" i="1" s="1"/>
  <c r="S118" i="1"/>
  <c r="Q118" i="1"/>
  <c r="T117" i="1"/>
  <c r="X117" i="1" s="1"/>
  <c r="Z117" i="1" s="1"/>
  <c r="S117" i="1"/>
  <c r="Q117" i="1"/>
  <c r="T116" i="1"/>
  <c r="X116" i="1" s="1"/>
  <c r="Z116" i="1" s="1"/>
  <c r="S116" i="1"/>
  <c r="Q116" i="1"/>
  <c r="T115" i="1"/>
  <c r="X115" i="1" s="1"/>
  <c r="Z115" i="1" s="1"/>
  <c r="S115" i="1"/>
  <c r="Q115" i="1"/>
  <c r="T114" i="1"/>
  <c r="X114" i="1" s="1"/>
  <c r="Z114" i="1" s="1"/>
  <c r="S114" i="1"/>
  <c r="Q114" i="1"/>
  <c r="T113" i="1"/>
  <c r="X113" i="1" s="1"/>
  <c r="Z113" i="1" s="1"/>
  <c r="S113" i="1"/>
  <c r="Q113" i="1"/>
  <c r="T112" i="1"/>
  <c r="X112" i="1" s="1"/>
  <c r="Z112" i="1" s="1"/>
  <c r="S112" i="1"/>
  <c r="Q112" i="1"/>
  <c r="T111" i="1"/>
  <c r="X111" i="1" s="1"/>
  <c r="Z111" i="1" s="1"/>
  <c r="S111" i="1"/>
  <c r="Q111" i="1"/>
  <c r="T110" i="1"/>
  <c r="X110" i="1" s="1"/>
  <c r="Z110" i="1" s="1"/>
  <c r="S110" i="1"/>
  <c r="Q110" i="1"/>
  <c r="T109" i="1"/>
  <c r="X109" i="1" s="1"/>
  <c r="Z109" i="1" s="1"/>
  <c r="S109" i="1"/>
  <c r="Q109" i="1"/>
  <c r="T108" i="1"/>
  <c r="X108" i="1" s="1"/>
  <c r="Z108" i="1" s="1"/>
  <c r="S108" i="1"/>
  <c r="Q108" i="1"/>
  <c r="T107" i="1"/>
  <c r="X107" i="1" s="1"/>
  <c r="Z107" i="1" s="1"/>
  <c r="S107" i="1"/>
  <c r="Q107" i="1"/>
  <c r="T106" i="1"/>
  <c r="X106" i="1" s="1"/>
  <c r="Z106" i="1" s="1"/>
  <c r="S106" i="1"/>
  <c r="Q106" i="1"/>
  <c r="T105" i="1"/>
  <c r="X105" i="1" s="1"/>
  <c r="Z105" i="1" s="1"/>
  <c r="S105" i="1"/>
  <c r="Q105" i="1"/>
  <c r="T104" i="1"/>
  <c r="X104" i="1" s="1"/>
  <c r="Z104" i="1" s="1"/>
  <c r="S104" i="1"/>
  <c r="Q104" i="1"/>
  <c r="T103" i="1"/>
  <c r="X103" i="1" s="1"/>
  <c r="Z103" i="1" s="1"/>
  <c r="S103" i="1"/>
  <c r="Q103" i="1"/>
  <c r="T102" i="1"/>
  <c r="X102" i="1" s="1"/>
  <c r="Z102" i="1" s="1"/>
  <c r="S102" i="1"/>
  <c r="Q102" i="1"/>
  <c r="T101" i="1"/>
  <c r="X101" i="1" s="1"/>
  <c r="Z101" i="1" s="1"/>
  <c r="S101" i="1"/>
  <c r="Q101" i="1"/>
  <c r="T100" i="1"/>
  <c r="X100" i="1" s="1"/>
  <c r="Z100" i="1" s="1"/>
  <c r="S100" i="1"/>
  <c r="Q100" i="1"/>
  <c r="T99" i="1"/>
  <c r="X99" i="1" s="1"/>
  <c r="Z99" i="1" s="1"/>
  <c r="S99" i="1"/>
  <c r="Q99" i="1"/>
  <c r="T98" i="1"/>
  <c r="X98" i="1" s="1"/>
  <c r="Z98" i="1" s="1"/>
  <c r="S98" i="1"/>
  <c r="Q98" i="1"/>
  <c r="T97" i="1"/>
  <c r="X97" i="1" s="1"/>
  <c r="Z97" i="1" s="1"/>
  <c r="S97" i="1"/>
  <c r="Q97" i="1"/>
  <c r="T96" i="1"/>
  <c r="X96" i="1" s="1"/>
  <c r="Z96" i="1" s="1"/>
  <c r="S96" i="1"/>
  <c r="Q96" i="1"/>
  <c r="T95" i="1"/>
  <c r="X95" i="1" s="1"/>
  <c r="Z95" i="1" s="1"/>
  <c r="S95" i="1"/>
  <c r="Q95" i="1"/>
  <c r="T94" i="1"/>
  <c r="X94" i="1" s="1"/>
  <c r="Z94" i="1" s="1"/>
  <c r="S94" i="1"/>
  <c r="Q94" i="1"/>
  <c r="T93" i="1"/>
  <c r="X93" i="1" s="1"/>
  <c r="Z93" i="1" s="1"/>
  <c r="S93" i="1"/>
  <c r="Q93" i="1"/>
  <c r="T92" i="1"/>
  <c r="X92" i="1" s="1"/>
  <c r="Z92" i="1" s="1"/>
  <c r="S92" i="1"/>
  <c r="Q92" i="1"/>
  <c r="T91" i="1"/>
  <c r="X91" i="1" s="1"/>
  <c r="Z91" i="1" s="1"/>
  <c r="S91" i="1"/>
  <c r="Q91" i="1"/>
  <c r="T90" i="1"/>
  <c r="X90" i="1" s="1"/>
  <c r="Z90" i="1" s="1"/>
  <c r="S90" i="1"/>
  <c r="Q90" i="1"/>
  <c r="T89" i="1"/>
  <c r="X89" i="1" s="1"/>
  <c r="Z89" i="1" s="1"/>
  <c r="S89" i="1"/>
  <c r="Q89" i="1"/>
  <c r="T88" i="1"/>
  <c r="X88" i="1" s="1"/>
  <c r="Z88" i="1" s="1"/>
  <c r="S88" i="1"/>
  <c r="Q88" i="1"/>
  <c r="T87" i="1"/>
  <c r="X87" i="1" s="1"/>
  <c r="Z87" i="1" s="1"/>
  <c r="S87" i="1"/>
  <c r="Q87" i="1"/>
  <c r="T86" i="1"/>
  <c r="X86" i="1" s="1"/>
  <c r="Z86" i="1" s="1"/>
  <c r="S86" i="1"/>
  <c r="Q86" i="1"/>
  <c r="T85" i="1"/>
  <c r="X85" i="1" s="1"/>
  <c r="Z85" i="1" s="1"/>
  <c r="S85" i="1"/>
  <c r="Q85" i="1"/>
  <c r="T84" i="1"/>
  <c r="X84" i="1" s="1"/>
  <c r="Z84" i="1" s="1"/>
  <c r="S84" i="1"/>
  <c r="Q84" i="1"/>
  <c r="T83" i="1"/>
  <c r="X83" i="1" s="1"/>
  <c r="Z83" i="1" s="1"/>
  <c r="S83" i="1"/>
  <c r="Q83" i="1"/>
  <c r="T82" i="1"/>
  <c r="X82" i="1" s="1"/>
  <c r="Z82" i="1" s="1"/>
  <c r="S82" i="1"/>
  <c r="Q82" i="1"/>
  <c r="T81" i="1"/>
  <c r="X81" i="1" s="1"/>
  <c r="Z81" i="1" s="1"/>
  <c r="S81" i="1"/>
  <c r="Q81" i="1"/>
  <c r="T80" i="1"/>
  <c r="X80" i="1" s="1"/>
  <c r="Z80" i="1" s="1"/>
  <c r="S80" i="1"/>
  <c r="Q80" i="1"/>
  <c r="T79" i="1"/>
  <c r="X79" i="1" s="1"/>
  <c r="Z79" i="1" s="1"/>
  <c r="S79" i="1"/>
  <c r="Q79" i="1"/>
  <c r="T78" i="1"/>
  <c r="X78" i="1" s="1"/>
  <c r="Z78" i="1" s="1"/>
  <c r="S78" i="1"/>
  <c r="Q78" i="1"/>
  <c r="T77" i="1"/>
  <c r="X77" i="1" s="1"/>
  <c r="Z77" i="1" s="1"/>
  <c r="S77" i="1"/>
  <c r="Q77" i="1"/>
  <c r="T76" i="1"/>
  <c r="X76" i="1" s="1"/>
  <c r="Z76" i="1" s="1"/>
  <c r="S76" i="1"/>
  <c r="Q76" i="1"/>
  <c r="T75" i="1"/>
  <c r="X75" i="1" s="1"/>
  <c r="Z75" i="1" s="1"/>
  <c r="S75" i="1"/>
  <c r="Q75" i="1"/>
  <c r="T74" i="1"/>
  <c r="X74" i="1" s="1"/>
  <c r="Z74" i="1" s="1"/>
  <c r="S74" i="1"/>
  <c r="Q74" i="1"/>
  <c r="T73" i="1"/>
  <c r="X73" i="1" s="1"/>
  <c r="Z73" i="1" s="1"/>
  <c r="S73" i="1"/>
  <c r="Q73" i="1"/>
  <c r="T72" i="1"/>
  <c r="X72" i="1" s="1"/>
  <c r="Z72" i="1" s="1"/>
  <c r="S72" i="1"/>
  <c r="Q72" i="1"/>
  <c r="T71" i="1"/>
  <c r="X71" i="1" s="1"/>
  <c r="Z71" i="1" s="1"/>
  <c r="S71" i="1"/>
  <c r="Q71" i="1"/>
  <c r="T70" i="1"/>
  <c r="X70" i="1" s="1"/>
  <c r="Z70" i="1" s="1"/>
  <c r="S70" i="1"/>
  <c r="Q70" i="1"/>
  <c r="T69" i="1"/>
  <c r="X69" i="1" s="1"/>
  <c r="Z69" i="1" s="1"/>
  <c r="S69" i="1"/>
  <c r="Q69" i="1"/>
  <c r="T68" i="1"/>
  <c r="X68" i="1" s="1"/>
  <c r="Z68" i="1" s="1"/>
  <c r="S68" i="1"/>
  <c r="Q68" i="1"/>
  <c r="T67" i="1"/>
  <c r="X67" i="1" s="1"/>
  <c r="Z67" i="1" s="1"/>
  <c r="S67" i="1"/>
  <c r="Q67" i="1"/>
  <c r="T66" i="1"/>
  <c r="X66" i="1" s="1"/>
  <c r="Z66" i="1" s="1"/>
  <c r="S66" i="1"/>
  <c r="Q66" i="1"/>
  <c r="T65" i="1"/>
  <c r="X65" i="1" s="1"/>
  <c r="Z65" i="1" s="1"/>
  <c r="S65" i="1"/>
  <c r="Q65" i="1"/>
  <c r="T64" i="1"/>
  <c r="X64" i="1" s="1"/>
  <c r="Z64" i="1" s="1"/>
  <c r="S64" i="1"/>
  <c r="Q64" i="1"/>
  <c r="T63" i="1"/>
  <c r="X63" i="1" s="1"/>
  <c r="Z63" i="1" s="1"/>
  <c r="S63" i="1"/>
  <c r="Q63" i="1"/>
  <c r="T62" i="1"/>
  <c r="X62" i="1" s="1"/>
  <c r="Z62" i="1" s="1"/>
  <c r="S62" i="1"/>
  <c r="Q62" i="1"/>
  <c r="T61" i="1"/>
  <c r="X61" i="1" s="1"/>
  <c r="Z61" i="1" s="1"/>
  <c r="S61" i="1"/>
  <c r="Q61" i="1"/>
  <c r="T60" i="1"/>
  <c r="X60" i="1" s="1"/>
  <c r="Z60" i="1" s="1"/>
  <c r="S60" i="1"/>
  <c r="Q60" i="1"/>
  <c r="T59" i="1"/>
  <c r="X59" i="1" s="1"/>
  <c r="Z59" i="1" s="1"/>
  <c r="S59" i="1"/>
  <c r="Q59" i="1"/>
  <c r="T58" i="1"/>
  <c r="X58" i="1" s="1"/>
  <c r="Z58" i="1" s="1"/>
  <c r="S58" i="1"/>
  <c r="Q58" i="1"/>
  <c r="T57" i="1"/>
  <c r="X57" i="1" s="1"/>
  <c r="Z57" i="1" s="1"/>
  <c r="S57" i="1"/>
  <c r="Q57" i="1"/>
  <c r="T56" i="1"/>
  <c r="X56" i="1" s="1"/>
  <c r="Z56" i="1" s="1"/>
  <c r="S56" i="1"/>
  <c r="Q56" i="1"/>
  <c r="T55" i="1"/>
  <c r="X55" i="1" s="1"/>
  <c r="Z55" i="1" s="1"/>
  <c r="S55" i="1"/>
  <c r="Q55" i="1"/>
  <c r="T54" i="1"/>
  <c r="X54" i="1" s="1"/>
  <c r="Z54" i="1" s="1"/>
  <c r="S54" i="1"/>
  <c r="Q54" i="1"/>
  <c r="T53" i="1"/>
  <c r="X53" i="1" s="1"/>
  <c r="Z53" i="1" s="1"/>
  <c r="S53" i="1"/>
  <c r="Q53" i="1"/>
  <c r="T52" i="1"/>
  <c r="X52" i="1" s="1"/>
  <c r="Z52" i="1" s="1"/>
  <c r="S52" i="1"/>
  <c r="Q52" i="1"/>
  <c r="T51" i="1"/>
  <c r="X51" i="1" s="1"/>
  <c r="Z51" i="1" s="1"/>
  <c r="S51" i="1"/>
  <c r="Q51" i="1"/>
  <c r="T50" i="1"/>
  <c r="X50" i="1" s="1"/>
  <c r="Z50" i="1" s="1"/>
  <c r="S50" i="1"/>
  <c r="Q50" i="1"/>
  <c r="T49" i="1"/>
  <c r="X49" i="1" s="1"/>
  <c r="Z49" i="1" s="1"/>
  <c r="S49" i="1"/>
  <c r="Q49" i="1"/>
  <c r="T48" i="1"/>
  <c r="X48" i="1" s="1"/>
  <c r="Z48" i="1" s="1"/>
  <c r="S48" i="1"/>
  <c r="Q48" i="1"/>
  <c r="T47" i="1"/>
  <c r="X47" i="1" s="1"/>
  <c r="Z47" i="1" s="1"/>
  <c r="S47" i="1"/>
  <c r="Q47" i="1"/>
  <c r="T46" i="1"/>
  <c r="X46" i="1" s="1"/>
  <c r="Z46" i="1" s="1"/>
  <c r="S46" i="1"/>
  <c r="Q46" i="1"/>
  <c r="T45" i="1"/>
  <c r="X45" i="1" s="1"/>
  <c r="Z45" i="1" s="1"/>
  <c r="S45" i="1"/>
  <c r="Q45" i="1"/>
  <c r="T44" i="1"/>
  <c r="X44" i="1" s="1"/>
  <c r="Z44" i="1" s="1"/>
  <c r="S44" i="1"/>
  <c r="Q44" i="1"/>
  <c r="T43" i="1"/>
  <c r="X43" i="1" s="1"/>
  <c r="Z43" i="1" s="1"/>
  <c r="S43" i="1"/>
  <c r="Q43" i="1"/>
  <c r="T42" i="1"/>
  <c r="X42" i="1" s="1"/>
  <c r="Z42" i="1" s="1"/>
  <c r="S42" i="1"/>
  <c r="Q42" i="1"/>
  <c r="T41" i="1"/>
  <c r="X41" i="1" s="1"/>
  <c r="Z41" i="1" s="1"/>
  <c r="S41" i="1"/>
  <c r="Q41" i="1"/>
  <c r="T40" i="1"/>
  <c r="X40" i="1" s="1"/>
  <c r="Z40" i="1" s="1"/>
  <c r="S40" i="1"/>
  <c r="Q40" i="1"/>
  <c r="T39" i="1"/>
  <c r="X39" i="1" s="1"/>
  <c r="Z39" i="1" s="1"/>
  <c r="S39" i="1"/>
  <c r="Q39" i="1"/>
  <c r="T38" i="1"/>
  <c r="X38" i="1" s="1"/>
  <c r="Z38" i="1" s="1"/>
  <c r="S38" i="1"/>
  <c r="Q38" i="1"/>
  <c r="T37" i="1"/>
  <c r="X37" i="1" s="1"/>
  <c r="Z37" i="1" s="1"/>
  <c r="S37" i="1"/>
  <c r="Q37" i="1"/>
  <c r="T36" i="1"/>
  <c r="X36" i="1" s="1"/>
  <c r="Z36" i="1" s="1"/>
  <c r="S36" i="1"/>
  <c r="Q36" i="1"/>
  <c r="T35" i="1"/>
  <c r="X35" i="1" s="1"/>
  <c r="Z35" i="1" s="1"/>
  <c r="S35" i="1"/>
  <c r="Q35" i="1"/>
  <c r="T34" i="1"/>
  <c r="X34" i="1" s="1"/>
  <c r="Z34" i="1" s="1"/>
  <c r="S34" i="1"/>
  <c r="Q34" i="1"/>
  <c r="T33" i="1"/>
  <c r="X33" i="1" s="1"/>
  <c r="Z33" i="1" s="1"/>
  <c r="S33" i="1"/>
  <c r="Q33" i="1"/>
  <c r="T32" i="1"/>
  <c r="X32" i="1" s="1"/>
  <c r="Z32" i="1" s="1"/>
  <c r="S32" i="1"/>
  <c r="Q32" i="1"/>
  <c r="T31" i="1"/>
  <c r="X31" i="1" s="1"/>
  <c r="Z31" i="1" s="1"/>
  <c r="S31" i="1"/>
  <c r="Q31" i="1"/>
  <c r="T30" i="1"/>
  <c r="X30" i="1" s="1"/>
  <c r="Z30" i="1" s="1"/>
  <c r="S30" i="1"/>
  <c r="Q30" i="1"/>
  <c r="T29" i="1"/>
  <c r="X29" i="1" s="1"/>
  <c r="Z29" i="1" s="1"/>
  <c r="S29" i="1"/>
  <c r="Q29" i="1"/>
  <c r="T28" i="1"/>
  <c r="X28" i="1" s="1"/>
  <c r="Z28" i="1" s="1"/>
  <c r="S28" i="1"/>
  <c r="Q28" i="1"/>
  <c r="T27" i="1"/>
  <c r="X27" i="1" s="1"/>
  <c r="Z27" i="1" s="1"/>
  <c r="S27" i="1"/>
  <c r="Q27" i="1"/>
  <c r="T26" i="1"/>
  <c r="X26" i="1" s="1"/>
  <c r="Z26" i="1" s="1"/>
  <c r="S26" i="1"/>
  <c r="Q26" i="1"/>
  <c r="T25" i="1"/>
  <c r="X25" i="1" s="1"/>
  <c r="Z25" i="1" s="1"/>
  <c r="S25" i="1"/>
  <c r="Q25" i="1"/>
  <c r="T24" i="1"/>
  <c r="X24" i="1" s="1"/>
  <c r="Z24" i="1" s="1"/>
  <c r="S24" i="1"/>
  <c r="Q24" i="1"/>
  <c r="T23" i="1"/>
  <c r="X23" i="1" s="1"/>
  <c r="Z23" i="1" s="1"/>
  <c r="S23" i="1"/>
  <c r="Q23" i="1"/>
  <c r="T22" i="1"/>
  <c r="X22" i="1" s="1"/>
  <c r="Z22" i="1" s="1"/>
  <c r="S22" i="1"/>
  <c r="Q22" i="1"/>
  <c r="T21" i="1"/>
  <c r="X21" i="1" s="1"/>
  <c r="Z21" i="1" s="1"/>
  <c r="S21" i="1"/>
  <c r="Q21" i="1"/>
  <c r="T20" i="1"/>
  <c r="X20" i="1" s="1"/>
  <c r="Z20" i="1" s="1"/>
  <c r="S20" i="1"/>
  <c r="Q20" i="1"/>
  <c r="T19" i="1"/>
  <c r="X19" i="1" s="1"/>
  <c r="Z19" i="1" s="1"/>
  <c r="S19" i="1"/>
  <c r="Q19" i="1"/>
  <c r="T18" i="1"/>
  <c r="X18" i="1" s="1"/>
  <c r="Z18" i="1" s="1"/>
  <c r="S18" i="1"/>
  <c r="Q18" i="1"/>
  <c r="T17" i="1"/>
  <c r="X17" i="1" s="1"/>
  <c r="Z17" i="1" s="1"/>
  <c r="S17" i="1"/>
  <c r="Q17" i="1"/>
  <c r="T16" i="1"/>
  <c r="X16" i="1" s="1"/>
  <c r="Z16" i="1" s="1"/>
  <c r="S16" i="1"/>
  <c r="Q16" i="1"/>
  <c r="T15" i="1"/>
  <c r="X15" i="1" s="1"/>
  <c r="Z15" i="1" s="1"/>
  <c r="S15" i="1"/>
  <c r="Q15" i="1"/>
  <c r="T14" i="1"/>
  <c r="X14" i="1" s="1"/>
  <c r="Z14" i="1" s="1"/>
  <c r="S14" i="1"/>
  <c r="Q14" i="1"/>
  <c r="T13" i="1"/>
  <c r="X13" i="1" s="1"/>
  <c r="Z13" i="1" s="1"/>
  <c r="S13" i="1"/>
  <c r="Q13" i="1"/>
  <c r="T12" i="1"/>
  <c r="X12" i="1" s="1"/>
  <c r="Z12" i="1" s="1"/>
  <c r="S12" i="1"/>
  <c r="Q12" i="1"/>
  <c r="T11" i="1"/>
  <c r="X11" i="1" s="1"/>
  <c r="Z11" i="1" s="1"/>
  <c r="S11" i="1"/>
  <c r="Q11" i="1"/>
  <c r="T10" i="1"/>
  <c r="X10" i="1" s="1"/>
  <c r="Z10" i="1" s="1"/>
  <c r="S10" i="1"/>
  <c r="Q10" i="1"/>
  <c r="T9" i="1"/>
  <c r="X9" i="1" s="1"/>
  <c r="Z9" i="1" s="1"/>
  <c r="S9" i="1"/>
  <c r="Q9" i="1"/>
  <c r="T8" i="1"/>
  <c r="X8" i="1" s="1"/>
  <c r="Z8" i="1" s="1"/>
  <c r="S8" i="1"/>
  <c r="Q8" i="1"/>
  <c r="T7" i="1"/>
  <c r="X7" i="1" s="1"/>
  <c r="Z7" i="1" s="1"/>
  <c r="S7" i="1"/>
  <c r="Q7" i="1"/>
  <c r="T6" i="1"/>
  <c r="X6" i="1" s="1"/>
  <c r="Z6" i="1" s="1"/>
  <c r="S6" i="1"/>
  <c r="Q6" i="1"/>
  <c r="T5" i="1"/>
  <c r="X5" i="1" s="1"/>
  <c r="Z5" i="1" s="1"/>
  <c r="S5" i="1"/>
  <c r="Q5" i="1"/>
  <c r="T4" i="1"/>
  <c r="X4" i="1" s="1"/>
  <c r="Z4" i="1" s="1"/>
  <c r="S4" i="1"/>
  <c r="Q4" i="1"/>
  <c r="T3" i="1"/>
  <c r="X3" i="1" s="1"/>
  <c r="Z3" i="1" s="1"/>
  <c r="S3" i="1"/>
  <c r="Q3" i="1"/>
  <c r="T2" i="1"/>
  <c r="X2" i="1" s="1"/>
  <c r="Z2" i="1" s="1"/>
  <c r="S2" i="1"/>
  <c r="Q2" i="1"/>
  <c r="V3" i="5"/>
  <c r="W3" i="5" s="1"/>
  <c r="K3" i="5"/>
  <c r="V2" i="5"/>
  <c r="AG2" i="5" s="1"/>
  <c r="K2" i="5"/>
  <c r="K2" i="3"/>
  <c r="V2" i="3"/>
  <c r="W2" i="3"/>
  <c r="K3" i="3"/>
  <c r="V3" i="3"/>
  <c r="W3" i="3" s="1"/>
  <c r="AL267" i="5"/>
  <c r="AN267" i="5" s="1"/>
  <c r="AI267" i="5"/>
  <c r="AH267" i="5"/>
  <c r="AK267" i="5" s="1"/>
  <c r="AL266" i="5"/>
  <c r="AI266" i="5"/>
  <c r="AH266" i="5"/>
  <c r="AK266" i="5" s="1"/>
  <c r="AL265" i="5"/>
  <c r="AI265" i="5"/>
  <c r="AH265" i="5"/>
  <c r="AK265" i="5" s="1"/>
  <c r="AL264" i="5"/>
  <c r="AN264" i="5" s="1"/>
  <c r="AI264" i="5"/>
  <c r="AH264" i="5"/>
  <c r="AK264" i="5" s="1"/>
  <c r="AL263" i="5"/>
  <c r="AN263" i="5" s="1"/>
  <c r="AI263" i="5"/>
  <c r="AH263" i="5"/>
  <c r="AK263" i="5" s="1"/>
  <c r="AL262" i="5"/>
  <c r="AN262" i="5" s="1"/>
  <c r="AI262" i="5"/>
  <c r="AH262" i="5"/>
  <c r="AK262" i="5" s="1"/>
  <c r="AL261" i="5"/>
  <c r="AN261" i="5" s="1"/>
  <c r="AI261" i="5"/>
  <c r="AH261" i="5"/>
  <c r="AK261" i="5" s="1"/>
  <c r="AL260" i="5"/>
  <c r="AN260" i="5" s="1"/>
  <c r="AI260" i="5"/>
  <c r="AH260" i="5"/>
  <c r="AL259" i="5"/>
  <c r="AN259" i="5" s="1"/>
  <c r="AI259" i="5"/>
  <c r="AH259" i="5"/>
  <c r="AK259" i="5" s="1"/>
  <c r="AL258" i="5"/>
  <c r="AN258" i="5" s="1"/>
  <c r="AI258" i="5"/>
  <c r="AH258" i="5"/>
  <c r="AK258" i="5" s="1"/>
  <c r="AL257" i="5"/>
  <c r="AN257" i="5" s="1"/>
  <c r="AI257" i="5"/>
  <c r="AH257" i="5"/>
  <c r="AK257" i="5" s="1"/>
  <c r="AL256" i="5"/>
  <c r="AN256" i="5" s="1"/>
  <c r="AI256" i="5"/>
  <c r="AH256" i="5"/>
  <c r="AK256" i="5" s="1"/>
  <c r="AL255" i="5"/>
  <c r="AN255" i="5" s="1"/>
  <c r="AI255" i="5"/>
  <c r="AH255" i="5"/>
  <c r="AK255" i="5" s="1"/>
  <c r="AL254" i="5"/>
  <c r="AN254" i="5" s="1"/>
  <c r="AH254" i="5"/>
  <c r="AK254" i="5" s="1"/>
  <c r="AL253" i="5"/>
  <c r="AN253" i="5" s="1"/>
  <c r="AI253" i="5"/>
  <c r="AH253" i="5"/>
  <c r="AK253" i="5" s="1"/>
  <c r="AL252" i="5"/>
  <c r="AN252" i="5" s="1"/>
  <c r="AH252" i="5"/>
  <c r="AK252" i="5" s="1"/>
  <c r="AL251" i="5"/>
  <c r="AN251" i="5" s="1"/>
  <c r="AH251" i="5"/>
  <c r="AK251" i="5" s="1"/>
  <c r="AL250" i="5"/>
  <c r="AN250" i="5" s="1"/>
  <c r="AI250" i="5"/>
  <c r="AH250" i="5"/>
  <c r="AK250" i="5" s="1"/>
  <c r="AL249" i="5"/>
  <c r="AN249" i="5" s="1"/>
  <c r="AI249" i="5"/>
  <c r="AH249" i="5"/>
  <c r="AK249" i="5" s="1"/>
  <c r="AL248" i="5"/>
  <c r="AN248" i="5" s="1"/>
  <c r="AI248" i="5"/>
  <c r="AH248" i="5"/>
  <c r="AK248" i="5" s="1"/>
  <c r="AL247" i="5"/>
  <c r="AN247" i="5" s="1"/>
  <c r="AI247" i="5"/>
  <c r="AH247" i="5"/>
  <c r="AK247" i="5" s="1"/>
  <c r="AL246" i="5"/>
  <c r="AN246" i="5" s="1"/>
  <c r="AI246" i="5"/>
  <c r="AH246" i="5"/>
  <c r="AK246" i="5" s="1"/>
  <c r="AL245" i="5"/>
  <c r="AN245" i="5" s="1"/>
  <c r="AI245" i="5"/>
  <c r="AH245" i="5"/>
  <c r="AK245" i="5" s="1"/>
  <c r="AL244" i="5"/>
  <c r="AN244" i="5" s="1"/>
  <c r="AI244" i="5"/>
  <c r="AH244" i="5"/>
  <c r="AK244" i="5" s="1"/>
  <c r="AL243" i="5"/>
  <c r="AN243" i="5" s="1"/>
  <c r="AI243" i="5"/>
  <c r="AH243" i="5"/>
  <c r="AK243" i="5" s="1"/>
  <c r="AL242" i="5"/>
  <c r="AN242" i="5" s="1"/>
  <c r="AH242" i="5"/>
  <c r="AK242" i="5" s="1"/>
  <c r="AL241" i="5"/>
  <c r="AN241" i="5" s="1"/>
  <c r="AH241" i="5"/>
  <c r="AK241" i="5" s="1"/>
  <c r="AL240" i="5"/>
  <c r="AN240" i="5" s="1"/>
  <c r="AH240" i="5"/>
  <c r="AK240" i="5" s="1"/>
  <c r="AL239" i="5"/>
  <c r="AN239" i="5" s="1"/>
  <c r="AI239" i="5"/>
  <c r="AH239" i="5"/>
  <c r="AK239" i="5" s="1"/>
  <c r="AL238" i="5"/>
  <c r="AN238" i="5" s="1"/>
  <c r="AI238" i="5"/>
  <c r="AH238" i="5"/>
  <c r="AK238" i="5" s="1"/>
  <c r="AL237" i="5"/>
  <c r="AN237" i="5" s="1"/>
  <c r="AI237" i="5"/>
  <c r="AH237" i="5"/>
  <c r="AK237" i="5" s="1"/>
  <c r="AL236" i="5"/>
  <c r="AN236" i="5" s="1"/>
  <c r="AI236" i="5"/>
  <c r="AH236" i="5"/>
  <c r="AK236" i="5" s="1"/>
  <c r="AL235" i="5"/>
  <c r="AN235" i="5" s="1"/>
  <c r="AI235" i="5"/>
  <c r="AH235" i="5"/>
  <c r="AK235" i="5" s="1"/>
  <c r="AL234" i="5"/>
  <c r="AN234" i="5" s="1"/>
  <c r="AI234" i="5"/>
  <c r="AH234" i="5"/>
  <c r="AK234" i="5" s="1"/>
  <c r="AL233" i="5"/>
  <c r="AN233" i="5" s="1"/>
  <c r="AI233" i="5"/>
  <c r="AH233" i="5"/>
  <c r="AK233" i="5" s="1"/>
  <c r="AL232" i="5"/>
  <c r="AN232" i="5" s="1"/>
  <c r="AI232" i="5"/>
  <c r="AH232" i="5"/>
  <c r="AK232" i="5" s="1"/>
  <c r="AL231" i="5"/>
  <c r="AN231" i="5" s="1"/>
  <c r="AI231" i="5"/>
  <c r="AH231" i="5"/>
  <c r="AK231" i="5" s="1"/>
  <c r="AL230" i="5"/>
  <c r="AN230" i="5" s="1"/>
  <c r="AI230" i="5"/>
  <c r="AH230" i="5"/>
  <c r="AK230" i="5" s="1"/>
  <c r="AL229" i="5"/>
  <c r="AN229" i="5" s="1"/>
  <c r="AI229" i="5"/>
  <c r="AH229" i="5"/>
  <c r="AK229" i="5" s="1"/>
  <c r="AL228" i="5"/>
  <c r="AN228" i="5" s="1"/>
  <c r="AI228" i="5"/>
  <c r="AH228" i="5"/>
  <c r="AK228" i="5" s="1"/>
  <c r="AL227" i="5"/>
  <c r="AN227" i="5" s="1"/>
  <c r="AI227" i="5"/>
  <c r="AH227" i="5"/>
  <c r="AK227" i="5" s="1"/>
  <c r="AL226" i="5"/>
  <c r="AN226" i="5" s="1"/>
  <c r="AI226" i="5"/>
  <c r="AH226" i="5"/>
  <c r="AK226" i="5" s="1"/>
  <c r="AL225" i="5"/>
  <c r="AN225" i="5" s="1"/>
  <c r="AI225" i="5"/>
  <c r="AH225" i="5"/>
  <c r="AK225" i="5" s="1"/>
  <c r="AL224" i="5"/>
  <c r="AN224" i="5" s="1"/>
  <c r="AI224" i="5"/>
  <c r="AH224" i="5"/>
  <c r="AK224" i="5" s="1"/>
  <c r="AL223" i="5"/>
  <c r="AN223" i="5" s="1"/>
  <c r="AI223" i="5"/>
  <c r="AH223" i="5"/>
  <c r="AK223" i="5" s="1"/>
  <c r="AL222" i="5"/>
  <c r="AN222" i="5" s="1"/>
  <c r="AI222" i="5"/>
  <c r="AH222" i="5"/>
  <c r="AK222" i="5" s="1"/>
  <c r="AL221" i="5"/>
  <c r="AN221" i="5" s="1"/>
  <c r="AI221" i="5"/>
  <c r="AH221" i="5"/>
  <c r="AK221" i="5" s="1"/>
  <c r="AL220" i="5"/>
  <c r="AN220" i="5" s="1"/>
  <c r="AI220" i="5"/>
  <c r="AH220" i="5"/>
  <c r="AK220" i="5" s="1"/>
  <c r="AL219" i="5"/>
  <c r="AN219" i="5" s="1"/>
  <c r="AI219" i="5"/>
  <c r="AH219" i="5"/>
  <c r="AK219" i="5" s="1"/>
  <c r="AL218" i="5"/>
  <c r="AN218" i="5" s="1"/>
  <c r="AI218" i="5"/>
  <c r="AH218" i="5"/>
  <c r="AK218" i="5" s="1"/>
  <c r="AL217" i="5"/>
  <c r="AN217" i="5" s="1"/>
  <c r="AI217" i="5"/>
  <c r="AH217" i="5"/>
  <c r="AK217" i="5" s="1"/>
  <c r="AL216" i="5"/>
  <c r="AN216" i="5" s="1"/>
  <c r="AI216" i="5"/>
  <c r="AH216" i="5"/>
  <c r="AK216" i="5" s="1"/>
  <c r="AL215" i="5"/>
  <c r="AN215" i="5" s="1"/>
  <c r="AI215" i="5"/>
  <c r="AH215" i="5"/>
  <c r="AK215" i="5" s="1"/>
  <c r="AL214" i="5"/>
  <c r="AN214" i="5" s="1"/>
  <c r="AI214" i="5"/>
  <c r="AH214" i="5"/>
  <c r="AK214" i="5" s="1"/>
  <c r="AL213" i="5"/>
  <c r="AN213" i="5" s="1"/>
  <c r="AI213" i="5"/>
  <c r="AH213" i="5"/>
  <c r="AK213" i="5" s="1"/>
  <c r="AL212" i="5"/>
  <c r="AN212" i="5" s="1"/>
  <c r="AI212" i="5"/>
  <c r="AH212" i="5"/>
  <c r="AK212" i="5" s="1"/>
  <c r="AL211" i="5"/>
  <c r="AN211" i="5" s="1"/>
  <c r="AI211" i="5"/>
  <c r="AH211" i="5"/>
  <c r="AK211" i="5" s="1"/>
  <c r="AL210" i="5"/>
  <c r="AN210" i="5" s="1"/>
  <c r="AI210" i="5"/>
  <c r="AH210" i="5"/>
  <c r="AK210" i="5" s="1"/>
  <c r="AL209" i="5"/>
  <c r="AN209" i="5" s="1"/>
  <c r="AI209" i="5"/>
  <c r="AH209" i="5"/>
  <c r="AK209" i="5" s="1"/>
  <c r="AL208" i="5"/>
  <c r="AN208" i="5" s="1"/>
  <c r="AI208" i="5"/>
  <c r="AH208" i="5"/>
  <c r="AK208" i="5" s="1"/>
  <c r="AL207" i="5"/>
  <c r="AN207" i="5" s="1"/>
  <c r="AI207" i="5"/>
  <c r="AH207" i="5"/>
  <c r="AK207" i="5" s="1"/>
  <c r="AB207" i="5"/>
  <c r="AL206" i="5"/>
  <c r="AN206" i="5" s="1"/>
  <c r="AI206" i="5"/>
  <c r="AH206" i="5"/>
  <c r="AK206" i="5" s="1"/>
  <c r="AP205" i="5"/>
  <c r="AN205" i="5"/>
  <c r="AI205" i="5"/>
  <c r="AH205" i="5"/>
  <c r="AL204" i="5"/>
  <c r="AN204" i="5" s="1"/>
  <c r="AI204" i="5"/>
  <c r="AH204" i="5"/>
  <c r="AL203" i="5"/>
  <c r="AN203" i="5" s="1"/>
  <c r="AI203" i="5"/>
  <c r="AH203" i="5"/>
  <c r="AH200" i="5"/>
  <c r="W200" i="5"/>
  <c r="V200" i="5"/>
  <c r="AG200" i="5" s="1"/>
  <c r="K200" i="5"/>
  <c r="AH199" i="5"/>
  <c r="V199" i="5"/>
  <c r="W199" i="5" s="1"/>
  <c r="AH198" i="5"/>
  <c r="X198" i="5"/>
  <c r="Z198" i="5" s="1"/>
  <c r="V198" i="5"/>
  <c r="W198" i="5" s="1"/>
  <c r="AH197" i="5"/>
  <c r="W197" i="5"/>
  <c r="V197" i="5"/>
  <c r="AH196" i="5"/>
  <c r="X196" i="5"/>
  <c r="Z196" i="5" s="1"/>
  <c r="W196" i="5"/>
  <c r="V196" i="5"/>
  <c r="AH195" i="5"/>
  <c r="W195" i="5"/>
  <c r="V195" i="5"/>
  <c r="AH194" i="5"/>
  <c r="W194" i="5"/>
  <c r="V194" i="5"/>
  <c r="AH193" i="5"/>
  <c r="W193" i="5"/>
  <c r="V193" i="5"/>
  <c r="AH192" i="5"/>
  <c r="W192" i="5"/>
  <c r="V192" i="5"/>
  <c r="AH191" i="5"/>
  <c r="W191" i="5"/>
  <c r="V191" i="5"/>
  <c r="AH190" i="5"/>
  <c r="W190" i="5"/>
  <c r="V190" i="5"/>
  <c r="AH189" i="5"/>
  <c r="W189" i="5"/>
  <c r="V189" i="5"/>
  <c r="AH188" i="5"/>
  <c r="X188" i="5"/>
  <c r="Z188" i="5" s="1"/>
  <c r="W188" i="5"/>
  <c r="V188" i="5"/>
  <c r="AH187" i="5"/>
  <c r="W187" i="5"/>
  <c r="V187" i="5"/>
  <c r="AH186" i="5"/>
  <c r="W186" i="5"/>
  <c r="V186" i="5"/>
  <c r="AH185" i="5"/>
  <c r="W185" i="5"/>
  <c r="V185" i="5"/>
  <c r="AH184" i="5"/>
  <c r="W184" i="5"/>
  <c r="V184" i="5"/>
  <c r="AH183" i="5"/>
  <c r="W183" i="5"/>
  <c r="V183" i="5"/>
  <c r="AH182" i="5"/>
  <c r="W182" i="5"/>
  <c r="V182" i="5"/>
  <c r="AH181" i="5"/>
  <c r="W181" i="5"/>
  <c r="V181" i="5"/>
  <c r="AH180" i="5"/>
  <c r="W180" i="5"/>
  <c r="V180" i="5"/>
  <c r="AH179" i="5"/>
  <c r="W179" i="5"/>
  <c r="V179" i="5"/>
  <c r="AH178" i="5"/>
  <c r="W178" i="5"/>
  <c r="V178" i="5"/>
  <c r="AH177" i="5"/>
  <c r="W177" i="5"/>
  <c r="V177" i="5"/>
  <c r="AH176" i="5"/>
  <c r="W176" i="5"/>
  <c r="V176" i="5"/>
  <c r="AH175" i="5"/>
  <c r="W175" i="5"/>
  <c r="V175" i="5"/>
  <c r="AH174" i="5"/>
  <c r="W174" i="5"/>
  <c r="V174" i="5"/>
  <c r="AH173" i="5"/>
  <c r="W173" i="5"/>
  <c r="V173" i="5"/>
  <c r="AH172" i="5"/>
  <c r="W172" i="5"/>
  <c r="V172" i="5"/>
  <c r="AH171" i="5"/>
  <c r="W171" i="5"/>
  <c r="V171" i="5"/>
  <c r="AH170" i="5"/>
  <c r="W170" i="5"/>
  <c r="V170" i="5"/>
  <c r="AH169" i="5"/>
  <c r="W169" i="5"/>
  <c r="V169" i="5"/>
  <c r="AH168" i="5"/>
  <c r="W168" i="5"/>
  <c r="V168" i="5"/>
  <c r="AH167" i="5"/>
  <c r="W167" i="5"/>
  <c r="V167" i="5"/>
  <c r="AH166" i="5"/>
  <c r="W166" i="5"/>
  <c r="V166" i="5"/>
  <c r="AH165" i="5"/>
  <c r="W165" i="5"/>
  <c r="V165" i="5"/>
  <c r="AH164" i="5"/>
  <c r="W164" i="5"/>
  <c r="V164" i="5"/>
  <c r="AH163" i="5"/>
  <c r="W163" i="5"/>
  <c r="V163" i="5"/>
  <c r="AH162" i="5"/>
  <c r="W162" i="5"/>
  <c r="V162" i="5"/>
  <c r="AH161" i="5"/>
  <c r="W161" i="5"/>
  <c r="V161" i="5"/>
  <c r="AH160" i="5"/>
  <c r="W160" i="5"/>
  <c r="V160" i="5"/>
  <c r="AH159" i="5"/>
  <c r="W159" i="5"/>
  <c r="V159" i="5"/>
  <c r="AH158" i="5"/>
  <c r="W158" i="5"/>
  <c r="V158" i="5"/>
  <c r="AH157" i="5"/>
  <c r="W157" i="5"/>
  <c r="V157" i="5"/>
  <c r="AH156" i="5"/>
  <c r="W156" i="5"/>
  <c r="V156" i="5"/>
  <c r="AH155" i="5"/>
  <c r="W155" i="5"/>
  <c r="V155" i="5"/>
  <c r="AH154" i="5"/>
  <c r="W154" i="5"/>
  <c r="V154" i="5"/>
  <c r="AH153" i="5"/>
  <c r="W153" i="5"/>
  <c r="V153" i="5"/>
  <c r="AH152" i="5"/>
  <c r="W152" i="5"/>
  <c r="V152" i="5"/>
  <c r="AH151" i="5"/>
  <c r="W151" i="5"/>
  <c r="V151" i="5"/>
  <c r="AH150" i="5"/>
  <c r="W150" i="5"/>
  <c r="V150" i="5"/>
  <c r="AH149" i="5"/>
  <c r="W149" i="5"/>
  <c r="V149" i="5"/>
  <c r="AH148" i="5"/>
  <c r="W148" i="5"/>
  <c r="V148" i="5"/>
  <c r="AH147" i="5"/>
  <c r="W147" i="5"/>
  <c r="V147" i="5"/>
  <c r="AH146" i="5"/>
  <c r="W146" i="5"/>
  <c r="V146" i="5"/>
  <c r="AH145" i="5"/>
  <c r="W145" i="5"/>
  <c r="V145" i="5"/>
  <c r="AH144" i="5"/>
  <c r="W144" i="5"/>
  <c r="V144" i="5"/>
  <c r="AH143" i="5"/>
  <c r="W143" i="5"/>
  <c r="V143" i="5"/>
  <c r="AH142" i="5"/>
  <c r="W142" i="5"/>
  <c r="V142" i="5"/>
  <c r="AH141" i="5"/>
  <c r="W141" i="5"/>
  <c r="V141" i="5"/>
  <c r="AH140" i="5"/>
  <c r="W140" i="5"/>
  <c r="V140" i="5"/>
  <c r="AH139" i="5"/>
  <c r="W139" i="5"/>
  <c r="V139" i="5"/>
  <c r="AH138" i="5"/>
  <c r="W138" i="5"/>
  <c r="V138" i="5"/>
  <c r="AH137" i="5"/>
  <c r="W137" i="5"/>
  <c r="V137" i="5"/>
  <c r="AH136" i="5"/>
  <c r="W136" i="5"/>
  <c r="V136" i="5"/>
  <c r="AH135" i="5"/>
  <c r="W135" i="5"/>
  <c r="V135" i="5"/>
  <c r="AH134" i="5"/>
  <c r="W134" i="5"/>
  <c r="V134" i="5"/>
  <c r="AH133" i="5"/>
  <c r="W133" i="5"/>
  <c r="V133" i="5"/>
  <c r="AH132" i="5"/>
  <c r="W132" i="5"/>
  <c r="V132" i="5"/>
  <c r="AH131" i="5"/>
  <c r="W131" i="5"/>
  <c r="V131" i="5"/>
  <c r="AH130" i="5"/>
  <c r="W130" i="5"/>
  <c r="V130" i="5"/>
  <c r="AH129" i="5"/>
  <c r="W129" i="5"/>
  <c r="V129" i="5"/>
  <c r="AH128" i="5"/>
  <c r="W128" i="5"/>
  <c r="V128" i="5"/>
  <c r="AH127" i="5"/>
  <c r="W127" i="5"/>
  <c r="V127" i="5"/>
  <c r="AH126" i="5"/>
  <c r="W126" i="5"/>
  <c r="V126" i="5"/>
  <c r="AH125" i="5"/>
  <c r="W125" i="5"/>
  <c r="V125" i="5"/>
  <c r="AH124" i="5"/>
  <c r="W124" i="5"/>
  <c r="V124" i="5"/>
  <c r="AH123" i="5"/>
  <c r="W123" i="5"/>
  <c r="V123" i="5"/>
  <c r="AH122" i="5"/>
  <c r="W122" i="5"/>
  <c r="V122" i="5"/>
  <c r="AH121" i="5"/>
  <c r="W121" i="5"/>
  <c r="V121" i="5"/>
  <c r="AH120" i="5"/>
  <c r="W120" i="5"/>
  <c r="V120" i="5"/>
  <c r="AH119" i="5"/>
  <c r="W119" i="5"/>
  <c r="V119" i="5"/>
  <c r="AH118" i="5"/>
  <c r="W118" i="5"/>
  <c r="V118" i="5"/>
  <c r="AH117" i="5"/>
  <c r="W117" i="5"/>
  <c r="V117" i="5"/>
  <c r="AH116" i="5"/>
  <c r="W116" i="5"/>
  <c r="V116" i="5"/>
  <c r="AH115" i="5"/>
  <c r="W115" i="5"/>
  <c r="V115" i="5"/>
  <c r="AH114" i="5"/>
  <c r="W114" i="5"/>
  <c r="V114" i="5"/>
  <c r="AH113" i="5"/>
  <c r="W113" i="5"/>
  <c r="V113" i="5"/>
  <c r="AH112" i="5"/>
  <c r="W112" i="5"/>
  <c r="V112" i="5"/>
  <c r="AH111" i="5"/>
  <c r="W111" i="5"/>
  <c r="V111" i="5"/>
  <c r="AH110" i="5"/>
  <c r="W110" i="5"/>
  <c r="V110" i="5"/>
  <c r="AH109" i="5"/>
  <c r="W109" i="5"/>
  <c r="V109" i="5"/>
  <c r="AH108" i="5"/>
  <c r="W108" i="5"/>
  <c r="V108" i="5"/>
  <c r="AH107" i="5"/>
  <c r="W107" i="5"/>
  <c r="V107" i="5"/>
  <c r="AH106" i="5"/>
  <c r="W106" i="5"/>
  <c r="V106" i="5"/>
  <c r="AH105" i="5"/>
  <c r="W105" i="5"/>
  <c r="V105" i="5"/>
  <c r="AH104" i="5"/>
  <c r="W104" i="5"/>
  <c r="V104" i="5"/>
  <c r="AH103" i="5"/>
  <c r="W103" i="5"/>
  <c r="V103" i="5"/>
  <c r="AH102" i="5"/>
  <c r="W102" i="5"/>
  <c r="V102" i="5"/>
  <c r="AH101" i="5"/>
  <c r="W101" i="5"/>
  <c r="V101" i="5"/>
  <c r="AH100" i="5"/>
  <c r="W100" i="5"/>
  <c r="V100" i="5"/>
  <c r="AH99" i="5"/>
  <c r="W99" i="5"/>
  <c r="V99" i="5"/>
  <c r="AH98" i="5"/>
  <c r="W98" i="5"/>
  <c r="V98" i="5"/>
  <c r="AH97" i="5"/>
  <c r="W97" i="5"/>
  <c r="V97" i="5"/>
  <c r="AH96" i="5"/>
  <c r="W96" i="5"/>
  <c r="V96" i="5"/>
  <c r="AH95" i="5"/>
  <c r="W95" i="5"/>
  <c r="V95" i="5"/>
  <c r="AH94" i="5"/>
  <c r="W94" i="5"/>
  <c r="V94" i="5"/>
  <c r="AH93" i="5"/>
  <c r="W93" i="5"/>
  <c r="V93" i="5"/>
  <c r="AH92" i="5"/>
  <c r="W92" i="5"/>
  <c r="V92" i="5"/>
  <c r="AH91" i="5"/>
  <c r="W91" i="5"/>
  <c r="V91" i="5"/>
  <c r="AH90" i="5"/>
  <c r="W90" i="5"/>
  <c r="V90" i="5"/>
  <c r="AH89" i="5"/>
  <c r="W89" i="5"/>
  <c r="V89" i="5"/>
  <c r="AH88" i="5"/>
  <c r="W88" i="5"/>
  <c r="V88" i="5"/>
  <c r="AH87" i="5"/>
  <c r="AG87" i="5"/>
  <c r="V87" i="5"/>
  <c r="W87" i="5" s="1"/>
  <c r="K87" i="5"/>
  <c r="AH86" i="5"/>
  <c r="W86" i="5"/>
  <c r="V86" i="5"/>
  <c r="AG86" i="5" s="1"/>
  <c r="K86" i="5"/>
  <c r="AH85" i="5"/>
  <c r="AG85" i="5"/>
  <c r="V85" i="5"/>
  <c r="W85" i="5" s="1"/>
  <c r="K85" i="5"/>
  <c r="AH84" i="5"/>
  <c r="W84" i="5"/>
  <c r="V84" i="5"/>
  <c r="AG84" i="5" s="1"/>
  <c r="K84" i="5"/>
  <c r="AH83" i="5"/>
  <c r="AG83" i="5"/>
  <c r="V83" i="5"/>
  <c r="W83" i="5" s="1"/>
  <c r="K83" i="5"/>
  <c r="AH82" i="5"/>
  <c r="W82" i="5"/>
  <c r="V82" i="5"/>
  <c r="AG82" i="5" s="1"/>
  <c r="K82" i="5"/>
  <c r="AH81" i="5"/>
  <c r="AG81" i="5"/>
  <c r="V81" i="5"/>
  <c r="W81" i="5" s="1"/>
  <c r="K81" i="5"/>
  <c r="AH80" i="5"/>
  <c r="W80" i="5"/>
  <c r="V80" i="5"/>
  <c r="AG80" i="5" s="1"/>
  <c r="K80" i="5"/>
  <c r="AH79" i="5"/>
  <c r="AG79" i="5"/>
  <c r="V79" i="5"/>
  <c r="W79" i="5" s="1"/>
  <c r="K79" i="5"/>
  <c r="AH78" i="5"/>
  <c r="W78" i="5"/>
  <c r="V78" i="5"/>
  <c r="AG78" i="5" s="1"/>
  <c r="K78" i="5"/>
  <c r="AH77" i="5"/>
  <c r="AG77" i="5"/>
  <c r="V77" i="5"/>
  <c r="W77" i="5" s="1"/>
  <c r="K77" i="5"/>
  <c r="AH76" i="5"/>
  <c r="W76" i="5"/>
  <c r="V76" i="5"/>
  <c r="AG76" i="5" s="1"/>
  <c r="K76" i="5"/>
  <c r="AH75" i="5"/>
  <c r="AG75" i="5"/>
  <c r="V75" i="5"/>
  <c r="W75" i="5" s="1"/>
  <c r="K75" i="5"/>
  <c r="AH74" i="5"/>
  <c r="W74" i="5"/>
  <c r="V74" i="5"/>
  <c r="AG74" i="5" s="1"/>
  <c r="K74" i="5"/>
  <c r="AH73" i="5"/>
  <c r="AG73" i="5"/>
  <c r="V73" i="5"/>
  <c r="W73" i="5" s="1"/>
  <c r="K73" i="5"/>
  <c r="AH72" i="5"/>
  <c r="W72" i="5"/>
  <c r="V72" i="5"/>
  <c r="AG72" i="5" s="1"/>
  <c r="K72" i="5"/>
  <c r="AH71" i="5"/>
  <c r="V71" i="5"/>
  <c r="K71" i="5"/>
  <c r="AH70" i="5"/>
  <c r="W70" i="5"/>
  <c r="V70" i="5"/>
  <c r="AG70" i="5" s="1"/>
  <c r="K70" i="5"/>
  <c r="AH69" i="5"/>
  <c r="AG69" i="5"/>
  <c r="W69" i="5"/>
  <c r="V69" i="5"/>
  <c r="K69" i="5"/>
  <c r="AH68" i="5"/>
  <c r="W68" i="5"/>
  <c r="V68" i="5"/>
  <c r="AG68" i="5" s="1"/>
  <c r="K68" i="5"/>
  <c r="AH67" i="5"/>
  <c r="V67" i="5"/>
  <c r="K67" i="5"/>
  <c r="AH66" i="5"/>
  <c r="W66" i="5"/>
  <c r="V66" i="5"/>
  <c r="AG66" i="5" s="1"/>
  <c r="K66" i="5"/>
  <c r="AH65" i="5"/>
  <c r="AG65" i="5"/>
  <c r="W65" i="5"/>
  <c r="V65" i="5"/>
  <c r="K65" i="5"/>
  <c r="AH64" i="5"/>
  <c r="W64" i="5"/>
  <c r="V64" i="5"/>
  <c r="AG64" i="5" s="1"/>
  <c r="K64" i="5"/>
  <c r="AH63" i="5"/>
  <c r="V63" i="5"/>
  <c r="K63" i="5"/>
  <c r="AH62" i="5"/>
  <c r="W62" i="5"/>
  <c r="V62" i="5"/>
  <c r="AG62" i="5" s="1"/>
  <c r="K62" i="5"/>
  <c r="AH61" i="5"/>
  <c r="AG61" i="5"/>
  <c r="W61" i="5"/>
  <c r="V61" i="5"/>
  <c r="K61" i="5"/>
  <c r="AH60" i="5"/>
  <c r="W60" i="5"/>
  <c r="V60" i="5"/>
  <c r="AG60" i="5" s="1"/>
  <c r="K60" i="5"/>
  <c r="AH59" i="5"/>
  <c r="V59" i="5"/>
  <c r="K59" i="5"/>
  <c r="AH58" i="5"/>
  <c r="W58" i="5"/>
  <c r="V58" i="5"/>
  <c r="AG58" i="5" s="1"/>
  <c r="K58" i="5"/>
  <c r="AH57" i="5"/>
  <c r="AG57" i="5"/>
  <c r="W57" i="5"/>
  <c r="V57" i="5"/>
  <c r="K57" i="5"/>
  <c r="AH56" i="5"/>
  <c r="W56" i="5"/>
  <c r="V56" i="5"/>
  <c r="AG56" i="5" s="1"/>
  <c r="K56" i="5"/>
  <c r="AH55" i="5"/>
  <c r="V55" i="5"/>
  <c r="K55" i="5"/>
  <c r="AH54" i="5"/>
  <c r="W54" i="5"/>
  <c r="V54" i="5"/>
  <c r="AG54" i="5" s="1"/>
  <c r="K54" i="5"/>
  <c r="AH53" i="5"/>
  <c r="V53" i="5"/>
  <c r="W53" i="5" s="1"/>
  <c r="K53" i="5"/>
  <c r="AH52" i="5"/>
  <c r="W52" i="5"/>
  <c r="V52" i="5"/>
  <c r="AG52" i="5" s="1"/>
  <c r="K52" i="5"/>
  <c r="AH51" i="5"/>
  <c r="AG51" i="5"/>
  <c r="V51" i="5"/>
  <c r="W51" i="5" s="1"/>
  <c r="K51" i="5"/>
  <c r="AH50" i="5"/>
  <c r="W50" i="5"/>
  <c r="V50" i="5"/>
  <c r="AG50" i="5" s="1"/>
  <c r="K50" i="5"/>
  <c r="AH49" i="5"/>
  <c r="AG49" i="5"/>
  <c r="V49" i="5"/>
  <c r="W49" i="5" s="1"/>
  <c r="K49" i="5"/>
  <c r="AH48" i="5"/>
  <c r="W48" i="5"/>
  <c r="V48" i="5"/>
  <c r="AG48" i="5" s="1"/>
  <c r="K48" i="5"/>
  <c r="AH47" i="5"/>
  <c r="AG47" i="5"/>
  <c r="V47" i="5"/>
  <c r="W47" i="5" s="1"/>
  <c r="K47" i="5"/>
  <c r="AH46" i="5"/>
  <c r="W46" i="5"/>
  <c r="V46" i="5"/>
  <c r="AG46" i="5" s="1"/>
  <c r="K46" i="5"/>
  <c r="AH45" i="5"/>
  <c r="V45" i="5"/>
  <c r="W45" i="5" s="1"/>
  <c r="K45" i="5"/>
  <c r="AH44" i="5"/>
  <c r="W44" i="5"/>
  <c r="V44" i="5"/>
  <c r="AG44" i="5" s="1"/>
  <c r="K44" i="5"/>
  <c r="AH43" i="5"/>
  <c r="AG43" i="5"/>
  <c r="V43" i="5"/>
  <c r="W43" i="5" s="1"/>
  <c r="K43" i="5"/>
  <c r="AH42" i="5"/>
  <c r="W42" i="5"/>
  <c r="V42" i="5"/>
  <c r="AG42" i="5" s="1"/>
  <c r="K42" i="5"/>
  <c r="AH41" i="5"/>
  <c r="V41" i="5"/>
  <c r="W41" i="5" s="1"/>
  <c r="K41" i="5"/>
  <c r="AH40" i="5"/>
  <c r="W40" i="5"/>
  <c r="V40" i="5"/>
  <c r="AG40" i="5" s="1"/>
  <c r="K40" i="5"/>
  <c r="AH39" i="5"/>
  <c r="AG39" i="5"/>
  <c r="V39" i="5"/>
  <c r="W39" i="5" s="1"/>
  <c r="K39" i="5"/>
  <c r="AH38" i="5"/>
  <c r="V38" i="5"/>
  <c r="AG38" i="5" s="1"/>
  <c r="K38" i="5"/>
  <c r="AH37" i="5"/>
  <c r="V37" i="5"/>
  <c r="W37" i="5" s="1"/>
  <c r="K37" i="5"/>
  <c r="AH36" i="5"/>
  <c r="W36" i="5"/>
  <c r="V36" i="5"/>
  <c r="AG36" i="5" s="1"/>
  <c r="K36" i="5"/>
  <c r="AH35" i="5"/>
  <c r="V35" i="5"/>
  <c r="W35" i="5" s="1"/>
  <c r="K35" i="5"/>
  <c r="AH34" i="5"/>
  <c r="W34" i="5"/>
  <c r="V34" i="5"/>
  <c r="AG34" i="5" s="1"/>
  <c r="K34" i="5"/>
  <c r="AH33" i="5"/>
  <c r="V33" i="5"/>
  <c r="W33" i="5" s="1"/>
  <c r="K33" i="5"/>
  <c r="AH32" i="5"/>
  <c r="W32" i="5"/>
  <c r="V32" i="5"/>
  <c r="AG32" i="5" s="1"/>
  <c r="K32" i="5"/>
  <c r="AH31" i="5"/>
  <c r="AG31" i="5"/>
  <c r="V31" i="5"/>
  <c r="W31" i="5" s="1"/>
  <c r="K31" i="5"/>
  <c r="AH30" i="5"/>
  <c r="W30" i="5"/>
  <c r="V30" i="5"/>
  <c r="AG30" i="5" s="1"/>
  <c r="K30" i="5"/>
  <c r="AH29" i="5"/>
  <c r="V29" i="5"/>
  <c r="W29" i="5" s="1"/>
  <c r="K29" i="5"/>
  <c r="AH28" i="5"/>
  <c r="V28" i="5"/>
  <c r="AG28" i="5" s="1"/>
  <c r="K28" i="5"/>
  <c r="AH27" i="5"/>
  <c r="V27" i="5"/>
  <c r="W27" i="5" s="1"/>
  <c r="K27" i="5"/>
  <c r="AH26" i="5"/>
  <c r="V26" i="5"/>
  <c r="AG26" i="5" s="1"/>
  <c r="K26" i="5"/>
  <c r="AH25" i="5"/>
  <c r="V25" i="5"/>
  <c r="W25" i="5" s="1"/>
  <c r="K25" i="5"/>
  <c r="AH24" i="5"/>
  <c r="V24" i="5"/>
  <c r="AG24" i="5" s="1"/>
  <c r="K24" i="5"/>
  <c r="AH23" i="5"/>
  <c r="V23" i="5"/>
  <c r="W23" i="5" s="1"/>
  <c r="K23" i="5"/>
  <c r="AH22" i="5"/>
  <c r="V22" i="5"/>
  <c r="AG22" i="5" s="1"/>
  <c r="K22" i="5"/>
  <c r="AH21" i="5"/>
  <c r="V21" i="5"/>
  <c r="W21" i="5" s="1"/>
  <c r="K21" i="5"/>
  <c r="AH20" i="5"/>
  <c r="V20" i="5"/>
  <c r="AG20" i="5" s="1"/>
  <c r="K20" i="5"/>
  <c r="AH19" i="5"/>
  <c r="V19" i="5"/>
  <c r="W19" i="5" s="1"/>
  <c r="K19" i="5"/>
  <c r="AH18" i="5"/>
  <c r="V18" i="5"/>
  <c r="AG18" i="5" s="1"/>
  <c r="K18" i="5"/>
  <c r="AH17" i="5"/>
  <c r="V17" i="5"/>
  <c r="W17" i="5" s="1"/>
  <c r="K17" i="5"/>
  <c r="AH16" i="5"/>
  <c r="V16" i="5"/>
  <c r="AG16" i="5" s="1"/>
  <c r="K16" i="5"/>
  <c r="AH15" i="5"/>
  <c r="V15" i="5"/>
  <c r="W15" i="5" s="1"/>
  <c r="K15" i="5"/>
  <c r="AH14" i="5"/>
  <c r="W14" i="5"/>
  <c r="V14" i="5"/>
  <c r="AG14" i="5" s="1"/>
  <c r="K14" i="5"/>
  <c r="AH13" i="5"/>
  <c r="V13" i="5"/>
  <c r="W13" i="5" s="1"/>
  <c r="K13" i="5"/>
  <c r="AH12" i="5"/>
  <c r="W12" i="5"/>
  <c r="V12" i="5"/>
  <c r="AG12" i="5" s="1"/>
  <c r="K12" i="5"/>
  <c r="AH11" i="5"/>
  <c r="V11" i="5"/>
  <c r="W11" i="5" s="1"/>
  <c r="K11" i="5"/>
  <c r="AH10" i="5"/>
  <c r="V10" i="5"/>
  <c r="AG10" i="5" s="1"/>
  <c r="K10" i="5"/>
  <c r="AH9" i="5"/>
  <c r="V9" i="5"/>
  <c r="W9" i="5" s="1"/>
  <c r="K9" i="5"/>
  <c r="AH8" i="5"/>
  <c r="W8" i="5"/>
  <c r="V8" i="5"/>
  <c r="AG8" i="5" s="1"/>
  <c r="K8" i="5"/>
  <c r="AH7" i="5"/>
  <c r="AG7" i="5"/>
  <c r="V7" i="5"/>
  <c r="W7" i="5" s="1"/>
  <c r="K7" i="5"/>
  <c r="AH6" i="5"/>
  <c r="W6" i="5"/>
  <c r="V6" i="5"/>
  <c r="AG6" i="5" s="1"/>
  <c r="K6" i="5"/>
  <c r="AH5" i="5"/>
  <c r="AH4" i="5"/>
  <c r="AG4" i="5"/>
  <c r="AH3" i="5"/>
  <c r="AH2" i="5"/>
  <c r="AL267" i="4"/>
  <c r="AI267" i="4"/>
  <c r="AH267" i="4"/>
  <c r="AK267" i="4" s="1"/>
  <c r="AL266" i="4"/>
  <c r="AN266" i="4" s="1"/>
  <c r="AI266" i="4"/>
  <c r="AH266" i="4"/>
  <c r="AK266" i="4" s="1"/>
  <c r="AL265" i="4"/>
  <c r="AM265" i="4" s="1"/>
  <c r="AP265" i="4" s="1"/>
  <c r="AI265" i="4"/>
  <c r="AH265" i="4"/>
  <c r="AK265" i="4" s="1"/>
  <c r="AL264" i="4"/>
  <c r="AN264" i="4" s="1"/>
  <c r="AI264" i="4"/>
  <c r="AH264" i="4"/>
  <c r="AK264" i="4" s="1"/>
  <c r="AL263" i="4"/>
  <c r="AN263" i="4" s="1"/>
  <c r="AI263" i="4"/>
  <c r="AH263" i="4"/>
  <c r="AK263" i="4" s="1"/>
  <c r="AL262" i="4"/>
  <c r="AN262" i="4" s="1"/>
  <c r="AI262" i="4"/>
  <c r="AH262" i="4"/>
  <c r="AK262" i="4" s="1"/>
  <c r="AL261" i="4"/>
  <c r="AN261" i="4" s="1"/>
  <c r="AI261" i="4"/>
  <c r="AH261" i="4"/>
  <c r="AK261" i="4" s="1"/>
  <c r="AL260" i="4"/>
  <c r="AN260" i="4" s="1"/>
  <c r="AI260" i="4"/>
  <c r="AH260" i="4"/>
  <c r="AK260" i="4" s="1"/>
  <c r="AL259" i="4"/>
  <c r="AN259" i="4" s="1"/>
  <c r="AI259" i="4"/>
  <c r="AH259" i="4"/>
  <c r="AL258" i="4"/>
  <c r="AN258" i="4" s="1"/>
  <c r="AI258" i="4"/>
  <c r="AH258" i="4"/>
  <c r="AL257" i="4"/>
  <c r="AN257" i="4" s="1"/>
  <c r="AI257" i="4"/>
  <c r="AH257" i="4"/>
  <c r="AL256" i="4"/>
  <c r="AN256" i="4" s="1"/>
  <c r="AI256" i="4"/>
  <c r="AH256" i="4"/>
  <c r="AL255" i="4"/>
  <c r="AN255" i="4" s="1"/>
  <c r="AI255" i="4"/>
  <c r="AH255" i="4"/>
  <c r="AL254" i="4"/>
  <c r="AN254" i="4" s="1"/>
  <c r="AH254" i="4"/>
  <c r="AL253" i="4"/>
  <c r="AN253" i="4" s="1"/>
  <c r="AH253" i="4"/>
  <c r="AL252" i="4"/>
  <c r="AN252" i="4" s="1"/>
  <c r="AI252" i="4"/>
  <c r="AH252" i="4"/>
  <c r="AL251" i="4"/>
  <c r="AN251" i="4" s="1"/>
  <c r="AI251" i="4"/>
  <c r="AH251" i="4"/>
  <c r="AL250" i="4"/>
  <c r="AN250" i="4" s="1"/>
  <c r="AI250" i="4"/>
  <c r="AH250" i="4"/>
  <c r="AL249" i="4"/>
  <c r="AN249" i="4" s="1"/>
  <c r="AI249" i="4"/>
  <c r="AH249" i="4"/>
  <c r="AL248" i="4"/>
  <c r="AN248" i="4" s="1"/>
  <c r="AI248" i="4"/>
  <c r="AH248" i="4"/>
  <c r="AL247" i="4"/>
  <c r="AN247" i="4" s="1"/>
  <c r="AI247" i="4"/>
  <c r="AH247" i="4"/>
  <c r="AL246" i="4"/>
  <c r="AN246" i="4" s="1"/>
  <c r="AI246" i="4"/>
  <c r="AH246" i="4"/>
  <c r="AL245" i="4"/>
  <c r="AN245" i="4" s="1"/>
  <c r="AI245" i="4"/>
  <c r="AH245" i="4"/>
  <c r="AL244" i="4"/>
  <c r="AN244" i="4" s="1"/>
  <c r="AI244" i="4"/>
  <c r="AH244" i="4"/>
  <c r="AL243" i="4"/>
  <c r="AN243" i="4" s="1"/>
  <c r="AI243" i="4"/>
  <c r="AH243" i="4"/>
  <c r="AL242" i="4"/>
  <c r="AN242" i="4" s="1"/>
  <c r="AH242" i="4"/>
  <c r="AL241" i="4"/>
  <c r="AN241" i="4" s="1"/>
  <c r="AI241" i="4"/>
  <c r="AH241" i="4"/>
  <c r="AL240" i="4"/>
  <c r="AN240" i="4" s="1"/>
  <c r="AI240" i="4"/>
  <c r="AH240" i="4"/>
  <c r="AL239" i="4"/>
  <c r="AN239" i="4" s="1"/>
  <c r="AI239" i="4"/>
  <c r="AH239" i="4"/>
  <c r="AL238" i="4"/>
  <c r="AN238" i="4" s="1"/>
  <c r="AI238" i="4"/>
  <c r="AH238" i="4"/>
  <c r="AL237" i="4"/>
  <c r="AN237" i="4" s="1"/>
  <c r="AI237" i="4"/>
  <c r="AH237" i="4"/>
  <c r="AL236" i="4"/>
  <c r="AN236" i="4" s="1"/>
  <c r="AI236" i="4"/>
  <c r="AH236" i="4"/>
  <c r="AL235" i="4"/>
  <c r="AN235" i="4" s="1"/>
  <c r="AI235" i="4"/>
  <c r="AH235" i="4"/>
  <c r="AL234" i="4"/>
  <c r="AN234" i="4" s="1"/>
  <c r="AI234" i="4"/>
  <c r="AH234" i="4"/>
  <c r="AL233" i="4"/>
  <c r="AN233" i="4" s="1"/>
  <c r="AI233" i="4"/>
  <c r="AH233" i="4"/>
  <c r="AL232" i="4"/>
  <c r="AN232" i="4" s="1"/>
  <c r="AI232" i="4"/>
  <c r="AH232" i="4"/>
  <c r="AL231" i="4"/>
  <c r="AN231" i="4" s="1"/>
  <c r="AI231" i="4"/>
  <c r="AH231" i="4"/>
  <c r="AL230" i="4"/>
  <c r="AN230" i="4" s="1"/>
  <c r="AI230" i="4"/>
  <c r="AH230" i="4"/>
  <c r="AK230" i="4" s="1"/>
  <c r="AL229" i="4"/>
  <c r="AI229" i="4"/>
  <c r="AH229" i="4"/>
  <c r="AK229" i="4" s="1"/>
  <c r="AL228" i="4"/>
  <c r="AN228" i="4" s="1"/>
  <c r="AI228" i="4"/>
  <c r="AH228" i="4"/>
  <c r="AK228" i="4" s="1"/>
  <c r="AL227" i="4"/>
  <c r="AI227" i="4"/>
  <c r="AH227" i="4"/>
  <c r="AK227" i="4" s="1"/>
  <c r="AL226" i="4"/>
  <c r="AN226" i="4" s="1"/>
  <c r="AI226" i="4"/>
  <c r="AH226" i="4"/>
  <c r="AK226" i="4" s="1"/>
  <c r="AL225" i="4"/>
  <c r="AI225" i="4"/>
  <c r="AH225" i="4"/>
  <c r="AK225" i="4" s="1"/>
  <c r="AL224" i="4"/>
  <c r="AN224" i="4" s="1"/>
  <c r="AI224" i="4"/>
  <c r="AH224" i="4"/>
  <c r="AK224" i="4" s="1"/>
  <c r="AL223" i="4"/>
  <c r="AI223" i="4"/>
  <c r="AH223" i="4"/>
  <c r="AK223" i="4" s="1"/>
  <c r="AL222" i="4"/>
  <c r="AI222" i="4"/>
  <c r="AH222" i="4"/>
  <c r="AK222" i="4" s="1"/>
  <c r="AL221" i="4"/>
  <c r="AN221" i="4" s="1"/>
  <c r="AI221" i="4"/>
  <c r="AH221" i="4"/>
  <c r="AK221" i="4" s="1"/>
  <c r="AL220" i="4"/>
  <c r="AN220" i="4" s="1"/>
  <c r="AI220" i="4"/>
  <c r="AH220" i="4"/>
  <c r="AK220" i="4" s="1"/>
  <c r="AL219" i="4"/>
  <c r="AN219" i="4" s="1"/>
  <c r="AI219" i="4"/>
  <c r="AH219" i="4"/>
  <c r="AK219" i="4" s="1"/>
  <c r="AL218" i="4"/>
  <c r="AN218" i="4" s="1"/>
  <c r="AI218" i="4"/>
  <c r="AH218" i="4"/>
  <c r="AK218" i="4" s="1"/>
  <c r="AL217" i="4"/>
  <c r="AN217" i="4" s="1"/>
  <c r="AI217" i="4"/>
  <c r="AH217" i="4"/>
  <c r="AL216" i="4"/>
  <c r="AN216" i="4" s="1"/>
  <c r="AI216" i="4"/>
  <c r="AH216" i="4"/>
  <c r="AL215" i="4"/>
  <c r="AN215" i="4" s="1"/>
  <c r="AI215" i="4"/>
  <c r="AH215" i="4"/>
  <c r="AL214" i="4"/>
  <c r="AN214" i="4" s="1"/>
  <c r="AI214" i="4"/>
  <c r="AH214" i="4"/>
  <c r="AL213" i="4"/>
  <c r="AN213" i="4" s="1"/>
  <c r="AI213" i="4"/>
  <c r="AH213" i="4"/>
  <c r="AL212" i="4"/>
  <c r="AN212" i="4" s="1"/>
  <c r="AI212" i="4"/>
  <c r="AH212" i="4"/>
  <c r="AL211" i="4"/>
  <c r="AN211" i="4" s="1"/>
  <c r="AI211" i="4"/>
  <c r="AH211" i="4"/>
  <c r="AL210" i="4"/>
  <c r="AN210" i="4" s="1"/>
  <c r="AI210" i="4"/>
  <c r="AH210" i="4"/>
  <c r="AL209" i="4"/>
  <c r="AN209" i="4" s="1"/>
  <c r="AI209" i="4"/>
  <c r="AH209" i="4"/>
  <c r="AL208" i="4"/>
  <c r="AN208" i="4" s="1"/>
  <c r="AI208" i="4"/>
  <c r="AH208" i="4"/>
  <c r="AL207" i="4"/>
  <c r="AN207" i="4" s="1"/>
  <c r="AI207" i="4"/>
  <c r="AH207" i="4"/>
  <c r="AB207" i="4"/>
  <c r="AL206" i="4"/>
  <c r="AN206" i="4" s="1"/>
  <c r="AI206" i="4"/>
  <c r="AH206" i="4"/>
  <c r="AK206" i="4" s="1"/>
  <c r="AP205" i="4"/>
  <c r="AN205" i="4"/>
  <c r="AI205" i="4"/>
  <c r="AH205" i="4"/>
  <c r="AK205" i="4" s="1"/>
  <c r="AL204" i="4"/>
  <c r="AI204" i="4"/>
  <c r="AH204" i="4"/>
  <c r="AK204" i="4" s="1"/>
  <c r="AL203" i="4"/>
  <c r="AI203" i="4"/>
  <c r="AH203" i="4"/>
  <c r="AK203" i="4" s="1"/>
  <c r="AH200" i="4"/>
  <c r="V200" i="4"/>
  <c r="W200" i="4" s="1"/>
  <c r="K200" i="4"/>
  <c r="AH199" i="4"/>
  <c r="V199" i="4"/>
  <c r="W199" i="4" s="1"/>
  <c r="AH198" i="4"/>
  <c r="W198" i="4"/>
  <c r="V198" i="4"/>
  <c r="AH197" i="4"/>
  <c r="W197" i="4"/>
  <c r="V197" i="4"/>
  <c r="AH196" i="4"/>
  <c r="W196" i="4"/>
  <c r="V196" i="4"/>
  <c r="AH195" i="4"/>
  <c r="W195" i="4"/>
  <c r="V195" i="4"/>
  <c r="AH194" i="4"/>
  <c r="W194" i="4"/>
  <c r="V194" i="4"/>
  <c r="AH193" i="4"/>
  <c r="W193" i="4"/>
  <c r="V193" i="4"/>
  <c r="AH192" i="4"/>
  <c r="W192" i="4"/>
  <c r="V192" i="4"/>
  <c r="AH191" i="4"/>
  <c r="W191" i="4"/>
  <c r="V191" i="4"/>
  <c r="AH190" i="4"/>
  <c r="W190" i="4"/>
  <c r="V190" i="4"/>
  <c r="AH189" i="4"/>
  <c r="W189" i="4"/>
  <c r="V189" i="4"/>
  <c r="AH188" i="4"/>
  <c r="W188" i="4"/>
  <c r="V188" i="4"/>
  <c r="AH187" i="4"/>
  <c r="W187" i="4"/>
  <c r="V187" i="4"/>
  <c r="AH186" i="4"/>
  <c r="W186" i="4"/>
  <c r="V186" i="4"/>
  <c r="AH185" i="4"/>
  <c r="W185" i="4"/>
  <c r="V185" i="4"/>
  <c r="AH184" i="4"/>
  <c r="W184" i="4"/>
  <c r="V184" i="4"/>
  <c r="AH183" i="4"/>
  <c r="W183" i="4"/>
  <c r="V183" i="4"/>
  <c r="AH182" i="4"/>
  <c r="W182" i="4"/>
  <c r="V182" i="4"/>
  <c r="AH181" i="4"/>
  <c r="W181" i="4"/>
  <c r="V181" i="4"/>
  <c r="AH180" i="4"/>
  <c r="W180" i="4"/>
  <c r="V180" i="4"/>
  <c r="AH179" i="4"/>
  <c r="W179" i="4"/>
  <c r="V179" i="4"/>
  <c r="AH178" i="4"/>
  <c r="W178" i="4"/>
  <c r="V178" i="4"/>
  <c r="AH177" i="4"/>
  <c r="W177" i="4"/>
  <c r="V177" i="4"/>
  <c r="AH176" i="4"/>
  <c r="W176" i="4"/>
  <c r="V176" i="4"/>
  <c r="AH175" i="4"/>
  <c r="W175" i="4"/>
  <c r="V175" i="4"/>
  <c r="AH174" i="4"/>
  <c r="W174" i="4"/>
  <c r="V174" i="4"/>
  <c r="AH173" i="4"/>
  <c r="W173" i="4"/>
  <c r="V173" i="4"/>
  <c r="AH172" i="4"/>
  <c r="W172" i="4"/>
  <c r="V172" i="4"/>
  <c r="AH171" i="4"/>
  <c r="W171" i="4"/>
  <c r="V171" i="4"/>
  <c r="AH170" i="4"/>
  <c r="W170" i="4"/>
  <c r="V170" i="4"/>
  <c r="AH169" i="4"/>
  <c r="W169" i="4"/>
  <c r="V169" i="4"/>
  <c r="AH168" i="4"/>
  <c r="W168" i="4"/>
  <c r="V168" i="4"/>
  <c r="AH167" i="4"/>
  <c r="W167" i="4"/>
  <c r="V167" i="4"/>
  <c r="AH166" i="4"/>
  <c r="W166" i="4"/>
  <c r="V166" i="4"/>
  <c r="AH165" i="4"/>
  <c r="W165" i="4"/>
  <c r="V165" i="4"/>
  <c r="AH164" i="4"/>
  <c r="W164" i="4"/>
  <c r="V164" i="4"/>
  <c r="AH163" i="4"/>
  <c r="W163" i="4"/>
  <c r="V163" i="4"/>
  <c r="AH162" i="4"/>
  <c r="W162" i="4"/>
  <c r="V162" i="4"/>
  <c r="AH161" i="4"/>
  <c r="W161" i="4"/>
  <c r="V161" i="4"/>
  <c r="AH160" i="4"/>
  <c r="W160" i="4"/>
  <c r="V160" i="4"/>
  <c r="AH159" i="4"/>
  <c r="W159" i="4"/>
  <c r="V159" i="4"/>
  <c r="AH158" i="4"/>
  <c r="W158" i="4"/>
  <c r="V158" i="4"/>
  <c r="AH157" i="4"/>
  <c r="W157" i="4"/>
  <c r="V157" i="4"/>
  <c r="AH156" i="4"/>
  <c r="W156" i="4"/>
  <c r="V156" i="4"/>
  <c r="AH155" i="4"/>
  <c r="W155" i="4"/>
  <c r="V155" i="4"/>
  <c r="AH154" i="4"/>
  <c r="W154" i="4"/>
  <c r="V154" i="4"/>
  <c r="AH153" i="4"/>
  <c r="W153" i="4"/>
  <c r="V153" i="4"/>
  <c r="AH152" i="4"/>
  <c r="W152" i="4"/>
  <c r="V152" i="4"/>
  <c r="AH151" i="4"/>
  <c r="W151" i="4"/>
  <c r="V151" i="4"/>
  <c r="AH150" i="4"/>
  <c r="W150" i="4"/>
  <c r="V150" i="4"/>
  <c r="AH149" i="4"/>
  <c r="W149" i="4"/>
  <c r="V149" i="4"/>
  <c r="AH148" i="4"/>
  <c r="W148" i="4"/>
  <c r="V148" i="4"/>
  <c r="AH147" i="4"/>
  <c r="W147" i="4"/>
  <c r="V147" i="4"/>
  <c r="AH146" i="4"/>
  <c r="W146" i="4"/>
  <c r="V146" i="4"/>
  <c r="AH145" i="4"/>
  <c r="W145" i="4"/>
  <c r="V145" i="4"/>
  <c r="AH144" i="4"/>
  <c r="W144" i="4"/>
  <c r="V144" i="4"/>
  <c r="AH143" i="4"/>
  <c r="W143" i="4"/>
  <c r="V143" i="4"/>
  <c r="AH142" i="4"/>
  <c r="W142" i="4"/>
  <c r="V142" i="4"/>
  <c r="AH141" i="4"/>
  <c r="W141" i="4"/>
  <c r="V141" i="4"/>
  <c r="AH140" i="4"/>
  <c r="W140" i="4"/>
  <c r="V140" i="4"/>
  <c r="AH139" i="4"/>
  <c r="W139" i="4"/>
  <c r="V139" i="4"/>
  <c r="AH138" i="4"/>
  <c r="W138" i="4"/>
  <c r="V138" i="4"/>
  <c r="AH137" i="4"/>
  <c r="W137" i="4"/>
  <c r="V137" i="4"/>
  <c r="AH136" i="4"/>
  <c r="W136" i="4"/>
  <c r="V136" i="4"/>
  <c r="AH135" i="4"/>
  <c r="W135" i="4"/>
  <c r="V135" i="4"/>
  <c r="AH134" i="4"/>
  <c r="W134" i="4"/>
  <c r="V134" i="4"/>
  <c r="AH133" i="4"/>
  <c r="W133" i="4"/>
  <c r="V133" i="4"/>
  <c r="AH132" i="4"/>
  <c r="W132" i="4"/>
  <c r="V132" i="4"/>
  <c r="AH131" i="4"/>
  <c r="W131" i="4"/>
  <c r="V131" i="4"/>
  <c r="AH130" i="4"/>
  <c r="W130" i="4"/>
  <c r="V130" i="4"/>
  <c r="AH129" i="4"/>
  <c r="W129" i="4"/>
  <c r="V129" i="4"/>
  <c r="AH128" i="4"/>
  <c r="W128" i="4"/>
  <c r="V128" i="4"/>
  <c r="AH127" i="4"/>
  <c r="W127" i="4"/>
  <c r="V127" i="4"/>
  <c r="AH126" i="4"/>
  <c r="W126" i="4"/>
  <c r="V126" i="4"/>
  <c r="AH125" i="4"/>
  <c r="W125" i="4"/>
  <c r="V125" i="4"/>
  <c r="AH124" i="4"/>
  <c r="W124" i="4"/>
  <c r="V124" i="4"/>
  <c r="AH123" i="4"/>
  <c r="W123" i="4"/>
  <c r="V123" i="4"/>
  <c r="AH122" i="4"/>
  <c r="W122" i="4"/>
  <c r="V122" i="4"/>
  <c r="AH121" i="4"/>
  <c r="W121" i="4"/>
  <c r="V121" i="4"/>
  <c r="AH120" i="4"/>
  <c r="W120" i="4"/>
  <c r="V120" i="4"/>
  <c r="AH119" i="4"/>
  <c r="W119" i="4"/>
  <c r="V119" i="4"/>
  <c r="AH118" i="4"/>
  <c r="W118" i="4"/>
  <c r="V118" i="4"/>
  <c r="AH117" i="4"/>
  <c r="W117" i="4"/>
  <c r="V117" i="4"/>
  <c r="AH116" i="4"/>
  <c r="W116" i="4"/>
  <c r="V116" i="4"/>
  <c r="AH115" i="4"/>
  <c r="W115" i="4"/>
  <c r="V115" i="4"/>
  <c r="AH114" i="4"/>
  <c r="W114" i="4"/>
  <c r="V114" i="4"/>
  <c r="AH113" i="4"/>
  <c r="W113" i="4"/>
  <c r="V113" i="4"/>
  <c r="AH112" i="4"/>
  <c r="W112" i="4"/>
  <c r="V112" i="4"/>
  <c r="AH111" i="4"/>
  <c r="W111" i="4"/>
  <c r="V111" i="4"/>
  <c r="AH110" i="4"/>
  <c r="W110" i="4"/>
  <c r="V110" i="4"/>
  <c r="AH109" i="4"/>
  <c r="W109" i="4"/>
  <c r="V109" i="4"/>
  <c r="AH108" i="4"/>
  <c r="W108" i="4"/>
  <c r="V108" i="4"/>
  <c r="AH107" i="4"/>
  <c r="W107" i="4"/>
  <c r="V107" i="4"/>
  <c r="AH106" i="4"/>
  <c r="W106" i="4"/>
  <c r="V106" i="4"/>
  <c r="AH105" i="4"/>
  <c r="W105" i="4"/>
  <c r="V105" i="4"/>
  <c r="AH104" i="4"/>
  <c r="W104" i="4"/>
  <c r="V104" i="4"/>
  <c r="AH103" i="4"/>
  <c r="W103" i="4"/>
  <c r="V103" i="4"/>
  <c r="AH102" i="4"/>
  <c r="W102" i="4"/>
  <c r="V102" i="4"/>
  <c r="AH101" i="4"/>
  <c r="W101" i="4"/>
  <c r="V101" i="4"/>
  <c r="AH100" i="4"/>
  <c r="W100" i="4"/>
  <c r="V100" i="4"/>
  <c r="AH99" i="4"/>
  <c r="W99" i="4"/>
  <c r="V99" i="4"/>
  <c r="AH98" i="4"/>
  <c r="W98" i="4"/>
  <c r="V98" i="4"/>
  <c r="AH97" i="4"/>
  <c r="W97" i="4"/>
  <c r="V97" i="4"/>
  <c r="AH96" i="4"/>
  <c r="W96" i="4"/>
  <c r="V96" i="4"/>
  <c r="AH95" i="4"/>
  <c r="W95" i="4"/>
  <c r="V95" i="4"/>
  <c r="AH94" i="4"/>
  <c r="W94" i="4"/>
  <c r="V94" i="4"/>
  <c r="AH93" i="4"/>
  <c r="W93" i="4"/>
  <c r="V93" i="4"/>
  <c r="AH92" i="4"/>
  <c r="W92" i="4"/>
  <c r="V92" i="4"/>
  <c r="AH91" i="4"/>
  <c r="W91" i="4"/>
  <c r="V91" i="4"/>
  <c r="AH90" i="4"/>
  <c r="W90" i="4"/>
  <c r="V90" i="4"/>
  <c r="AH89" i="4"/>
  <c r="W89" i="4"/>
  <c r="V89" i="4"/>
  <c r="AH88" i="4"/>
  <c r="W88" i="4"/>
  <c r="V88" i="4"/>
  <c r="AH87" i="4"/>
  <c r="AG87" i="4"/>
  <c r="V87" i="4"/>
  <c r="W87" i="4" s="1"/>
  <c r="K87" i="4"/>
  <c r="AH86" i="4"/>
  <c r="AG86" i="4"/>
  <c r="V86" i="4"/>
  <c r="W86" i="4" s="1"/>
  <c r="K86" i="4"/>
  <c r="AH85" i="4"/>
  <c r="AG85" i="4"/>
  <c r="V85" i="4"/>
  <c r="W85" i="4" s="1"/>
  <c r="K85" i="4"/>
  <c r="AH84" i="4"/>
  <c r="V84" i="4"/>
  <c r="W84" i="4" s="1"/>
  <c r="K84" i="4"/>
  <c r="AH83" i="4"/>
  <c r="AG83" i="4"/>
  <c r="V83" i="4"/>
  <c r="W83" i="4" s="1"/>
  <c r="K83" i="4"/>
  <c r="AH82" i="4"/>
  <c r="AG82" i="4"/>
  <c r="V82" i="4"/>
  <c r="W82" i="4" s="1"/>
  <c r="K82" i="4"/>
  <c r="AH81" i="4"/>
  <c r="AG81" i="4"/>
  <c r="V81" i="4"/>
  <c r="W81" i="4" s="1"/>
  <c r="K81" i="4"/>
  <c r="AH80" i="4"/>
  <c r="V80" i="4"/>
  <c r="W80" i="4" s="1"/>
  <c r="K80" i="4"/>
  <c r="AH79" i="4"/>
  <c r="AG79" i="4"/>
  <c r="V79" i="4"/>
  <c r="W79" i="4" s="1"/>
  <c r="K79" i="4"/>
  <c r="AH78" i="4"/>
  <c r="AG78" i="4"/>
  <c r="V78" i="4"/>
  <c r="W78" i="4" s="1"/>
  <c r="K78" i="4"/>
  <c r="AH77" i="4"/>
  <c r="AG77" i="4"/>
  <c r="V77" i="4"/>
  <c r="W77" i="4" s="1"/>
  <c r="K77" i="4"/>
  <c r="AH76" i="4"/>
  <c r="V76" i="4"/>
  <c r="W76" i="4" s="1"/>
  <c r="K76" i="4"/>
  <c r="AH75" i="4"/>
  <c r="AG75" i="4"/>
  <c r="V75" i="4"/>
  <c r="W75" i="4" s="1"/>
  <c r="K75" i="4"/>
  <c r="AH74" i="4"/>
  <c r="AG74" i="4"/>
  <c r="V74" i="4"/>
  <c r="W74" i="4" s="1"/>
  <c r="K74" i="4"/>
  <c r="AH73" i="4"/>
  <c r="AG73" i="4"/>
  <c r="V73" i="4"/>
  <c r="W73" i="4" s="1"/>
  <c r="K73" i="4"/>
  <c r="AH72" i="4"/>
  <c r="V72" i="4"/>
  <c r="W72" i="4" s="1"/>
  <c r="K72" i="4"/>
  <c r="AH71" i="4"/>
  <c r="AG71" i="4"/>
  <c r="V71" i="4"/>
  <c r="W71" i="4" s="1"/>
  <c r="K71" i="4"/>
  <c r="AH70" i="4"/>
  <c r="AG70" i="4"/>
  <c r="V70" i="4"/>
  <c r="W70" i="4" s="1"/>
  <c r="K70" i="4"/>
  <c r="AH69" i="4"/>
  <c r="AG69" i="4"/>
  <c r="V69" i="4"/>
  <c r="W69" i="4" s="1"/>
  <c r="K69" i="4"/>
  <c r="AH68" i="4"/>
  <c r="V68" i="4"/>
  <c r="W68" i="4" s="1"/>
  <c r="K68" i="4"/>
  <c r="AH67" i="4"/>
  <c r="AG67" i="4"/>
  <c r="V67" i="4"/>
  <c r="W67" i="4" s="1"/>
  <c r="K67" i="4"/>
  <c r="AH66" i="4"/>
  <c r="AG66" i="4"/>
  <c r="V66" i="4"/>
  <c r="W66" i="4" s="1"/>
  <c r="K66" i="4"/>
  <c r="AH65" i="4"/>
  <c r="AG65" i="4"/>
  <c r="V65" i="4"/>
  <c r="W65" i="4" s="1"/>
  <c r="K65" i="4"/>
  <c r="AH64" i="4"/>
  <c r="V64" i="4"/>
  <c r="W64" i="4" s="1"/>
  <c r="K64" i="4"/>
  <c r="AH63" i="4"/>
  <c r="AG63" i="4"/>
  <c r="V63" i="4"/>
  <c r="W63" i="4" s="1"/>
  <c r="K63" i="4"/>
  <c r="AH62" i="4"/>
  <c r="AG62" i="4"/>
  <c r="V62" i="4"/>
  <c r="W62" i="4" s="1"/>
  <c r="K62" i="4"/>
  <c r="AH61" i="4"/>
  <c r="AG61" i="4"/>
  <c r="V61" i="4"/>
  <c r="W61" i="4" s="1"/>
  <c r="K61" i="4"/>
  <c r="AH60" i="4"/>
  <c r="V60" i="4"/>
  <c r="W60" i="4" s="1"/>
  <c r="K60" i="4"/>
  <c r="AH59" i="4"/>
  <c r="AG59" i="4"/>
  <c r="V59" i="4"/>
  <c r="W59" i="4" s="1"/>
  <c r="K59" i="4"/>
  <c r="AH58" i="4"/>
  <c r="AG58" i="4"/>
  <c r="V58" i="4"/>
  <c r="W58" i="4" s="1"/>
  <c r="K58" i="4"/>
  <c r="AH57" i="4"/>
  <c r="AG57" i="4"/>
  <c r="V57" i="4"/>
  <c r="W57" i="4" s="1"/>
  <c r="K57" i="4"/>
  <c r="AH56" i="4"/>
  <c r="V56" i="4"/>
  <c r="W56" i="4" s="1"/>
  <c r="K56" i="4"/>
  <c r="AH55" i="4"/>
  <c r="AG55" i="4"/>
  <c r="V55" i="4"/>
  <c r="W55" i="4" s="1"/>
  <c r="K55" i="4"/>
  <c r="AH54" i="4"/>
  <c r="AG54" i="4"/>
  <c r="V54" i="4"/>
  <c r="W54" i="4" s="1"/>
  <c r="K54" i="4"/>
  <c r="AH53" i="4"/>
  <c r="AG53" i="4"/>
  <c r="V53" i="4"/>
  <c r="W53" i="4" s="1"/>
  <c r="K53" i="4"/>
  <c r="AH52" i="4"/>
  <c r="V52" i="4"/>
  <c r="W52" i="4" s="1"/>
  <c r="K52" i="4"/>
  <c r="AH51" i="4"/>
  <c r="AG51" i="4"/>
  <c r="V51" i="4"/>
  <c r="W51" i="4" s="1"/>
  <c r="K51" i="4"/>
  <c r="AH50" i="4"/>
  <c r="AG50" i="4"/>
  <c r="V50" i="4"/>
  <c r="W50" i="4" s="1"/>
  <c r="K50" i="4"/>
  <c r="AH49" i="4"/>
  <c r="AG49" i="4"/>
  <c r="V49" i="4"/>
  <c r="W49" i="4" s="1"/>
  <c r="K49" i="4"/>
  <c r="AH48" i="4"/>
  <c r="V48" i="4"/>
  <c r="W48" i="4" s="1"/>
  <c r="K48" i="4"/>
  <c r="AH47" i="4"/>
  <c r="AG47" i="4"/>
  <c r="V47" i="4"/>
  <c r="W47" i="4" s="1"/>
  <c r="K47" i="4"/>
  <c r="AH46" i="4"/>
  <c r="AG46" i="4"/>
  <c r="V46" i="4"/>
  <c r="W46" i="4" s="1"/>
  <c r="K46" i="4"/>
  <c r="AH45" i="4"/>
  <c r="AG45" i="4"/>
  <c r="V45" i="4"/>
  <c r="W45" i="4" s="1"/>
  <c r="K45" i="4"/>
  <c r="AH44" i="4"/>
  <c r="V44" i="4"/>
  <c r="W44" i="4" s="1"/>
  <c r="K44" i="4"/>
  <c r="AH43" i="4"/>
  <c r="AG43" i="4"/>
  <c r="V43" i="4"/>
  <c r="W43" i="4" s="1"/>
  <c r="K43" i="4"/>
  <c r="AH42" i="4"/>
  <c r="AG42" i="4"/>
  <c r="V42" i="4"/>
  <c r="W42" i="4" s="1"/>
  <c r="K42" i="4"/>
  <c r="AH41" i="4"/>
  <c r="AG41" i="4"/>
  <c r="V41" i="4"/>
  <c r="W41" i="4" s="1"/>
  <c r="K41" i="4"/>
  <c r="AH40" i="4"/>
  <c r="V40" i="4"/>
  <c r="W40" i="4" s="1"/>
  <c r="K40" i="4"/>
  <c r="AH39" i="4"/>
  <c r="AG39" i="4"/>
  <c r="V39" i="4"/>
  <c r="W39" i="4" s="1"/>
  <c r="K39" i="4"/>
  <c r="AH38" i="4"/>
  <c r="AG38" i="4"/>
  <c r="V38" i="4"/>
  <c r="W38" i="4" s="1"/>
  <c r="K38" i="4"/>
  <c r="AH37" i="4"/>
  <c r="AG37" i="4"/>
  <c r="V37" i="4"/>
  <c r="W37" i="4" s="1"/>
  <c r="K37" i="4"/>
  <c r="AH36" i="4"/>
  <c r="V36" i="4"/>
  <c r="W36" i="4" s="1"/>
  <c r="K36" i="4"/>
  <c r="AH35" i="4"/>
  <c r="AG35" i="4"/>
  <c r="V35" i="4"/>
  <c r="W35" i="4" s="1"/>
  <c r="K35" i="4"/>
  <c r="AH34" i="4"/>
  <c r="AG34" i="4"/>
  <c r="V34" i="4"/>
  <c r="W34" i="4" s="1"/>
  <c r="K34" i="4"/>
  <c r="AH33" i="4"/>
  <c r="AG33" i="4"/>
  <c r="V33" i="4"/>
  <c r="W33" i="4" s="1"/>
  <c r="K33" i="4"/>
  <c r="AH32" i="4"/>
  <c r="V32" i="4"/>
  <c r="W32" i="4" s="1"/>
  <c r="K32" i="4"/>
  <c r="AH31" i="4"/>
  <c r="V31" i="4"/>
  <c r="W31" i="4" s="1"/>
  <c r="K31" i="4"/>
  <c r="AH30" i="4"/>
  <c r="V30" i="4"/>
  <c r="W30" i="4" s="1"/>
  <c r="K30" i="4"/>
  <c r="AH29" i="4"/>
  <c r="V29" i="4"/>
  <c r="W29" i="4" s="1"/>
  <c r="K29" i="4"/>
  <c r="AH28" i="4"/>
  <c r="V28" i="4"/>
  <c r="AG28" i="4" s="1"/>
  <c r="K28" i="4"/>
  <c r="AH27" i="4"/>
  <c r="V27" i="4"/>
  <c r="W27" i="4" s="1"/>
  <c r="K27" i="4"/>
  <c r="AH26" i="4"/>
  <c r="V26" i="4"/>
  <c r="AG26" i="4" s="1"/>
  <c r="K26" i="4"/>
  <c r="AH25" i="4"/>
  <c r="V25" i="4"/>
  <c r="AG25" i="4" s="1"/>
  <c r="K25" i="4"/>
  <c r="AH24" i="4"/>
  <c r="V24" i="4"/>
  <c r="AG24" i="4" s="1"/>
  <c r="K24" i="4"/>
  <c r="AH23" i="4"/>
  <c r="V23" i="4"/>
  <c r="W23" i="4" s="1"/>
  <c r="K23" i="4"/>
  <c r="AH22" i="4"/>
  <c r="V22" i="4"/>
  <c r="AG22" i="4" s="1"/>
  <c r="K22" i="4"/>
  <c r="AH21" i="4"/>
  <c r="V21" i="4"/>
  <c r="W21" i="4" s="1"/>
  <c r="K21" i="4"/>
  <c r="AH20" i="4"/>
  <c r="V20" i="4"/>
  <c r="AG20" i="4" s="1"/>
  <c r="K20" i="4"/>
  <c r="AH19" i="4"/>
  <c r="V19" i="4"/>
  <c r="W19" i="4" s="1"/>
  <c r="K19" i="4"/>
  <c r="AH18" i="4"/>
  <c r="V18" i="4"/>
  <c r="AG18" i="4" s="1"/>
  <c r="K18" i="4"/>
  <c r="AH17" i="4"/>
  <c r="V17" i="4"/>
  <c r="W17" i="4" s="1"/>
  <c r="K17" i="4"/>
  <c r="AH16" i="4"/>
  <c r="V16" i="4"/>
  <c r="AG16" i="4" s="1"/>
  <c r="K16" i="4"/>
  <c r="AH15" i="4"/>
  <c r="AG15" i="4"/>
  <c r="K15" i="4"/>
  <c r="AH14" i="4"/>
  <c r="V14" i="4"/>
  <c r="AG14" i="4" s="1"/>
  <c r="K14" i="4"/>
  <c r="AH13" i="4"/>
  <c r="V13" i="4"/>
  <c r="W13" i="4" s="1"/>
  <c r="K13" i="4"/>
  <c r="AH12" i="4"/>
  <c r="V12" i="4"/>
  <c r="AG12" i="4" s="1"/>
  <c r="K12" i="4"/>
  <c r="AH11" i="4"/>
  <c r="V11" i="4"/>
  <c r="W11" i="4" s="1"/>
  <c r="K11" i="4"/>
  <c r="AH10" i="4"/>
  <c r="V10" i="4"/>
  <c r="AG10" i="4" s="1"/>
  <c r="K10" i="4"/>
  <c r="AH9" i="4"/>
  <c r="V9" i="4"/>
  <c r="AG9" i="4" s="1"/>
  <c r="K9" i="4"/>
  <c r="AH8" i="4"/>
  <c r="V8" i="4"/>
  <c r="AG8" i="4" s="1"/>
  <c r="K8" i="4"/>
  <c r="AH7" i="4"/>
  <c r="V7" i="4"/>
  <c r="W7" i="4" s="1"/>
  <c r="K7" i="4"/>
  <c r="AH6" i="4"/>
  <c r="V6" i="4"/>
  <c r="AG6" i="4" s="1"/>
  <c r="K6" i="4"/>
  <c r="AH5" i="4"/>
  <c r="V5" i="4"/>
  <c r="W5" i="4" s="1"/>
  <c r="K5" i="4"/>
  <c r="AH4" i="4"/>
  <c r="V4" i="4"/>
  <c r="AG4" i="4" s="1"/>
  <c r="K4" i="4"/>
  <c r="AH3" i="4"/>
  <c r="V3" i="4"/>
  <c r="AG3" i="4" s="1"/>
  <c r="K3" i="4"/>
  <c r="AH2" i="4"/>
  <c r="V2" i="4"/>
  <c r="AG2" i="4" s="1"/>
  <c r="K2" i="4"/>
  <c r="AL267" i="3"/>
  <c r="AN267" i="3" s="1"/>
  <c r="AI267" i="3"/>
  <c r="AH267" i="3"/>
  <c r="AK267" i="3" s="1"/>
  <c r="AL266" i="3"/>
  <c r="AI266" i="3"/>
  <c r="AH266" i="3"/>
  <c r="AK266" i="3" s="1"/>
  <c r="AL265" i="3"/>
  <c r="AM265" i="3" s="1"/>
  <c r="AP265" i="3" s="1"/>
  <c r="AI265" i="3"/>
  <c r="AH265" i="3"/>
  <c r="AK265" i="3" s="1"/>
  <c r="AL264" i="3"/>
  <c r="AN264" i="3" s="1"/>
  <c r="AI264" i="3"/>
  <c r="AH264" i="3"/>
  <c r="AK264" i="3" s="1"/>
  <c r="AL263" i="3"/>
  <c r="AN263" i="3" s="1"/>
  <c r="AI263" i="3"/>
  <c r="AH263" i="3"/>
  <c r="AK263" i="3" s="1"/>
  <c r="AL262" i="3"/>
  <c r="AN262" i="3" s="1"/>
  <c r="AI262" i="3"/>
  <c r="AH262" i="3"/>
  <c r="AK262" i="3" s="1"/>
  <c r="AL261" i="3"/>
  <c r="AN261" i="3" s="1"/>
  <c r="AI261" i="3"/>
  <c r="AH261" i="3"/>
  <c r="AK261" i="3" s="1"/>
  <c r="AL260" i="3"/>
  <c r="AN260" i="3" s="1"/>
  <c r="AI260" i="3"/>
  <c r="AH260" i="3"/>
  <c r="AK260" i="3" s="1"/>
  <c r="AL259" i="3"/>
  <c r="AN259" i="3" s="1"/>
  <c r="AI259" i="3"/>
  <c r="AH259" i="3"/>
  <c r="AK259" i="3" s="1"/>
  <c r="AL258" i="3"/>
  <c r="AN258" i="3" s="1"/>
  <c r="AI258" i="3"/>
  <c r="AH258" i="3"/>
  <c r="AK258" i="3" s="1"/>
  <c r="AL257" i="3"/>
  <c r="AN257" i="3" s="1"/>
  <c r="AI257" i="3"/>
  <c r="AH257" i="3"/>
  <c r="AK257" i="3" s="1"/>
  <c r="AL256" i="3"/>
  <c r="AN256" i="3" s="1"/>
  <c r="AI256" i="3"/>
  <c r="AH256" i="3"/>
  <c r="AL255" i="3"/>
  <c r="AN255" i="3" s="1"/>
  <c r="AI255" i="3"/>
  <c r="AH255" i="3"/>
  <c r="AK255" i="3" s="1"/>
  <c r="AL254" i="3"/>
  <c r="AN254" i="3" s="1"/>
  <c r="AH254" i="3"/>
  <c r="AK254" i="3" s="1"/>
  <c r="AL253" i="3"/>
  <c r="AN253" i="3" s="1"/>
  <c r="AH253" i="3"/>
  <c r="AK253" i="3" s="1"/>
  <c r="AL252" i="3"/>
  <c r="AN252" i="3" s="1"/>
  <c r="AI252" i="3"/>
  <c r="AH252" i="3"/>
  <c r="AK252" i="3" s="1"/>
  <c r="AL251" i="3"/>
  <c r="AN251" i="3" s="1"/>
  <c r="AH251" i="3"/>
  <c r="AK251" i="3" s="1"/>
  <c r="AL250" i="3"/>
  <c r="AN250" i="3" s="1"/>
  <c r="AI250" i="3"/>
  <c r="AH250" i="3"/>
  <c r="AK250" i="3" s="1"/>
  <c r="AL249" i="3"/>
  <c r="AN249" i="3" s="1"/>
  <c r="AI249" i="3"/>
  <c r="AH249" i="3"/>
  <c r="AK249" i="3" s="1"/>
  <c r="AL248" i="3"/>
  <c r="AN248" i="3" s="1"/>
  <c r="AI248" i="3"/>
  <c r="AH248" i="3"/>
  <c r="AK248" i="3" s="1"/>
  <c r="AL247" i="3"/>
  <c r="AN247" i="3" s="1"/>
  <c r="AI247" i="3"/>
  <c r="AH247" i="3"/>
  <c r="AK247" i="3" s="1"/>
  <c r="AL246" i="3"/>
  <c r="AN246" i="3" s="1"/>
  <c r="AI246" i="3"/>
  <c r="AH246" i="3"/>
  <c r="AK246" i="3" s="1"/>
  <c r="AL245" i="3"/>
  <c r="AN245" i="3" s="1"/>
  <c r="AI245" i="3"/>
  <c r="AH245" i="3"/>
  <c r="AK245" i="3" s="1"/>
  <c r="AL244" i="3"/>
  <c r="AN244" i="3" s="1"/>
  <c r="AI244" i="3"/>
  <c r="AH244" i="3"/>
  <c r="AK244" i="3" s="1"/>
  <c r="AL243" i="3"/>
  <c r="AN243" i="3" s="1"/>
  <c r="AI243" i="3"/>
  <c r="AH243" i="3"/>
  <c r="AK243" i="3" s="1"/>
  <c r="AL242" i="3"/>
  <c r="AN242" i="3" s="1"/>
  <c r="AH242" i="3"/>
  <c r="AK242" i="3" s="1"/>
  <c r="AL241" i="3"/>
  <c r="AN241" i="3" s="1"/>
  <c r="AH241" i="3"/>
  <c r="AK241" i="3" s="1"/>
  <c r="AL240" i="3"/>
  <c r="AN240" i="3" s="1"/>
  <c r="AH240" i="3"/>
  <c r="AK240" i="3" s="1"/>
  <c r="AL239" i="3"/>
  <c r="AN239" i="3" s="1"/>
  <c r="AI239" i="3"/>
  <c r="AH239" i="3"/>
  <c r="AK239" i="3" s="1"/>
  <c r="AL238" i="3"/>
  <c r="AN238" i="3" s="1"/>
  <c r="AI238" i="3"/>
  <c r="AH238" i="3"/>
  <c r="AK238" i="3" s="1"/>
  <c r="AL237" i="3"/>
  <c r="AN237" i="3" s="1"/>
  <c r="AI237" i="3"/>
  <c r="AH237" i="3"/>
  <c r="AK237" i="3" s="1"/>
  <c r="AL236" i="3"/>
  <c r="AN236" i="3" s="1"/>
  <c r="AI236" i="3"/>
  <c r="AH236" i="3"/>
  <c r="AK236" i="3" s="1"/>
  <c r="AL235" i="3"/>
  <c r="AN235" i="3" s="1"/>
  <c r="AI235" i="3"/>
  <c r="AH235" i="3"/>
  <c r="AK235" i="3" s="1"/>
  <c r="AL234" i="3"/>
  <c r="AN234" i="3" s="1"/>
  <c r="AI234" i="3"/>
  <c r="AH234" i="3"/>
  <c r="AK234" i="3" s="1"/>
  <c r="AL233" i="3"/>
  <c r="AN233" i="3" s="1"/>
  <c r="AI233" i="3"/>
  <c r="AH233" i="3"/>
  <c r="AK233" i="3" s="1"/>
  <c r="AL232" i="3"/>
  <c r="AN232" i="3" s="1"/>
  <c r="AI232" i="3"/>
  <c r="AH232" i="3"/>
  <c r="AK232" i="3" s="1"/>
  <c r="AL231" i="3"/>
  <c r="AN231" i="3" s="1"/>
  <c r="AI231" i="3"/>
  <c r="AH231" i="3"/>
  <c r="AK231" i="3" s="1"/>
  <c r="AL230" i="3"/>
  <c r="AN230" i="3" s="1"/>
  <c r="AI230" i="3"/>
  <c r="AH230" i="3"/>
  <c r="AK230" i="3" s="1"/>
  <c r="AL229" i="3"/>
  <c r="AN229" i="3" s="1"/>
  <c r="AI229" i="3"/>
  <c r="AH229" i="3"/>
  <c r="AK229" i="3" s="1"/>
  <c r="AL228" i="3"/>
  <c r="AN228" i="3" s="1"/>
  <c r="AI228" i="3"/>
  <c r="AH228" i="3"/>
  <c r="AK228" i="3" s="1"/>
  <c r="AL227" i="3"/>
  <c r="AN227" i="3" s="1"/>
  <c r="AI227" i="3"/>
  <c r="AH227" i="3"/>
  <c r="AK227" i="3" s="1"/>
  <c r="AL226" i="3"/>
  <c r="AN226" i="3" s="1"/>
  <c r="AI226" i="3"/>
  <c r="AH226" i="3"/>
  <c r="AK226" i="3" s="1"/>
  <c r="AL225" i="3"/>
  <c r="AN225" i="3" s="1"/>
  <c r="AI225" i="3"/>
  <c r="AH225" i="3"/>
  <c r="AK225" i="3" s="1"/>
  <c r="AL224" i="3"/>
  <c r="AN224" i="3" s="1"/>
  <c r="AI224" i="3"/>
  <c r="AH224" i="3"/>
  <c r="AK224" i="3" s="1"/>
  <c r="AL223" i="3"/>
  <c r="AN223" i="3" s="1"/>
  <c r="AI223" i="3"/>
  <c r="AH223" i="3"/>
  <c r="AK223" i="3" s="1"/>
  <c r="AL222" i="3"/>
  <c r="AN222" i="3" s="1"/>
  <c r="AI222" i="3"/>
  <c r="AH222" i="3"/>
  <c r="AK222" i="3" s="1"/>
  <c r="AL221" i="3"/>
  <c r="AN221" i="3" s="1"/>
  <c r="AI221" i="3"/>
  <c r="AH221" i="3"/>
  <c r="AK221" i="3" s="1"/>
  <c r="AL220" i="3"/>
  <c r="AN220" i="3" s="1"/>
  <c r="AI220" i="3"/>
  <c r="AH220" i="3"/>
  <c r="AK220" i="3" s="1"/>
  <c r="AL219" i="3"/>
  <c r="AN219" i="3" s="1"/>
  <c r="AI219" i="3"/>
  <c r="AH219" i="3"/>
  <c r="AK219" i="3" s="1"/>
  <c r="AL218" i="3"/>
  <c r="AN218" i="3" s="1"/>
  <c r="AI218" i="3"/>
  <c r="AH218" i="3"/>
  <c r="AK218" i="3" s="1"/>
  <c r="AL217" i="3"/>
  <c r="AN217" i="3" s="1"/>
  <c r="AI217" i="3"/>
  <c r="AH217" i="3"/>
  <c r="AK217" i="3" s="1"/>
  <c r="AL216" i="3"/>
  <c r="AN216" i="3" s="1"/>
  <c r="AI216" i="3"/>
  <c r="AH216" i="3"/>
  <c r="AK216" i="3" s="1"/>
  <c r="AL215" i="3"/>
  <c r="AN215" i="3" s="1"/>
  <c r="AI215" i="3"/>
  <c r="AH215" i="3"/>
  <c r="AK215" i="3" s="1"/>
  <c r="AL214" i="3"/>
  <c r="AN214" i="3" s="1"/>
  <c r="AI214" i="3"/>
  <c r="AH214" i="3"/>
  <c r="AK214" i="3" s="1"/>
  <c r="AL213" i="3"/>
  <c r="AN213" i="3" s="1"/>
  <c r="AI213" i="3"/>
  <c r="AH213" i="3"/>
  <c r="AK213" i="3" s="1"/>
  <c r="AL212" i="3"/>
  <c r="AN212" i="3" s="1"/>
  <c r="AI212" i="3"/>
  <c r="AH212" i="3"/>
  <c r="AK212" i="3" s="1"/>
  <c r="AL211" i="3"/>
  <c r="AN211" i="3" s="1"/>
  <c r="AI211" i="3"/>
  <c r="AH211" i="3"/>
  <c r="AK211" i="3" s="1"/>
  <c r="AL210" i="3"/>
  <c r="AN210" i="3" s="1"/>
  <c r="AI210" i="3"/>
  <c r="AH210" i="3"/>
  <c r="AK210" i="3" s="1"/>
  <c r="AL209" i="3"/>
  <c r="AN209" i="3" s="1"/>
  <c r="AI209" i="3"/>
  <c r="AH209" i="3"/>
  <c r="AK209" i="3" s="1"/>
  <c r="AL208" i="3"/>
  <c r="AN208" i="3" s="1"/>
  <c r="AI208" i="3"/>
  <c r="AH208" i="3"/>
  <c r="AK208" i="3" s="1"/>
  <c r="AL207" i="3"/>
  <c r="AN207" i="3" s="1"/>
  <c r="AI207" i="3"/>
  <c r="AH207" i="3"/>
  <c r="AK207" i="3" s="1"/>
  <c r="AB207" i="3"/>
  <c r="AL206" i="3"/>
  <c r="AN206" i="3" s="1"/>
  <c r="AI206" i="3"/>
  <c r="AH206" i="3"/>
  <c r="AK206" i="3" s="1"/>
  <c r="AP205" i="3"/>
  <c r="AN205" i="3"/>
  <c r="AI205" i="3"/>
  <c r="AH205" i="3"/>
  <c r="AK205" i="3" s="1"/>
  <c r="AL204" i="3"/>
  <c r="AN204" i="3" s="1"/>
  <c r="AI204" i="3"/>
  <c r="AH204" i="3"/>
  <c r="AK204" i="3" s="1"/>
  <c r="AL203" i="3"/>
  <c r="AN203" i="3" s="1"/>
  <c r="AI203" i="3"/>
  <c r="AH203" i="3"/>
  <c r="AK203" i="3" s="1"/>
  <c r="AH200" i="3"/>
  <c r="W200" i="3"/>
  <c r="V200" i="3"/>
  <c r="AG200" i="3" s="1"/>
  <c r="K200" i="3"/>
  <c r="AH199" i="3"/>
  <c r="V199" i="3"/>
  <c r="W199" i="3" s="1"/>
  <c r="AH198" i="3"/>
  <c r="W198" i="3"/>
  <c r="V198" i="3"/>
  <c r="AH197" i="3"/>
  <c r="W197" i="3"/>
  <c r="V197" i="3"/>
  <c r="AH196" i="3"/>
  <c r="W196" i="3"/>
  <c r="V196" i="3"/>
  <c r="AH195" i="3"/>
  <c r="W195" i="3"/>
  <c r="V195" i="3"/>
  <c r="AH194" i="3"/>
  <c r="W194" i="3"/>
  <c r="V194" i="3"/>
  <c r="AH193" i="3"/>
  <c r="W193" i="3"/>
  <c r="V193" i="3"/>
  <c r="AH192" i="3"/>
  <c r="W192" i="3"/>
  <c r="V192" i="3"/>
  <c r="AH191" i="3"/>
  <c r="W191" i="3"/>
  <c r="V191" i="3"/>
  <c r="AH190" i="3"/>
  <c r="W190" i="3"/>
  <c r="V190" i="3"/>
  <c r="AH189" i="3"/>
  <c r="W189" i="3"/>
  <c r="V189" i="3"/>
  <c r="AH188" i="3"/>
  <c r="W188" i="3"/>
  <c r="V188" i="3"/>
  <c r="AH187" i="3"/>
  <c r="W187" i="3"/>
  <c r="V187" i="3"/>
  <c r="AH186" i="3"/>
  <c r="W186" i="3"/>
  <c r="V186" i="3"/>
  <c r="AH185" i="3"/>
  <c r="W185" i="3"/>
  <c r="V185" i="3"/>
  <c r="AH184" i="3"/>
  <c r="W184" i="3"/>
  <c r="V184" i="3"/>
  <c r="AH183" i="3"/>
  <c r="W183" i="3"/>
  <c r="V183" i="3"/>
  <c r="AH182" i="3"/>
  <c r="W182" i="3"/>
  <c r="V182" i="3"/>
  <c r="AH181" i="3"/>
  <c r="W181" i="3"/>
  <c r="V181" i="3"/>
  <c r="AH180" i="3"/>
  <c r="W180" i="3"/>
  <c r="V180" i="3"/>
  <c r="AH179" i="3"/>
  <c r="W179" i="3"/>
  <c r="V179" i="3"/>
  <c r="AH178" i="3"/>
  <c r="W178" i="3"/>
  <c r="V178" i="3"/>
  <c r="AH177" i="3"/>
  <c r="W177" i="3"/>
  <c r="V177" i="3"/>
  <c r="AH176" i="3"/>
  <c r="W176" i="3"/>
  <c r="V176" i="3"/>
  <c r="AH175" i="3"/>
  <c r="W175" i="3"/>
  <c r="V175" i="3"/>
  <c r="AH174" i="3"/>
  <c r="W174" i="3"/>
  <c r="V174" i="3"/>
  <c r="AH173" i="3"/>
  <c r="W173" i="3"/>
  <c r="V173" i="3"/>
  <c r="AH172" i="3"/>
  <c r="W172" i="3"/>
  <c r="V172" i="3"/>
  <c r="AH171" i="3"/>
  <c r="W171" i="3"/>
  <c r="V171" i="3"/>
  <c r="AH170" i="3"/>
  <c r="W170" i="3"/>
  <c r="V170" i="3"/>
  <c r="AH169" i="3"/>
  <c r="W169" i="3"/>
  <c r="V169" i="3"/>
  <c r="AH168" i="3"/>
  <c r="W168" i="3"/>
  <c r="V168" i="3"/>
  <c r="AH167" i="3"/>
  <c r="W167" i="3"/>
  <c r="V167" i="3"/>
  <c r="AH166" i="3"/>
  <c r="W166" i="3"/>
  <c r="V166" i="3"/>
  <c r="AH165" i="3"/>
  <c r="W165" i="3"/>
  <c r="V165" i="3"/>
  <c r="AH164" i="3"/>
  <c r="W164" i="3"/>
  <c r="V164" i="3"/>
  <c r="AH163" i="3"/>
  <c r="W163" i="3"/>
  <c r="V163" i="3"/>
  <c r="AH162" i="3"/>
  <c r="W162" i="3"/>
  <c r="V162" i="3"/>
  <c r="AH161" i="3"/>
  <c r="W161" i="3"/>
  <c r="V161" i="3"/>
  <c r="AH160" i="3"/>
  <c r="W160" i="3"/>
  <c r="V160" i="3"/>
  <c r="AH159" i="3"/>
  <c r="W159" i="3"/>
  <c r="V159" i="3"/>
  <c r="AH158" i="3"/>
  <c r="W158" i="3"/>
  <c r="V158" i="3"/>
  <c r="AH157" i="3"/>
  <c r="W157" i="3"/>
  <c r="V157" i="3"/>
  <c r="AH156" i="3"/>
  <c r="W156" i="3"/>
  <c r="V156" i="3"/>
  <c r="AH155" i="3"/>
  <c r="W155" i="3"/>
  <c r="V155" i="3"/>
  <c r="AH154" i="3"/>
  <c r="W154" i="3"/>
  <c r="V154" i="3"/>
  <c r="AH153" i="3"/>
  <c r="W153" i="3"/>
  <c r="V153" i="3"/>
  <c r="AH152" i="3"/>
  <c r="W152" i="3"/>
  <c r="V152" i="3"/>
  <c r="AH151" i="3"/>
  <c r="W151" i="3"/>
  <c r="V151" i="3"/>
  <c r="AH150" i="3"/>
  <c r="W150" i="3"/>
  <c r="V150" i="3"/>
  <c r="AH149" i="3"/>
  <c r="W149" i="3"/>
  <c r="V149" i="3"/>
  <c r="AH148" i="3"/>
  <c r="W148" i="3"/>
  <c r="V148" i="3"/>
  <c r="AH147" i="3"/>
  <c r="W147" i="3"/>
  <c r="V147" i="3"/>
  <c r="AH146" i="3"/>
  <c r="W146" i="3"/>
  <c r="V146" i="3"/>
  <c r="AH145" i="3"/>
  <c r="W145" i="3"/>
  <c r="V145" i="3"/>
  <c r="AH144" i="3"/>
  <c r="W144" i="3"/>
  <c r="V144" i="3"/>
  <c r="AH143" i="3"/>
  <c r="W143" i="3"/>
  <c r="V143" i="3"/>
  <c r="AH142" i="3"/>
  <c r="W142" i="3"/>
  <c r="V142" i="3"/>
  <c r="AH141" i="3"/>
  <c r="W141" i="3"/>
  <c r="V141" i="3"/>
  <c r="AH140" i="3"/>
  <c r="W140" i="3"/>
  <c r="V140" i="3"/>
  <c r="AH139" i="3"/>
  <c r="W139" i="3"/>
  <c r="V139" i="3"/>
  <c r="AH138" i="3"/>
  <c r="W138" i="3"/>
  <c r="V138" i="3"/>
  <c r="AH137" i="3"/>
  <c r="W137" i="3"/>
  <c r="V137" i="3"/>
  <c r="AH136" i="3"/>
  <c r="W136" i="3"/>
  <c r="V136" i="3"/>
  <c r="AH135" i="3"/>
  <c r="W135" i="3"/>
  <c r="V135" i="3"/>
  <c r="AH134" i="3"/>
  <c r="W134" i="3"/>
  <c r="V134" i="3"/>
  <c r="AH133" i="3"/>
  <c r="W133" i="3"/>
  <c r="V133" i="3"/>
  <c r="AH132" i="3"/>
  <c r="W132" i="3"/>
  <c r="V132" i="3"/>
  <c r="AH131" i="3"/>
  <c r="W131" i="3"/>
  <c r="V131" i="3"/>
  <c r="AH130" i="3"/>
  <c r="W130" i="3"/>
  <c r="V130" i="3"/>
  <c r="AH129" i="3"/>
  <c r="W129" i="3"/>
  <c r="V129" i="3"/>
  <c r="AH128" i="3"/>
  <c r="W128" i="3"/>
  <c r="V128" i="3"/>
  <c r="AH127" i="3"/>
  <c r="W127" i="3"/>
  <c r="V127" i="3"/>
  <c r="AH126" i="3"/>
  <c r="W126" i="3"/>
  <c r="V126" i="3"/>
  <c r="AH125" i="3"/>
  <c r="W125" i="3"/>
  <c r="V125" i="3"/>
  <c r="AH124" i="3"/>
  <c r="W124" i="3"/>
  <c r="V124" i="3"/>
  <c r="AH123" i="3"/>
  <c r="W123" i="3"/>
  <c r="V123" i="3"/>
  <c r="AH122" i="3"/>
  <c r="W122" i="3"/>
  <c r="V122" i="3"/>
  <c r="AH121" i="3"/>
  <c r="W121" i="3"/>
  <c r="V121" i="3"/>
  <c r="AH120" i="3"/>
  <c r="W120" i="3"/>
  <c r="V120" i="3"/>
  <c r="AH119" i="3"/>
  <c r="W119" i="3"/>
  <c r="V119" i="3"/>
  <c r="AH118" i="3"/>
  <c r="W118" i="3"/>
  <c r="V118" i="3"/>
  <c r="AH117" i="3"/>
  <c r="W117" i="3"/>
  <c r="V117" i="3"/>
  <c r="AH116" i="3"/>
  <c r="W116" i="3"/>
  <c r="V116" i="3"/>
  <c r="AH115" i="3"/>
  <c r="W115" i="3"/>
  <c r="V115" i="3"/>
  <c r="AH114" i="3"/>
  <c r="W114" i="3"/>
  <c r="V114" i="3"/>
  <c r="AH113" i="3"/>
  <c r="W113" i="3"/>
  <c r="V113" i="3"/>
  <c r="AH112" i="3"/>
  <c r="W112" i="3"/>
  <c r="V112" i="3"/>
  <c r="AH111" i="3"/>
  <c r="W111" i="3"/>
  <c r="V111" i="3"/>
  <c r="AH110" i="3"/>
  <c r="W110" i="3"/>
  <c r="V110" i="3"/>
  <c r="AH109" i="3"/>
  <c r="W109" i="3"/>
  <c r="V109" i="3"/>
  <c r="AH108" i="3"/>
  <c r="W108" i="3"/>
  <c r="V108" i="3"/>
  <c r="AH107" i="3"/>
  <c r="W107" i="3"/>
  <c r="V107" i="3"/>
  <c r="AH106" i="3"/>
  <c r="W106" i="3"/>
  <c r="V106" i="3"/>
  <c r="AH105" i="3"/>
  <c r="W105" i="3"/>
  <c r="V105" i="3"/>
  <c r="AH104" i="3"/>
  <c r="W104" i="3"/>
  <c r="V104" i="3"/>
  <c r="AH103" i="3"/>
  <c r="W103" i="3"/>
  <c r="V103" i="3"/>
  <c r="AH102" i="3"/>
  <c r="W102" i="3"/>
  <c r="V102" i="3"/>
  <c r="AH101" i="3"/>
  <c r="W101" i="3"/>
  <c r="V101" i="3"/>
  <c r="AH100" i="3"/>
  <c r="W100" i="3"/>
  <c r="V100" i="3"/>
  <c r="AH99" i="3"/>
  <c r="W99" i="3"/>
  <c r="V99" i="3"/>
  <c r="AH98" i="3"/>
  <c r="W98" i="3"/>
  <c r="V98" i="3"/>
  <c r="AH97" i="3"/>
  <c r="W97" i="3"/>
  <c r="V97" i="3"/>
  <c r="AH96" i="3"/>
  <c r="W96" i="3"/>
  <c r="V96" i="3"/>
  <c r="AH95" i="3"/>
  <c r="W95" i="3"/>
  <c r="V95" i="3"/>
  <c r="AH94" i="3"/>
  <c r="W94" i="3"/>
  <c r="V94" i="3"/>
  <c r="AH93" i="3"/>
  <c r="W93" i="3"/>
  <c r="V93" i="3"/>
  <c r="AH92" i="3"/>
  <c r="W92" i="3"/>
  <c r="V92" i="3"/>
  <c r="AH91" i="3"/>
  <c r="W91" i="3"/>
  <c r="V91" i="3"/>
  <c r="AH90" i="3"/>
  <c r="W90" i="3"/>
  <c r="V90" i="3"/>
  <c r="AH89" i="3"/>
  <c r="W89" i="3"/>
  <c r="V89" i="3"/>
  <c r="AH88" i="3"/>
  <c r="W88" i="3"/>
  <c r="V88" i="3"/>
  <c r="AH87" i="3"/>
  <c r="AG87" i="3"/>
  <c r="V87" i="3"/>
  <c r="W87" i="3" s="1"/>
  <c r="K87" i="3"/>
  <c r="AH86" i="3"/>
  <c r="W86" i="3"/>
  <c r="V86" i="3"/>
  <c r="AG86" i="3" s="1"/>
  <c r="K86" i="3"/>
  <c r="AH85" i="3"/>
  <c r="AG85" i="3"/>
  <c r="V85" i="3"/>
  <c r="W85" i="3" s="1"/>
  <c r="K85" i="3"/>
  <c r="AH84" i="3"/>
  <c r="W84" i="3"/>
  <c r="V84" i="3"/>
  <c r="AG84" i="3" s="1"/>
  <c r="K84" i="3"/>
  <c r="AH83" i="3"/>
  <c r="AG83" i="3"/>
  <c r="V83" i="3"/>
  <c r="W83" i="3" s="1"/>
  <c r="K83" i="3"/>
  <c r="AH82" i="3"/>
  <c r="W82" i="3"/>
  <c r="V82" i="3"/>
  <c r="AG82" i="3" s="1"/>
  <c r="K82" i="3"/>
  <c r="AH81" i="3"/>
  <c r="AG81" i="3"/>
  <c r="V81" i="3"/>
  <c r="W81" i="3" s="1"/>
  <c r="K81" i="3"/>
  <c r="AH80" i="3"/>
  <c r="W80" i="3"/>
  <c r="V80" i="3"/>
  <c r="AG80" i="3" s="1"/>
  <c r="K80" i="3"/>
  <c r="AH79" i="3"/>
  <c r="AG79" i="3"/>
  <c r="V79" i="3"/>
  <c r="W79" i="3" s="1"/>
  <c r="K79" i="3"/>
  <c r="AH78" i="3"/>
  <c r="W78" i="3"/>
  <c r="V78" i="3"/>
  <c r="AG78" i="3" s="1"/>
  <c r="K78" i="3"/>
  <c r="AH77" i="3"/>
  <c r="AG77" i="3"/>
  <c r="V77" i="3"/>
  <c r="W77" i="3" s="1"/>
  <c r="K77" i="3"/>
  <c r="AH76" i="3"/>
  <c r="W76" i="3"/>
  <c r="V76" i="3"/>
  <c r="AG76" i="3" s="1"/>
  <c r="K76" i="3"/>
  <c r="AH75" i="3"/>
  <c r="AG75" i="3"/>
  <c r="V75" i="3"/>
  <c r="W75" i="3" s="1"/>
  <c r="K75" i="3"/>
  <c r="AH74" i="3"/>
  <c r="W74" i="3"/>
  <c r="V74" i="3"/>
  <c r="AG74" i="3" s="1"/>
  <c r="K74" i="3"/>
  <c r="AH73" i="3"/>
  <c r="AG73" i="3"/>
  <c r="V73" i="3"/>
  <c r="W73" i="3" s="1"/>
  <c r="K73" i="3"/>
  <c r="AH72" i="3"/>
  <c r="W72" i="3"/>
  <c r="V72" i="3"/>
  <c r="AG72" i="3" s="1"/>
  <c r="K72" i="3"/>
  <c r="AH71" i="3"/>
  <c r="AG71" i="3"/>
  <c r="V71" i="3"/>
  <c r="W71" i="3" s="1"/>
  <c r="K71" i="3"/>
  <c r="AH70" i="3"/>
  <c r="W70" i="3"/>
  <c r="V70" i="3"/>
  <c r="AG70" i="3" s="1"/>
  <c r="K70" i="3"/>
  <c r="AH69" i="3"/>
  <c r="W69" i="3"/>
  <c r="V69" i="3"/>
  <c r="AG69" i="3" s="1"/>
  <c r="K69" i="3"/>
  <c r="AH68" i="3"/>
  <c r="W68" i="3"/>
  <c r="V68" i="3"/>
  <c r="AG68" i="3" s="1"/>
  <c r="K68" i="3"/>
  <c r="AH67" i="3"/>
  <c r="AG67" i="3"/>
  <c r="V67" i="3"/>
  <c r="W67" i="3" s="1"/>
  <c r="K67" i="3"/>
  <c r="AH66" i="3"/>
  <c r="W66" i="3"/>
  <c r="V66" i="3"/>
  <c r="AG66" i="3" s="1"/>
  <c r="K66" i="3"/>
  <c r="AH65" i="3"/>
  <c r="W65" i="3"/>
  <c r="V65" i="3"/>
  <c r="AG65" i="3" s="1"/>
  <c r="K65" i="3"/>
  <c r="AH64" i="3"/>
  <c r="V64" i="3"/>
  <c r="AG64" i="3" s="1"/>
  <c r="K64" i="3"/>
  <c r="AH63" i="3"/>
  <c r="W63" i="3"/>
  <c r="V63" i="3"/>
  <c r="AG63" i="3" s="1"/>
  <c r="K63" i="3"/>
  <c r="AH62" i="3"/>
  <c r="V62" i="3"/>
  <c r="AG62" i="3" s="1"/>
  <c r="K62" i="3"/>
  <c r="AH61" i="3"/>
  <c r="W61" i="3"/>
  <c r="V61" i="3"/>
  <c r="AG61" i="3" s="1"/>
  <c r="K61" i="3"/>
  <c r="AH60" i="3"/>
  <c r="V60" i="3"/>
  <c r="AG60" i="3" s="1"/>
  <c r="K60" i="3"/>
  <c r="AH59" i="3"/>
  <c r="W59" i="3"/>
  <c r="V59" i="3"/>
  <c r="AG59" i="3" s="1"/>
  <c r="K59" i="3"/>
  <c r="AH58" i="3"/>
  <c r="V58" i="3"/>
  <c r="AG58" i="3" s="1"/>
  <c r="K58" i="3"/>
  <c r="AH57" i="3"/>
  <c r="W57" i="3"/>
  <c r="V57" i="3"/>
  <c r="AG57" i="3" s="1"/>
  <c r="K57" i="3"/>
  <c r="AH56" i="3"/>
  <c r="V56" i="3"/>
  <c r="AG56" i="3" s="1"/>
  <c r="K56" i="3"/>
  <c r="AH55" i="3"/>
  <c r="W55" i="3"/>
  <c r="V55" i="3"/>
  <c r="AG55" i="3" s="1"/>
  <c r="K55" i="3"/>
  <c r="AH54" i="3"/>
  <c r="V54" i="3"/>
  <c r="AG54" i="3" s="1"/>
  <c r="K54" i="3"/>
  <c r="AH53" i="3"/>
  <c r="V53" i="3"/>
  <c r="AG53" i="3" s="1"/>
  <c r="K53" i="3"/>
  <c r="AH52" i="3"/>
  <c r="V52" i="3"/>
  <c r="K52" i="3"/>
  <c r="AH51" i="3"/>
  <c r="W51" i="3"/>
  <c r="V51" i="3"/>
  <c r="K51" i="3"/>
  <c r="AH50" i="3"/>
  <c r="V50" i="3"/>
  <c r="K50" i="3"/>
  <c r="AH49" i="3"/>
  <c r="W49" i="3"/>
  <c r="V49" i="3"/>
  <c r="K49" i="3"/>
  <c r="AH48" i="3"/>
  <c r="V48" i="3"/>
  <c r="K48" i="3"/>
  <c r="AH47" i="3"/>
  <c r="V47" i="3"/>
  <c r="K47" i="3"/>
  <c r="AH46" i="3"/>
  <c r="V46" i="3"/>
  <c r="K46" i="3"/>
  <c r="AH45" i="3"/>
  <c r="W45" i="3"/>
  <c r="V45" i="3"/>
  <c r="AG45" i="3" s="1"/>
  <c r="K45" i="3"/>
  <c r="AH44" i="3"/>
  <c r="V44" i="3"/>
  <c r="AG44" i="3" s="1"/>
  <c r="K44" i="3"/>
  <c r="AH43" i="3"/>
  <c r="W43" i="3"/>
  <c r="V43" i="3"/>
  <c r="AG43" i="3" s="1"/>
  <c r="K43" i="3"/>
  <c r="AH42" i="3"/>
  <c r="V42" i="3"/>
  <c r="AG42" i="3" s="1"/>
  <c r="K42" i="3"/>
  <c r="AH41" i="3"/>
  <c r="W41" i="3"/>
  <c r="V41" i="3"/>
  <c r="AG41" i="3" s="1"/>
  <c r="K41" i="3"/>
  <c r="AH40" i="3"/>
  <c r="V40" i="3"/>
  <c r="AG40" i="3" s="1"/>
  <c r="K40" i="3"/>
  <c r="AH39" i="3"/>
  <c r="V39" i="3"/>
  <c r="AG39" i="3" s="1"/>
  <c r="K39" i="3"/>
  <c r="AH38" i="3"/>
  <c r="V38" i="3"/>
  <c r="AG38" i="3" s="1"/>
  <c r="K38" i="3"/>
  <c r="AH37" i="3"/>
  <c r="V37" i="3"/>
  <c r="AG37" i="3" s="1"/>
  <c r="K37" i="3"/>
  <c r="AH36" i="3"/>
  <c r="V36" i="3"/>
  <c r="AG36" i="3" s="1"/>
  <c r="K36" i="3"/>
  <c r="AH35" i="3"/>
  <c r="V35" i="3"/>
  <c r="AG35" i="3" s="1"/>
  <c r="K35" i="3"/>
  <c r="AH34" i="3"/>
  <c r="V34" i="3"/>
  <c r="AG34" i="3" s="1"/>
  <c r="K34" i="3"/>
  <c r="AH33" i="3"/>
  <c r="V33" i="3"/>
  <c r="AG33" i="3" s="1"/>
  <c r="K33" i="3"/>
  <c r="AH32" i="3"/>
  <c r="V32" i="3"/>
  <c r="AG32" i="3" s="1"/>
  <c r="K32" i="3"/>
  <c r="AH31" i="3"/>
  <c r="V31" i="3"/>
  <c r="AG31" i="3" s="1"/>
  <c r="K31" i="3"/>
  <c r="AH30" i="3"/>
  <c r="V30" i="3"/>
  <c r="AG30" i="3" s="1"/>
  <c r="K30" i="3"/>
  <c r="AH29" i="3"/>
  <c r="V29" i="3"/>
  <c r="AG29" i="3" s="1"/>
  <c r="K29" i="3"/>
  <c r="AH28" i="3"/>
  <c r="AG28" i="3"/>
  <c r="K28" i="3"/>
  <c r="AH27" i="3"/>
  <c r="V27" i="3"/>
  <c r="AG27" i="3" s="1"/>
  <c r="K27" i="3"/>
  <c r="AH26" i="3"/>
  <c r="V26" i="3"/>
  <c r="AG26" i="3" s="1"/>
  <c r="K26" i="3"/>
  <c r="AH25" i="3"/>
  <c r="V25" i="3"/>
  <c r="AG25" i="3" s="1"/>
  <c r="K25" i="3"/>
  <c r="AH24" i="3"/>
  <c r="V24" i="3"/>
  <c r="AG24" i="3" s="1"/>
  <c r="K24" i="3"/>
  <c r="AH23" i="3"/>
  <c r="V23" i="3"/>
  <c r="AG23" i="3" s="1"/>
  <c r="K23" i="3"/>
  <c r="AH22" i="3"/>
  <c r="V22" i="3"/>
  <c r="AG22" i="3" s="1"/>
  <c r="K22" i="3"/>
  <c r="AH21" i="3"/>
  <c r="V21" i="3"/>
  <c r="AG21" i="3" s="1"/>
  <c r="K21" i="3"/>
  <c r="AH20" i="3"/>
  <c r="V20" i="3"/>
  <c r="AG20" i="3" s="1"/>
  <c r="K20" i="3"/>
  <c r="AH19" i="3"/>
  <c r="W19" i="3"/>
  <c r="V19" i="3"/>
  <c r="AG19" i="3" s="1"/>
  <c r="K19" i="3"/>
  <c r="AH18" i="3"/>
  <c r="V18" i="3"/>
  <c r="AG18" i="3" s="1"/>
  <c r="K18" i="3"/>
  <c r="AH17" i="3"/>
  <c r="V17" i="3"/>
  <c r="AG17" i="3" s="1"/>
  <c r="K17" i="3"/>
  <c r="AH16" i="3"/>
  <c r="V16" i="3"/>
  <c r="AG16" i="3" s="1"/>
  <c r="K16" i="3"/>
  <c r="AH15" i="3"/>
  <c r="V15" i="3"/>
  <c r="AG15" i="3" s="1"/>
  <c r="K15" i="3"/>
  <c r="AH14" i="3"/>
  <c r="V14" i="3"/>
  <c r="AG14" i="3" s="1"/>
  <c r="K14" i="3"/>
  <c r="AH13" i="3"/>
  <c r="W13" i="3"/>
  <c r="V13" i="3"/>
  <c r="AG13" i="3" s="1"/>
  <c r="K13" i="3"/>
  <c r="AH12" i="3"/>
  <c r="V12" i="3"/>
  <c r="AG12" i="3" s="1"/>
  <c r="K12" i="3"/>
  <c r="AH11" i="3"/>
  <c r="W11" i="3"/>
  <c r="V11" i="3"/>
  <c r="AG11" i="3" s="1"/>
  <c r="K11" i="3"/>
  <c r="AH10" i="3"/>
  <c r="V10" i="3"/>
  <c r="AG10" i="3" s="1"/>
  <c r="K10" i="3"/>
  <c r="AH9" i="3"/>
  <c r="V9" i="3"/>
  <c r="AG9" i="3" s="1"/>
  <c r="K9" i="3"/>
  <c r="AH8" i="3"/>
  <c r="V8" i="3"/>
  <c r="AG8" i="3" s="1"/>
  <c r="K8" i="3"/>
  <c r="AH7" i="3"/>
  <c r="W7" i="3"/>
  <c r="V7" i="3"/>
  <c r="AG7" i="3" s="1"/>
  <c r="K7" i="3"/>
  <c r="AH6" i="3"/>
  <c r="V6" i="3"/>
  <c r="AG6" i="3" s="1"/>
  <c r="K6" i="3"/>
  <c r="AH5" i="3"/>
  <c r="W5" i="3"/>
  <c r="V5" i="3"/>
  <c r="AG5" i="3" s="1"/>
  <c r="K5" i="3"/>
  <c r="AH4" i="3"/>
  <c r="V4" i="3"/>
  <c r="AG4" i="3" s="1"/>
  <c r="K4" i="3"/>
  <c r="AH3" i="3"/>
  <c r="AG3" i="3"/>
  <c r="AH2" i="3"/>
  <c r="AL267" i="2"/>
  <c r="AI267" i="2"/>
  <c r="AH267" i="2"/>
  <c r="AK267" i="2" s="1"/>
  <c r="AL266" i="2"/>
  <c r="AN266" i="2" s="1"/>
  <c r="AI266" i="2"/>
  <c r="AH266" i="2"/>
  <c r="AK266" i="2" s="1"/>
  <c r="AL265" i="2"/>
  <c r="AM265" i="2" s="1"/>
  <c r="AP265" i="2" s="1"/>
  <c r="AI265" i="2"/>
  <c r="AH265" i="2"/>
  <c r="AK265" i="2" s="1"/>
  <c r="AL264" i="2"/>
  <c r="AN264" i="2" s="1"/>
  <c r="AI264" i="2"/>
  <c r="AH264" i="2"/>
  <c r="AK264" i="2" s="1"/>
  <c r="AL263" i="2"/>
  <c r="AN263" i="2" s="1"/>
  <c r="AI263" i="2"/>
  <c r="AH263" i="2"/>
  <c r="AK263" i="2" s="1"/>
  <c r="AL262" i="2"/>
  <c r="AN262" i="2" s="1"/>
  <c r="AI262" i="2"/>
  <c r="AH262" i="2"/>
  <c r="AK262" i="2" s="1"/>
  <c r="AL261" i="2"/>
  <c r="AN261" i="2" s="1"/>
  <c r="AI261" i="2"/>
  <c r="AH261" i="2"/>
  <c r="AK261" i="2" s="1"/>
  <c r="AL260" i="2"/>
  <c r="AN260" i="2" s="1"/>
  <c r="AI260" i="2"/>
  <c r="AH260" i="2"/>
  <c r="AL259" i="2"/>
  <c r="AN259" i="2" s="1"/>
  <c r="AI259" i="2"/>
  <c r="AH259" i="2"/>
  <c r="AL258" i="2"/>
  <c r="AN258" i="2" s="1"/>
  <c r="AI258" i="2"/>
  <c r="AH258" i="2"/>
  <c r="AL257" i="2"/>
  <c r="AN257" i="2" s="1"/>
  <c r="AI257" i="2"/>
  <c r="AH257" i="2"/>
  <c r="AL256" i="2"/>
  <c r="AN256" i="2" s="1"/>
  <c r="AI256" i="2"/>
  <c r="AH256" i="2"/>
  <c r="AL255" i="2"/>
  <c r="AN255" i="2" s="1"/>
  <c r="AI255" i="2"/>
  <c r="AH255" i="2"/>
  <c r="AL254" i="2"/>
  <c r="AN254" i="2" s="1"/>
  <c r="AH254" i="2"/>
  <c r="AL253" i="2"/>
  <c r="AN253" i="2" s="1"/>
  <c r="AH253" i="2"/>
  <c r="AL252" i="2"/>
  <c r="AN252" i="2" s="1"/>
  <c r="AH252" i="2"/>
  <c r="AL251" i="2"/>
  <c r="AN251" i="2" s="1"/>
  <c r="AH251" i="2"/>
  <c r="AL250" i="2"/>
  <c r="AN250" i="2" s="1"/>
  <c r="AI250" i="2"/>
  <c r="AH250" i="2"/>
  <c r="AL249" i="2"/>
  <c r="AN249" i="2" s="1"/>
  <c r="AI249" i="2"/>
  <c r="AH249" i="2"/>
  <c r="AL248" i="2"/>
  <c r="AN248" i="2" s="1"/>
  <c r="AI248" i="2"/>
  <c r="AH248" i="2"/>
  <c r="AL247" i="2"/>
  <c r="AN247" i="2" s="1"/>
  <c r="AI247" i="2"/>
  <c r="AH247" i="2"/>
  <c r="AL246" i="2"/>
  <c r="AN246" i="2" s="1"/>
  <c r="AI246" i="2"/>
  <c r="AH246" i="2"/>
  <c r="AL245" i="2"/>
  <c r="AN245" i="2" s="1"/>
  <c r="AI245" i="2"/>
  <c r="AH245" i="2"/>
  <c r="AL244" i="2"/>
  <c r="AN244" i="2" s="1"/>
  <c r="AI244" i="2"/>
  <c r="AH244" i="2"/>
  <c r="AL243" i="2"/>
  <c r="AN243" i="2" s="1"/>
  <c r="AI243" i="2"/>
  <c r="AH243" i="2"/>
  <c r="AL242" i="2"/>
  <c r="AN242" i="2" s="1"/>
  <c r="AH242" i="2"/>
  <c r="AL241" i="2"/>
  <c r="AN241" i="2" s="1"/>
  <c r="AH241" i="2"/>
  <c r="AL240" i="2"/>
  <c r="AN240" i="2" s="1"/>
  <c r="AH240" i="2"/>
  <c r="AL239" i="2"/>
  <c r="AN239" i="2" s="1"/>
  <c r="AI239" i="2"/>
  <c r="AH239" i="2"/>
  <c r="AL238" i="2"/>
  <c r="AN238" i="2" s="1"/>
  <c r="AI238" i="2"/>
  <c r="AH238" i="2"/>
  <c r="AL237" i="2"/>
  <c r="AN237" i="2" s="1"/>
  <c r="AI237" i="2"/>
  <c r="AH237" i="2"/>
  <c r="AL236" i="2"/>
  <c r="AN236" i="2" s="1"/>
  <c r="AI236" i="2"/>
  <c r="AH236" i="2"/>
  <c r="AL235" i="2"/>
  <c r="AN235" i="2" s="1"/>
  <c r="AI235" i="2"/>
  <c r="AH235" i="2"/>
  <c r="AL234" i="2"/>
  <c r="AN234" i="2" s="1"/>
  <c r="AI234" i="2"/>
  <c r="AH234" i="2"/>
  <c r="AL233" i="2"/>
  <c r="AN233" i="2" s="1"/>
  <c r="AI233" i="2"/>
  <c r="AH233" i="2"/>
  <c r="AL232" i="2"/>
  <c r="AN232" i="2" s="1"/>
  <c r="AI232" i="2"/>
  <c r="AH232" i="2"/>
  <c r="AL231" i="2"/>
  <c r="AN231" i="2" s="1"/>
  <c r="AI231" i="2"/>
  <c r="AH231" i="2"/>
  <c r="AL230" i="2"/>
  <c r="AN230" i="2" s="1"/>
  <c r="AI230" i="2"/>
  <c r="AH230" i="2"/>
  <c r="AL229" i="2"/>
  <c r="AN229" i="2" s="1"/>
  <c r="AI229" i="2"/>
  <c r="AH229" i="2"/>
  <c r="AL228" i="2"/>
  <c r="AN228" i="2" s="1"/>
  <c r="AI228" i="2"/>
  <c r="AH228" i="2"/>
  <c r="AL227" i="2"/>
  <c r="AN227" i="2" s="1"/>
  <c r="AI227" i="2"/>
  <c r="AH227" i="2"/>
  <c r="AL226" i="2"/>
  <c r="AN226" i="2" s="1"/>
  <c r="AI226" i="2"/>
  <c r="AH226" i="2"/>
  <c r="AL225" i="2"/>
  <c r="AN225" i="2" s="1"/>
  <c r="AI225" i="2"/>
  <c r="AH225" i="2"/>
  <c r="AL224" i="2"/>
  <c r="AN224" i="2" s="1"/>
  <c r="AI224" i="2"/>
  <c r="AH224" i="2"/>
  <c r="AL223" i="2"/>
  <c r="AN223" i="2" s="1"/>
  <c r="AI223" i="2"/>
  <c r="AH223" i="2"/>
  <c r="AK223" i="2" s="1"/>
  <c r="AL222" i="2"/>
  <c r="AN222" i="2" s="1"/>
  <c r="AI222" i="2"/>
  <c r="AH222" i="2"/>
  <c r="AL221" i="2"/>
  <c r="AN221" i="2" s="1"/>
  <c r="AI221" i="2"/>
  <c r="AH221" i="2"/>
  <c r="AK221" i="2" s="1"/>
  <c r="AL220" i="2"/>
  <c r="AN220" i="2" s="1"/>
  <c r="AI220" i="2"/>
  <c r="AH220" i="2"/>
  <c r="AL219" i="2"/>
  <c r="AN219" i="2" s="1"/>
  <c r="AI219" i="2"/>
  <c r="AH219" i="2"/>
  <c r="AL218" i="2"/>
  <c r="AN218" i="2" s="1"/>
  <c r="AI218" i="2"/>
  <c r="AH218" i="2"/>
  <c r="AL217" i="2"/>
  <c r="AN217" i="2" s="1"/>
  <c r="AI217" i="2"/>
  <c r="AH217" i="2"/>
  <c r="AK217" i="2" s="1"/>
  <c r="AL216" i="2"/>
  <c r="AN216" i="2" s="1"/>
  <c r="AI216" i="2"/>
  <c r="AH216" i="2"/>
  <c r="AK216" i="2" s="1"/>
  <c r="AL215" i="2"/>
  <c r="AN215" i="2" s="1"/>
  <c r="AI215" i="2"/>
  <c r="AH215" i="2"/>
  <c r="AL214" i="2"/>
  <c r="AN214" i="2" s="1"/>
  <c r="AI214" i="2"/>
  <c r="AH214" i="2"/>
  <c r="AK214" i="2" s="1"/>
  <c r="AL213" i="2"/>
  <c r="AN213" i="2" s="1"/>
  <c r="AI213" i="2"/>
  <c r="AH213" i="2"/>
  <c r="AK213" i="2" s="1"/>
  <c r="AL212" i="2"/>
  <c r="AN212" i="2" s="1"/>
  <c r="AI212" i="2"/>
  <c r="AH212" i="2"/>
  <c r="AK212" i="2" s="1"/>
  <c r="AL211" i="2"/>
  <c r="AN211" i="2" s="1"/>
  <c r="AI211" i="2"/>
  <c r="AH211" i="2"/>
  <c r="AK211" i="2" s="1"/>
  <c r="AL210" i="2"/>
  <c r="AN210" i="2" s="1"/>
  <c r="AI210" i="2"/>
  <c r="AH210" i="2"/>
  <c r="AK210" i="2" s="1"/>
  <c r="AL209" i="2"/>
  <c r="AN209" i="2" s="1"/>
  <c r="AI209" i="2"/>
  <c r="AH209" i="2"/>
  <c r="AK209" i="2" s="1"/>
  <c r="AL208" i="2"/>
  <c r="AN208" i="2" s="1"/>
  <c r="AI208" i="2"/>
  <c r="AH208" i="2"/>
  <c r="AK208" i="2" s="1"/>
  <c r="AL207" i="2"/>
  <c r="AN207" i="2" s="1"/>
  <c r="AI207" i="2"/>
  <c r="AH207" i="2"/>
  <c r="AK207" i="2" s="1"/>
  <c r="AB207" i="2"/>
  <c r="AL206" i="2"/>
  <c r="AN206" i="2" s="1"/>
  <c r="AI206" i="2"/>
  <c r="AH206" i="2"/>
  <c r="AK206" i="2" s="1"/>
  <c r="AP205" i="2"/>
  <c r="AN205" i="2"/>
  <c r="AI205" i="2"/>
  <c r="AH205" i="2"/>
  <c r="AK205" i="2" s="1"/>
  <c r="AL204" i="2"/>
  <c r="AN204" i="2" s="1"/>
  <c r="AI204" i="2"/>
  <c r="AH204" i="2"/>
  <c r="AK204" i="2" s="1"/>
  <c r="AL203" i="2"/>
  <c r="AN203" i="2" s="1"/>
  <c r="AI203" i="2"/>
  <c r="AH203" i="2"/>
  <c r="AK203" i="2" s="1"/>
  <c r="AH200" i="2"/>
  <c r="V200" i="2"/>
  <c r="W200" i="2" s="1"/>
  <c r="K200" i="2"/>
  <c r="AH199" i="2"/>
  <c r="V199" i="2"/>
  <c r="W199" i="2" s="1"/>
  <c r="AH198" i="2"/>
  <c r="W198" i="2"/>
  <c r="V198" i="2"/>
  <c r="AH197" i="2"/>
  <c r="W197" i="2"/>
  <c r="V197" i="2"/>
  <c r="AH196" i="2"/>
  <c r="W196" i="2"/>
  <c r="V196" i="2"/>
  <c r="AH195" i="2"/>
  <c r="W195" i="2"/>
  <c r="V195" i="2"/>
  <c r="AH194" i="2"/>
  <c r="W194" i="2"/>
  <c r="V194" i="2"/>
  <c r="AH193" i="2"/>
  <c r="W193" i="2"/>
  <c r="V193" i="2"/>
  <c r="AH192" i="2"/>
  <c r="W192" i="2"/>
  <c r="V192" i="2"/>
  <c r="AH191" i="2"/>
  <c r="W191" i="2"/>
  <c r="V191" i="2"/>
  <c r="AH190" i="2"/>
  <c r="W190" i="2"/>
  <c r="V190" i="2"/>
  <c r="AH189" i="2"/>
  <c r="W189" i="2"/>
  <c r="V189" i="2"/>
  <c r="AH188" i="2"/>
  <c r="W188" i="2"/>
  <c r="V188" i="2"/>
  <c r="AH187" i="2"/>
  <c r="W187" i="2"/>
  <c r="V187" i="2"/>
  <c r="AH186" i="2"/>
  <c r="W186" i="2"/>
  <c r="V186" i="2"/>
  <c r="AH185" i="2"/>
  <c r="W185" i="2"/>
  <c r="V185" i="2"/>
  <c r="AH184" i="2"/>
  <c r="W184" i="2"/>
  <c r="V184" i="2"/>
  <c r="AH183" i="2"/>
  <c r="W183" i="2"/>
  <c r="V183" i="2"/>
  <c r="AH182" i="2"/>
  <c r="W182" i="2"/>
  <c r="V182" i="2"/>
  <c r="AH181" i="2"/>
  <c r="W181" i="2"/>
  <c r="V181" i="2"/>
  <c r="AH180" i="2"/>
  <c r="W180" i="2"/>
  <c r="V180" i="2"/>
  <c r="AH179" i="2"/>
  <c r="W179" i="2"/>
  <c r="V179" i="2"/>
  <c r="AH178" i="2"/>
  <c r="W178" i="2"/>
  <c r="V178" i="2"/>
  <c r="AH177" i="2"/>
  <c r="W177" i="2"/>
  <c r="V177" i="2"/>
  <c r="AH176" i="2"/>
  <c r="W176" i="2"/>
  <c r="V176" i="2"/>
  <c r="AH175" i="2"/>
  <c r="W175" i="2"/>
  <c r="V175" i="2"/>
  <c r="AH174" i="2"/>
  <c r="W174" i="2"/>
  <c r="V174" i="2"/>
  <c r="AH173" i="2"/>
  <c r="W173" i="2"/>
  <c r="V173" i="2"/>
  <c r="AH172" i="2"/>
  <c r="W172" i="2"/>
  <c r="V172" i="2"/>
  <c r="AH171" i="2"/>
  <c r="W171" i="2"/>
  <c r="V171" i="2"/>
  <c r="AH170" i="2"/>
  <c r="W170" i="2"/>
  <c r="V170" i="2"/>
  <c r="AH169" i="2"/>
  <c r="W169" i="2"/>
  <c r="V169" i="2"/>
  <c r="AH168" i="2"/>
  <c r="W168" i="2"/>
  <c r="V168" i="2"/>
  <c r="AH167" i="2"/>
  <c r="W167" i="2"/>
  <c r="V167" i="2"/>
  <c r="AH166" i="2"/>
  <c r="W166" i="2"/>
  <c r="V166" i="2"/>
  <c r="AH165" i="2"/>
  <c r="W165" i="2"/>
  <c r="V165" i="2"/>
  <c r="AH164" i="2"/>
  <c r="W164" i="2"/>
  <c r="V164" i="2"/>
  <c r="AH163" i="2"/>
  <c r="W163" i="2"/>
  <c r="V163" i="2"/>
  <c r="AH162" i="2"/>
  <c r="W162" i="2"/>
  <c r="V162" i="2"/>
  <c r="AH161" i="2"/>
  <c r="W161" i="2"/>
  <c r="V161" i="2"/>
  <c r="AH160" i="2"/>
  <c r="W160" i="2"/>
  <c r="V160" i="2"/>
  <c r="AH159" i="2"/>
  <c r="W159" i="2"/>
  <c r="V159" i="2"/>
  <c r="AH158" i="2"/>
  <c r="W158" i="2"/>
  <c r="V158" i="2"/>
  <c r="AH157" i="2"/>
  <c r="W157" i="2"/>
  <c r="V157" i="2"/>
  <c r="AH156" i="2"/>
  <c r="W156" i="2"/>
  <c r="V156" i="2"/>
  <c r="AH155" i="2"/>
  <c r="W155" i="2"/>
  <c r="V155" i="2"/>
  <c r="AH154" i="2"/>
  <c r="W154" i="2"/>
  <c r="V154" i="2"/>
  <c r="AH153" i="2"/>
  <c r="W153" i="2"/>
  <c r="V153" i="2"/>
  <c r="AH152" i="2"/>
  <c r="W152" i="2"/>
  <c r="V152" i="2"/>
  <c r="AH151" i="2"/>
  <c r="W151" i="2"/>
  <c r="V151" i="2"/>
  <c r="AH150" i="2"/>
  <c r="W150" i="2"/>
  <c r="V150" i="2"/>
  <c r="AH149" i="2"/>
  <c r="W149" i="2"/>
  <c r="V149" i="2"/>
  <c r="AH148" i="2"/>
  <c r="W148" i="2"/>
  <c r="V148" i="2"/>
  <c r="AH147" i="2"/>
  <c r="W147" i="2"/>
  <c r="V147" i="2"/>
  <c r="AH146" i="2"/>
  <c r="W146" i="2"/>
  <c r="V146" i="2"/>
  <c r="AH145" i="2"/>
  <c r="W145" i="2"/>
  <c r="V145" i="2"/>
  <c r="AH144" i="2"/>
  <c r="W144" i="2"/>
  <c r="V144" i="2"/>
  <c r="AH143" i="2"/>
  <c r="W143" i="2"/>
  <c r="V143" i="2"/>
  <c r="AH142" i="2"/>
  <c r="W142" i="2"/>
  <c r="V142" i="2"/>
  <c r="AH141" i="2"/>
  <c r="W141" i="2"/>
  <c r="V141" i="2"/>
  <c r="AH140" i="2"/>
  <c r="W140" i="2"/>
  <c r="V140" i="2"/>
  <c r="AH139" i="2"/>
  <c r="W139" i="2"/>
  <c r="V139" i="2"/>
  <c r="AH138" i="2"/>
  <c r="W138" i="2"/>
  <c r="V138" i="2"/>
  <c r="AH137" i="2"/>
  <c r="W137" i="2"/>
  <c r="V137" i="2"/>
  <c r="AH136" i="2"/>
  <c r="W136" i="2"/>
  <c r="V136" i="2"/>
  <c r="AH135" i="2"/>
  <c r="W135" i="2"/>
  <c r="V135" i="2"/>
  <c r="AH134" i="2"/>
  <c r="W134" i="2"/>
  <c r="V134" i="2"/>
  <c r="AH133" i="2"/>
  <c r="W133" i="2"/>
  <c r="V133" i="2"/>
  <c r="AH132" i="2"/>
  <c r="W132" i="2"/>
  <c r="V132" i="2"/>
  <c r="AH131" i="2"/>
  <c r="W131" i="2"/>
  <c r="V131" i="2"/>
  <c r="AH130" i="2"/>
  <c r="W130" i="2"/>
  <c r="V130" i="2"/>
  <c r="AH129" i="2"/>
  <c r="W129" i="2"/>
  <c r="V129" i="2"/>
  <c r="AH128" i="2"/>
  <c r="W128" i="2"/>
  <c r="V128" i="2"/>
  <c r="AH127" i="2"/>
  <c r="W127" i="2"/>
  <c r="V127" i="2"/>
  <c r="AH126" i="2"/>
  <c r="W126" i="2"/>
  <c r="V126" i="2"/>
  <c r="AH125" i="2"/>
  <c r="W125" i="2"/>
  <c r="V125" i="2"/>
  <c r="AH124" i="2"/>
  <c r="W124" i="2"/>
  <c r="V124" i="2"/>
  <c r="AH123" i="2"/>
  <c r="W123" i="2"/>
  <c r="V123" i="2"/>
  <c r="AH122" i="2"/>
  <c r="W122" i="2"/>
  <c r="V122" i="2"/>
  <c r="AH121" i="2"/>
  <c r="W121" i="2"/>
  <c r="V121" i="2"/>
  <c r="AH120" i="2"/>
  <c r="W120" i="2"/>
  <c r="V120" i="2"/>
  <c r="AH119" i="2"/>
  <c r="W119" i="2"/>
  <c r="V119" i="2"/>
  <c r="AH118" i="2"/>
  <c r="W118" i="2"/>
  <c r="V118" i="2"/>
  <c r="AH117" i="2"/>
  <c r="W117" i="2"/>
  <c r="V117" i="2"/>
  <c r="AH116" i="2"/>
  <c r="W116" i="2"/>
  <c r="V116" i="2"/>
  <c r="AH115" i="2"/>
  <c r="W115" i="2"/>
  <c r="V115" i="2"/>
  <c r="AH114" i="2"/>
  <c r="W114" i="2"/>
  <c r="V114" i="2"/>
  <c r="AH113" i="2"/>
  <c r="W113" i="2"/>
  <c r="V113" i="2"/>
  <c r="AH112" i="2"/>
  <c r="W112" i="2"/>
  <c r="V112" i="2"/>
  <c r="AH111" i="2"/>
  <c r="W111" i="2"/>
  <c r="V111" i="2"/>
  <c r="AH110" i="2"/>
  <c r="W110" i="2"/>
  <c r="V110" i="2"/>
  <c r="AH109" i="2"/>
  <c r="W109" i="2"/>
  <c r="V109" i="2"/>
  <c r="AH108" i="2"/>
  <c r="W108" i="2"/>
  <c r="V108" i="2"/>
  <c r="AH107" i="2"/>
  <c r="W107" i="2"/>
  <c r="V107" i="2"/>
  <c r="AH106" i="2"/>
  <c r="W106" i="2"/>
  <c r="V106" i="2"/>
  <c r="AH105" i="2"/>
  <c r="W105" i="2"/>
  <c r="V105" i="2"/>
  <c r="AH104" i="2"/>
  <c r="W104" i="2"/>
  <c r="V104" i="2"/>
  <c r="AH103" i="2"/>
  <c r="W103" i="2"/>
  <c r="V103" i="2"/>
  <c r="AH102" i="2"/>
  <c r="W102" i="2"/>
  <c r="V102" i="2"/>
  <c r="AH101" i="2"/>
  <c r="W101" i="2"/>
  <c r="V101" i="2"/>
  <c r="AH100" i="2"/>
  <c r="W100" i="2"/>
  <c r="V100" i="2"/>
  <c r="AH99" i="2"/>
  <c r="W99" i="2"/>
  <c r="V99" i="2"/>
  <c r="AH98" i="2"/>
  <c r="W98" i="2"/>
  <c r="V98" i="2"/>
  <c r="AH97" i="2"/>
  <c r="W97" i="2"/>
  <c r="V97" i="2"/>
  <c r="AH96" i="2"/>
  <c r="W96" i="2"/>
  <c r="V96" i="2"/>
  <c r="AH95" i="2"/>
  <c r="W95" i="2"/>
  <c r="V95" i="2"/>
  <c r="AH94" i="2"/>
  <c r="W94" i="2"/>
  <c r="V94" i="2"/>
  <c r="AH93" i="2"/>
  <c r="W93" i="2"/>
  <c r="V93" i="2"/>
  <c r="AH92" i="2"/>
  <c r="W92" i="2"/>
  <c r="V92" i="2"/>
  <c r="AH91" i="2"/>
  <c r="W91" i="2"/>
  <c r="V91" i="2"/>
  <c r="AH90" i="2"/>
  <c r="W90" i="2"/>
  <c r="V90" i="2"/>
  <c r="AH89" i="2"/>
  <c r="W89" i="2"/>
  <c r="V89" i="2"/>
  <c r="AH88" i="2"/>
  <c r="W88" i="2"/>
  <c r="V88" i="2"/>
  <c r="AH87" i="2"/>
  <c r="AG87" i="2"/>
  <c r="V87" i="2"/>
  <c r="W87" i="2" s="1"/>
  <c r="K87" i="2"/>
  <c r="AH86" i="2"/>
  <c r="W86" i="2"/>
  <c r="V86" i="2"/>
  <c r="AG86" i="2" s="1"/>
  <c r="K86" i="2"/>
  <c r="AH85" i="2"/>
  <c r="AG85" i="2"/>
  <c r="V85" i="2"/>
  <c r="W85" i="2" s="1"/>
  <c r="K85" i="2"/>
  <c r="AH84" i="2"/>
  <c r="W84" i="2"/>
  <c r="V84" i="2"/>
  <c r="AG84" i="2" s="1"/>
  <c r="K84" i="2"/>
  <c r="AH83" i="2"/>
  <c r="AG83" i="2"/>
  <c r="V83" i="2"/>
  <c r="W83" i="2" s="1"/>
  <c r="K83" i="2"/>
  <c r="AH82" i="2"/>
  <c r="W82" i="2"/>
  <c r="V82" i="2"/>
  <c r="AG82" i="2" s="1"/>
  <c r="K82" i="2"/>
  <c r="AH81" i="2"/>
  <c r="AG81" i="2"/>
  <c r="V81" i="2"/>
  <c r="W81" i="2" s="1"/>
  <c r="K81" i="2"/>
  <c r="AH80" i="2"/>
  <c r="W80" i="2"/>
  <c r="V80" i="2"/>
  <c r="AG80" i="2" s="1"/>
  <c r="K80" i="2"/>
  <c r="AH79" i="2"/>
  <c r="V79" i="2"/>
  <c r="W79" i="2" s="1"/>
  <c r="K79" i="2"/>
  <c r="AH78" i="2"/>
  <c r="V78" i="2"/>
  <c r="AG78" i="2" s="1"/>
  <c r="K78" i="2"/>
  <c r="AH77" i="2"/>
  <c r="V77" i="2"/>
  <c r="W77" i="2" s="1"/>
  <c r="K77" i="2"/>
  <c r="AH76" i="2"/>
  <c r="W76" i="2"/>
  <c r="V76" i="2"/>
  <c r="AG76" i="2" s="1"/>
  <c r="K76" i="2"/>
  <c r="AH75" i="2"/>
  <c r="AG75" i="2"/>
  <c r="V75" i="2"/>
  <c r="W75" i="2" s="1"/>
  <c r="K75" i="2"/>
  <c r="AH74" i="2"/>
  <c r="W74" i="2"/>
  <c r="V74" i="2"/>
  <c r="AG74" i="2" s="1"/>
  <c r="K74" i="2"/>
  <c r="AH73" i="2"/>
  <c r="AG73" i="2"/>
  <c r="V73" i="2"/>
  <c r="W73" i="2" s="1"/>
  <c r="K73" i="2"/>
  <c r="AH72" i="2"/>
  <c r="W72" i="2"/>
  <c r="V72" i="2"/>
  <c r="AG72" i="2" s="1"/>
  <c r="K72" i="2"/>
  <c r="AH71" i="2"/>
  <c r="AG71" i="2"/>
  <c r="V71" i="2"/>
  <c r="W71" i="2" s="1"/>
  <c r="K71" i="2"/>
  <c r="AH70" i="2"/>
  <c r="W70" i="2"/>
  <c r="V70" i="2"/>
  <c r="AG70" i="2" s="1"/>
  <c r="K70" i="2"/>
  <c r="AH69" i="2"/>
  <c r="AG69" i="2"/>
  <c r="V69" i="2"/>
  <c r="W69" i="2" s="1"/>
  <c r="K69" i="2"/>
  <c r="AH68" i="2"/>
  <c r="V68" i="2"/>
  <c r="AG68" i="2" s="1"/>
  <c r="K68" i="2"/>
  <c r="AH67" i="2"/>
  <c r="V67" i="2"/>
  <c r="W67" i="2" s="1"/>
  <c r="K67" i="2"/>
  <c r="AH66" i="2"/>
  <c r="V66" i="2"/>
  <c r="AG66" i="2" s="1"/>
  <c r="K66" i="2"/>
  <c r="AH65" i="2"/>
  <c r="AG65" i="2"/>
  <c r="W65" i="2"/>
  <c r="V65" i="2"/>
  <c r="K65" i="2"/>
  <c r="AH64" i="2"/>
  <c r="V64" i="2"/>
  <c r="AG64" i="2" s="1"/>
  <c r="K64" i="2"/>
  <c r="AH63" i="2"/>
  <c r="V63" i="2"/>
  <c r="W63" i="2" s="1"/>
  <c r="K63" i="2"/>
  <c r="AH62" i="2"/>
  <c r="V62" i="2"/>
  <c r="AG62" i="2" s="1"/>
  <c r="K62" i="2"/>
  <c r="AH61" i="2"/>
  <c r="W61" i="2"/>
  <c r="V61" i="2"/>
  <c r="AG61" i="2" s="1"/>
  <c r="K61" i="2"/>
  <c r="AH60" i="2"/>
  <c r="W60" i="2"/>
  <c r="V60" i="2"/>
  <c r="AG60" i="2" s="1"/>
  <c r="K60" i="2"/>
  <c r="AH59" i="2"/>
  <c r="V59" i="2"/>
  <c r="W59" i="2" s="1"/>
  <c r="K59" i="2"/>
  <c r="AH58" i="2"/>
  <c r="V58" i="2"/>
  <c r="AG58" i="2" s="1"/>
  <c r="K58" i="2"/>
  <c r="AH57" i="2"/>
  <c r="AG57" i="2"/>
  <c r="W57" i="2"/>
  <c r="V57" i="2"/>
  <c r="K57" i="2"/>
  <c r="AH56" i="2"/>
  <c r="W56" i="2"/>
  <c r="V56" i="2"/>
  <c r="AG56" i="2" s="1"/>
  <c r="K56" i="2"/>
  <c r="AH55" i="2"/>
  <c r="V55" i="2"/>
  <c r="W55" i="2" s="1"/>
  <c r="K55" i="2"/>
  <c r="AH54" i="2"/>
  <c r="W54" i="2"/>
  <c r="V54" i="2"/>
  <c r="AG54" i="2" s="1"/>
  <c r="K54" i="2"/>
  <c r="AH53" i="2"/>
  <c r="AG53" i="2"/>
  <c r="V53" i="2"/>
  <c r="W53" i="2" s="1"/>
  <c r="K53" i="2"/>
  <c r="AH52" i="2"/>
  <c r="V52" i="2"/>
  <c r="AG52" i="2" s="1"/>
  <c r="K52" i="2"/>
  <c r="AH51" i="2"/>
  <c r="V51" i="2"/>
  <c r="W51" i="2" s="1"/>
  <c r="K51" i="2"/>
  <c r="AH50" i="2"/>
  <c r="W50" i="2"/>
  <c r="V50" i="2"/>
  <c r="AG50" i="2" s="1"/>
  <c r="K50" i="2"/>
  <c r="AH49" i="2"/>
  <c r="AG49" i="2"/>
  <c r="V49" i="2"/>
  <c r="W49" i="2" s="1"/>
  <c r="K49" i="2"/>
  <c r="AH48" i="2"/>
  <c r="V48" i="2"/>
  <c r="AG48" i="2" s="1"/>
  <c r="K48" i="2"/>
  <c r="AH47" i="2"/>
  <c r="V47" i="2"/>
  <c r="W47" i="2" s="1"/>
  <c r="K47" i="2"/>
  <c r="AH46" i="2"/>
  <c r="V46" i="2"/>
  <c r="AG46" i="2" s="1"/>
  <c r="K46" i="2"/>
  <c r="AH45" i="2"/>
  <c r="V45" i="2"/>
  <c r="AG45" i="2" s="1"/>
  <c r="K45" i="2"/>
  <c r="AH44" i="2"/>
  <c r="W44" i="2"/>
  <c r="V44" i="2"/>
  <c r="AG44" i="2" s="1"/>
  <c r="K44" i="2"/>
  <c r="AH43" i="2"/>
  <c r="V43" i="2"/>
  <c r="W43" i="2" s="1"/>
  <c r="K43" i="2"/>
  <c r="AH42" i="2"/>
  <c r="V42" i="2"/>
  <c r="AG42" i="2" s="1"/>
  <c r="K42" i="2"/>
  <c r="AH41" i="2"/>
  <c r="AG41" i="2"/>
  <c r="W41" i="2"/>
  <c r="V41" i="2"/>
  <c r="K41" i="2"/>
  <c r="AH40" i="2"/>
  <c r="W40" i="2"/>
  <c r="V40" i="2"/>
  <c r="AG40" i="2" s="1"/>
  <c r="K40" i="2"/>
  <c r="AH39" i="2"/>
  <c r="AG39" i="2"/>
  <c r="V39" i="2"/>
  <c r="W39" i="2" s="1"/>
  <c r="K39" i="2"/>
  <c r="AH38" i="2"/>
  <c r="W38" i="2"/>
  <c r="V38" i="2"/>
  <c r="AG38" i="2" s="1"/>
  <c r="K38" i="2"/>
  <c r="AH37" i="2"/>
  <c r="AG37" i="2"/>
  <c r="V37" i="2"/>
  <c r="W37" i="2" s="1"/>
  <c r="K37" i="2"/>
  <c r="AH36" i="2"/>
  <c r="V36" i="2"/>
  <c r="AG36" i="2" s="1"/>
  <c r="K36" i="2"/>
  <c r="AH35" i="2"/>
  <c r="V35" i="2"/>
  <c r="W35" i="2" s="1"/>
  <c r="K35" i="2"/>
  <c r="AH34" i="2"/>
  <c r="V34" i="2"/>
  <c r="AG34" i="2" s="1"/>
  <c r="K34" i="2"/>
  <c r="AH33" i="2"/>
  <c r="AG33" i="2"/>
  <c r="W33" i="2"/>
  <c r="V33" i="2"/>
  <c r="K33" i="2"/>
  <c r="AH32" i="2"/>
  <c r="W32" i="2"/>
  <c r="V32" i="2"/>
  <c r="AG32" i="2" s="1"/>
  <c r="K32" i="2"/>
  <c r="AH31" i="2"/>
  <c r="AG31" i="2"/>
  <c r="V31" i="2"/>
  <c r="W31" i="2" s="1"/>
  <c r="K31" i="2"/>
  <c r="AH30" i="2"/>
  <c r="W30" i="2"/>
  <c r="V30" i="2"/>
  <c r="AG30" i="2" s="1"/>
  <c r="K30" i="2"/>
  <c r="AH29" i="2"/>
  <c r="AG29" i="2"/>
  <c r="W29" i="2"/>
  <c r="V29" i="2"/>
  <c r="K29" i="2"/>
  <c r="AH28" i="2"/>
  <c r="W28" i="2"/>
  <c r="V28" i="2"/>
  <c r="AG28" i="2" s="1"/>
  <c r="K28" i="2"/>
  <c r="AH27" i="2"/>
  <c r="V27" i="2"/>
  <c r="W27" i="2" s="1"/>
  <c r="K27" i="2"/>
  <c r="AH26" i="2"/>
  <c r="W26" i="2"/>
  <c r="V26" i="2"/>
  <c r="AG26" i="2" s="1"/>
  <c r="K26" i="2"/>
  <c r="AH25" i="2"/>
  <c r="AG25" i="2"/>
  <c r="W25" i="2"/>
  <c r="V25" i="2"/>
  <c r="K25" i="2"/>
  <c r="AH24" i="2"/>
  <c r="W24" i="2"/>
  <c r="V24" i="2"/>
  <c r="AG24" i="2" s="1"/>
  <c r="K24" i="2"/>
  <c r="AH23" i="2"/>
  <c r="AG23" i="2"/>
  <c r="V23" i="2"/>
  <c r="W23" i="2" s="1"/>
  <c r="K23" i="2"/>
  <c r="AH22" i="2"/>
  <c r="V22" i="2"/>
  <c r="AG22" i="2" s="1"/>
  <c r="K22" i="2"/>
  <c r="AH21" i="2"/>
  <c r="V21" i="2"/>
  <c r="W21" i="2" s="1"/>
  <c r="K21" i="2"/>
  <c r="AH20" i="2"/>
  <c r="V20" i="2"/>
  <c r="AG20" i="2" s="1"/>
  <c r="K20" i="2"/>
  <c r="AH19" i="2"/>
  <c r="V19" i="2"/>
  <c r="W19" i="2" s="1"/>
  <c r="K19" i="2"/>
  <c r="AH18" i="2"/>
  <c r="AG18" i="2"/>
  <c r="W18" i="2"/>
  <c r="V18" i="2"/>
  <c r="K18" i="2"/>
  <c r="AH17" i="2"/>
  <c r="V17" i="2"/>
  <c r="W17" i="2" s="1"/>
  <c r="K17" i="2"/>
  <c r="AH16" i="2"/>
  <c r="V16" i="2"/>
  <c r="W16" i="2" s="1"/>
  <c r="K16" i="2"/>
  <c r="AH15" i="2"/>
  <c r="V15" i="2"/>
  <c r="W15" i="2" s="1"/>
  <c r="K15" i="2"/>
  <c r="AH14" i="2"/>
  <c r="AG14" i="2"/>
  <c r="V14" i="2"/>
  <c r="K14" i="2"/>
  <c r="AH13" i="2"/>
  <c r="V13" i="2"/>
  <c r="W13" i="2" s="1"/>
  <c r="K13" i="2"/>
  <c r="AH12" i="2"/>
  <c r="V12" i="2"/>
  <c r="AG12" i="2" s="1"/>
  <c r="K12" i="2"/>
  <c r="AH11" i="2"/>
  <c r="V11" i="2"/>
  <c r="AG11" i="2" s="1"/>
  <c r="K11" i="2"/>
  <c r="AH10" i="2"/>
  <c r="V10" i="2"/>
  <c r="W10" i="2" s="1"/>
  <c r="K10" i="2"/>
  <c r="AH9" i="2"/>
  <c r="W9" i="2"/>
  <c r="V9" i="2"/>
  <c r="AG9" i="2" s="1"/>
  <c r="K9" i="2"/>
  <c r="AH8" i="2"/>
  <c r="W8" i="2"/>
  <c r="V8" i="2"/>
  <c r="AG8" i="2" s="1"/>
  <c r="K8" i="2"/>
  <c r="AH7" i="2"/>
  <c r="W7" i="2"/>
  <c r="V7" i="2"/>
  <c r="AG7" i="2" s="1"/>
  <c r="K7" i="2"/>
  <c r="AH6" i="2"/>
  <c r="V6" i="2"/>
  <c r="AG6" i="2" s="1"/>
  <c r="K6" i="2"/>
  <c r="AH5" i="2"/>
  <c r="V5" i="2"/>
  <c r="AG5" i="2" s="1"/>
  <c r="K5" i="2"/>
  <c r="AH4" i="2"/>
  <c r="V4" i="2"/>
  <c r="AG4" i="2" s="1"/>
  <c r="K4" i="2"/>
  <c r="AH3" i="2"/>
  <c r="V3" i="2"/>
  <c r="AG3" i="2" s="1"/>
  <c r="K3" i="2"/>
  <c r="AH2" i="2"/>
  <c r="V2" i="2"/>
  <c r="AG2" i="2" s="1"/>
  <c r="K2" i="2"/>
  <c r="AL267" i="1"/>
  <c r="AN267" i="1" s="1"/>
  <c r="AI267" i="1"/>
  <c r="AH267" i="1"/>
  <c r="AK267" i="1" s="1"/>
  <c r="AL266" i="1"/>
  <c r="AI266" i="1"/>
  <c r="AH266" i="1"/>
  <c r="AK266" i="1" s="1"/>
  <c r="AL265" i="1"/>
  <c r="AM265" i="1" s="1"/>
  <c r="AP265" i="1" s="1"/>
  <c r="AI265" i="1"/>
  <c r="AH265" i="1"/>
  <c r="AK265" i="1" s="1"/>
  <c r="AL264" i="1"/>
  <c r="AN264" i="1" s="1"/>
  <c r="AI264" i="1"/>
  <c r="AH264" i="1"/>
  <c r="AK264" i="1" s="1"/>
  <c r="AL263" i="1"/>
  <c r="AN263" i="1" s="1"/>
  <c r="AI263" i="1"/>
  <c r="AH263" i="1"/>
  <c r="AK263" i="1" s="1"/>
  <c r="AL262" i="1"/>
  <c r="AN262" i="1" s="1"/>
  <c r="AI262" i="1"/>
  <c r="AH262" i="1"/>
  <c r="AK262" i="1" s="1"/>
  <c r="AL261" i="1"/>
  <c r="AN261" i="1" s="1"/>
  <c r="AI261" i="1"/>
  <c r="AH261" i="1"/>
  <c r="AK261" i="1" s="1"/>
  <c r="AL260" i="1"/>
  <c r="AN260" i="1" s="1"/>
  <c r="AI260" i="1"/>
  <c r="AH260" i="1"/>
  <c r="AK260" i="1" s="1"/>
  <c r="AL259" i="1"/>
  <c r="AN259" i="1" s="1"/>
  <c r="AI259" i="1"/>
  <c r="AH259" i="1"/>
  <c r="AK259" i="1" s="1"/>
  <c r="AL258" i="1"/>
  <c r="AN258" i="1" s="1"/>
  <c r="AI258" i="1"/>
  <c r="AH258" i="1"/>
  <c r="AK258" i="1" s="1"/>
  <c r="AL257" i="1"/>
  <c r="AN257" i="1" s="1"/>
  <c r="AI257" i="1"/>
  <c r="AH257" i="1"/>
  <c r="AK257" i="1" s="1"/>
  <c r="AL256" i="1"/>
  <c r="AN256" i="1" s="1"/>
  <c r="AI256" i="1"/>
  <c r="AH256" i="1"/>
  <c r="AK256" i="1" s="1"/>
  <c r="AL255" i="1"/>
  <c r="AN255" i="1" s="1"/>
  <c r="AI255" i="1"/>
  <c r="AH255" i="1"/>
  <c r="AK255" i="1" s="1"/>
  <c r="AL254" i="1"/>
  <c r="AN254" i="1" s="1"/>
  <c r="AI254" i="1"/>
  <c r="AH254" i="1"/>
  <c r="AK254" i="1" s="1"/>
  <c r="AL253" i="1"/>
  <c r="AN253" i="1" s="1"/>
  <c r="AI253" i="1"/>
  <c r="AH253" i="1"/>
  <c r="AK253" i="1" s="1"/>
  <c r="AL252" i="1"/>
  <c r="AN252" i="1" s="1"/>
  <c r="AI252" i="1"/>
  <c r="AH252" i="1"/>
  <c r="AK252" i="1" s="1"/>
  <c r="AL251" i="1"/>
  <c r="AN251" i="1" s="1"/>
  <c r="AH251" i="1"/>
  <c r="AK251" i="1" s="1"/>
  <c r="AL250" i="1"/>
  <c r="AN250" i="1" s="1"/>
  <c r="AI250" i="1"/>
  <c r="AH250" i="1"/>
  <c r="AK250" i="1" s="1"/>
  <c r="AL249" i="1"/>
  <c r="AN249" i="1" s="1"/>
  <c r="AI249" i="1"/>
  <c r="AH249" i="1"/>
  <c r="AK249" i="1" s="1"/>
  <c r="AL248" i="1"/>
  <c r="AN248" i="1" s="1"/>
  <c r="AI248" i="1"/>
  <c r="AH248" i="1"/>
  <c r="AK248" i="1" s="1"/>
  <c r="AL247" i="1"/>
  <c r="AN247" i="1" s="1"/>
  <c r="AI247" i="1"/>
  <c r="AH247" i="1"/>
  <c r="AK247" i="1" s="1"/>
  <c r="AL246" i="1"/>
  <c r="AN246" i="1" s="1"/>
  <c r="AI246" i="1"/>
  <c r="AH246" i="1"/>
  <c r="AK246" i="1" s="1"/>
  <c r="AL245" i="1"/>
  <c r="AN245" i="1" s="1"/>
  <c r="AI245" i="1"/>
  <c r="AH245" i="1"/>
  <c r="AK245" i="1" s="1"/>
  <c r="AL244" i="1"/>
  <c r="AN244" i="1" s="1"/>
  <c r="AI244" i="1"/>
  <c r="AH244" i="1"/>
  <c r="AK244" i="1" s="1"/>
  <c r="AL243" i="1"/>
  <c r="AN243" i="1" s="1"/>
  <c r="AI243" i="1"/>
  <c r="AH243" i="1"/>
  <c r="AK243" i="1" s="1"/>
  <c r="AL242" i="1"/>
  <c r="AN242" i="1" s="1"/>
  <c r="AH242" i="1"/>
  <c r="AK242" i="1" s="1"/>
  <c r="AL241" i="1"/>
  <c r="AN241" i="1" s="1"/>
  <c r="AI241" i="1"/>
  <c r="AH241" i="1"/>
  <c r="AK241" i="1" s="1"/>
  <c r="AL240" i="1"/>
  <c r="AN240" i="1" s="1"/>
  <c r="AH240" i="1"/>
  <c r="AK240" i="1" s="1"/>
  <c r="AL239" i="1"/>
  <c r="AN239" i="1" s="1"/>
  <c r="AI239" i="1"/>
  <c r="AH239" i="1"/>
  <c r="AK239" i="1" s="1"/>
  <c r="AL238" i="1"/>
  <c r="AN238" i="1" s="1"/>
  <c r="AI238" i="1"/>
  <c r="AH238" i="1"/>
  <c r="AK238" i="1" s="1"/>
  <c r="AL237" i="1"/>
  <c r="AN237" i="1" s="1"/>
  <c r="AI237" i="1"/>
  <c r="AH237" i="1"/>
  <c r="AK237" i="1" s="1"/>
  <c r="AL236" i="1"/>
  <c r="AN236" i="1" s="1"/>
  <c r="AI236" i="1"/>
  <c r="AH236" i="1"/>
  <c r="AK236" i="1" s="1"/>
  <c r="AL235" i="1"/>
  <c r="AN235" i="1" s="1"/>
  <c r="AI235" i="1"/>
  <c r="AH235" i="1"/>
  <c r="AK235" i="1" s="1"/>
  <c r="AL234" i="1"/>
  <c r="AN234" i="1" s="1"/>
  <c r="AI234" i="1"/>
  <c r="AH234" i="1"/>
  <c r="AK234" i="1" s="1"/>
  <c r="AL233" i="1"/>
  <c r="AN233" i="1" s="1"/>
  <c r="AI233" i="1"/>
  <c r="AH233" i="1"/>
  <c r="AK233" i="1" s="1"/>
  <c r="AL232" i="1"/>
  <c r="AN232" i="1" s="1"/>
  <c r="AI232" i="1"/>
  <c r="AH232" i="1"/>
  <c r="AK232" i="1" s="1"/>
  <c r="AL231" i="1"/>
  <c r="AN231" i="1" s="1"/>
  <c r="AI231" i="1"/>
  <c r="AH231" i="1"/>
  <c r="AK231" i="1" s="1"/>
  <c r="AL230" i="1"/>
  <c r="AN230" i="1" s="1"/>
  <c r="AI230" i="1"/>
  <c r="AH230" i="1"/>
  <c r="AK230" i="1" s="1"/>
  <c r="AL229" i="1"/>
  <c r="AN229" i="1" s="1"/>
  <c r="AI229" i="1"/>
  <c r="AH229" i="1"/>
  <c r="AK229" i="1" s="1"/>
  <c r="AL228" i="1"/>
  <c r="AN228" i="1" s="1"/>
  <c r="AI228" i="1"/>
  <c r="AH228" i="1"/>
  <c r="AK228" i="1" s="1"/>
  <c r="AL227" i="1"/>
  <c r="AN227" i="1" s="1"/>
  <c r="AI227" i="1"/>
  <c r="AH227" i="1"/>
  <c r="AK227" i="1" s="1"/>
  <c r="AL226" i="1"/>
  <c r="AN226" i="1" s="1"/>
  <c r="AI226" i="1"/>
  <c r="AH226" i="1"/>
  <c r="AK226" i="1" s="1"/>
  <c r="AL225" i="1"/>
  <c r="AN225" i="1" s="1"/>
  <c r="AI225" i="1"/>
  <c r="AH225" i="1"/>
  <c r="AK225" i="1" s="1"/>
  <c r="AL224" i="1"/>
  <c r="AN224" i="1" s="1"/>
  <c r="AI224" i="1"/>
  <c r="AH224" i="1"/>
  <c r="AK224" i="1" s="1"/>
  <c r="AL223" i="1"/>
  <c r="AN223" i="1" s="1"/>
  <c r="AI223" i="1"/>
  <c r="AH223" i="1"/>
  <c r="AK223" i="1" s="1"/>
  <c r="AL222" i="1"/>
  <c r="AN222" i="1" s="1"/>
  <c r="AI222" i="1"/>
  <c r="AH222" i="1"/>
  <c r="AK222" i="1" s="1"/>
  <c r="AL221" i="1"/>
  <c r="AN221" i="1" s="1"/>
  <c r="AI221" i="1"/>
  <c r="AH221" i="1"/>
  <c r="AK221" i="1" s="1"/>
  <c r="AL220" i="1"/>
  <c r="AN220" i="1" s="1"/>
  <c r="AI220" i="1"/>
  <c r="AH220" i="1"/>
  <c r="AK220" i="1" s="1"/>
  <c r="AL219" i="1"/>
  <c r="AN219" i="1" s="1"/>
  <c r="AI219" i="1"/>
  <c r="AH219" i="1"/>
  <c r="AK219" i="1" s="1"/>
  <c r="AL218" i="1"/>
  <c r="AN218" i="1" s="1"/>
  <c r="AI218" i="1"/>
  <c r="AH218" i="1"/>
  <c r="AK218" i="1" s="1"/>
  <c r="AL217" i="1"/>
  <c r="AN217" i="1" s="1"/>
  <c r="AI217" i="1"/>
  <c r="AH217" i="1"/>
  <c r="AK217" i="1" s="1"/>
  <c r="AL216" i="1"/>
  <c r="AN216" i="1" s="1"/>
  <c r="AI216" i="1"/>
  <c r="AH216" i="1"/>
  <c r="AK216" i="1" s="1"/>
  <c r="AL215" i="1"/>
  <c r="AN215" i="1" s="1"/>
  <c r="AI215" i="1"/>
  <c r="AH215" i="1"/>
  <c r="AK215" i="1" s="1"/>
  <c r="AL214" i="1"/>
  <c r="AN214" i="1" s="1"/>
  <c r="AI214" i="1"/>
  <c r="AH214" i="1"/>
  <c r="AK214" i="1" s="1"/>
  <c r="AL213" i="1"/>
  <c r="AN213" i="1" s="1"/>
  <c r="AI213" i="1"/>
  <c r="AH213" i="1"/>
  <c r="AK213" i="1" s="1"/>
  <c r="AL212" i="1"/>
  <c r="AN212" i="1" s="1"/>
  <c r="AI212" i="1"/>
  <c r="AH212" i="1"/>
  <c r="AK212" i="1" s="1"/>
  <c r="AL211" i="1"/>
  <c r="AN211" i="1" s="1"/>
  <c r="AI211" i="1"/>
  <c r="AH211" i="1"/>
  <c r="AK211" i="1" s="1"/>
  <c r="AL210" i="1"/>
  <c r="AN210" i="1" s="1"/>
  <c r="AI210" i="1"/>
  <c r="AH210" i="1"/>
  <c r="AK210" i="1" s="1"/>
  <c r="AL209" i="1"/>
  <c r="AN209" i="1" s="1"/>
  <c r="AI209" i="1"/>
  <c r="AH209" i="1"/>
  <c r="AK209" i="1" s="1"/>
  <c r="AL208" i="1"/>
  <c r="AN208" i="1" s="1"/>
  <c r="AI208" i="1"/>
  <c r="AH208" i="1"/>
  <c r="AK208" i="1" s="1"/>
  <c r="AL207" i="1"/>
  <c r="AN207" i="1" s="1"/>
  <c r="AI207" i="1"/>
  <c r="AH207" i="1"/>
  <c r="AK207" i="1" s="1"/>
  <c r="AB207" i="1"/>
  <c r="AL206" i="1"/>
  <c r="AN206" i="1" s="1"/>
  <c r="AI206" i="1"/>
  <c r="AH206" i="1"/>
  <c r="AK206" i="1" s="1"/>
  <c r="AP205" i="1"/>
  <c r="AN205" i="1"/>
  <c r="AI205" i="1"/>
  <c r="AH205" i="1"/>
  <c r="AK205" i="1" s="1"/>
  <c r="AL204" i="1"/>
  <c r="AN204" i="1" s="1"/>
  <c r="AI204" i="1"/>
  <c r="AH204" i="1"/>
  <c r="AK204" i="1" s="1"/>
  <c r="AL203" i="1"/>
  <c r="AN203" i="1" s="1"/>
  <c r="AI203" i="1"/>
  <c r="AH203" i="1"/>
  <c r="AK203" i="1" s="1"/>
  <c r="AH200" i="1"/>
  <c r="W200" i="1"/>
  <c r="V200" i="1"/>
  <c r="AG200" i="1" s="1"/>
  <c r="K200" i="1"/>
  <c r="AH199" i="1"/>
  <c r="V199" i="1"/>
  <c r="W199" i="1" s="1"/>
  <c r="AH198" i="1"/>
  <c r="V198" i="1"/>
  <c r="W198" i="1" s="1"/>
  <c r="AH197" i="1"/>
  <c r="W197" i="1"/>
  <c r="V197" i="1"/>
  <c r="AH196" i="1"/>
  <c r="W196" i="1"/>
  <c r="V196" i="1"/>
  <c r="AH195" i="1"/>
  <c r="W195" i="1"/>
  <c r="V195" i="1"/>
  <c r="AH194" i="1"/>
  <c r="W194" i="1"/>
  <c r="V194" i="1"/>
  <c r="AH193" i="1"/>
  <c r="W193" i="1"/>
  <c r="V193" i="1"/>
  <c r="AH192" i="1"/>
  <c r="W192" i="1"/>
  <c r="V192" i="1"/>
  <c r="AH191" i="1"/>
  <c r="W191" i="1"/>
  <c r="V191" i="1"/>
  <c r="AH190" i="1"/>
  <c r="W190" i="1"/>
  <c r="V190" i="1"/>
  <c r="AH189" i="1"/>
  <c r="W189" i="1"/>
  <c r="V189" i="1"/>
  <c r="AH188" i="1"/>
  <c r="W188" i="1"/>
  <c r="V188" i="1"/>
  <c r="AH187" i="1"/>
  <c r="W187" i="1"/>
  <c r="V187" i="1"/>
  <c r="AH186" i="1"/>
  <c r="W186" i="1"/>
  <c r="V186" i="1"/>
  <c r="AH185" i="1"/>
  <c r="W185" i="1"/>
  <c r="V185" i="1"/>
  <c r="AH184" i="1"/>
  <c r="W184" i="1"/>
  <c r="V184" i="1"/>
  <c r="AH183" i="1"/>
  <c r="W183" i="1"/>
  <c r="V183" i="1"/>
  <c r="AH182" i="1"/>
  <c r="W182" i="1"/>
  <c r="V182" i="1"/>
  <c r="AH181" i="1"/>
  <c r="W181" i="1"/>
  <c r="V181" i="1"/>
  <c r="AH180" i="1"/>
  <c r="W180" i="1"/>
  <c r="V180" i="1"/>
  <c r="AH179" i="1"/>
  <c r="W179" i="1"/>
  <c r="V179" i="1"/>
  <c r="AH178" i="1"/>
  <c r="W178" i="1"/>
  <c r="V178" i="1"/>
  <c r="AH177" i="1"/>
  <c r="W177" i="1"/>
  <c r="V177" i="1"/>
  <c r="AH176" i="1"/>
  <c r="W176" i="1"/>
  <c r="V176" i="1"/>
  <c r="AH175" i="1"/>
  <c r="W175" i="1"/>
  <c r="V175" i="1"/>
  <c r="AH174" i="1"/>
  <c r="W174" i="1"/>
  <c r="V174" i="1"/>
  <c r="AH173" i="1"/>
  <c r="W173" i="1"/>
  <c r="V173" i="1"/>
  <c r="AH172" i="1"/>
  <c r="W172" i="1"/>
  <c r="V172" i="1"/>
  <c r="AH171" i="1"/>
  <c r="W171" i="1"/>
  <c r="V171" i="1"/>
  <c r="AH170" i="1"/>
  <c r="W170" i="1"/>
  <c r="V170" i="1"/>
  <c r="AH169" i="1"/>
  <c r="W169" i="1"/>
  <c r="V169" i="1"/>
  <c r="AH168" i="1"/>
  <c r="W168" i="1"/>
  <c r="V168" i="1"/>
  <c r="AH167" i="1"/>
  <c r="W167" i="1"/>
  <c r="V167" i="1"/>
  <c r="AH166" i="1"/>
  <c r="W166" i="1"/>
  <c r="V166" i="1"/>
  <c r="AH165" i="1"/>
  <c r="W165" i="1"/>
  <c r="V165" i="1"/>
  <c r="AH164" i="1"/>
  <c r="W164" i="1"/>
  <c r="V164" i="1"/>
  <c r="AH163" i="1"/>
  <c r="W163" i="1"/>
  <c r="V163" i="1"/>
  <c r="AH162" i="1"/>
  <c r="W162" i="1"/>
  <c r="V162" i="1"/>
  <c r="AH161" i="1"/>
  <c r="W161" i="1"/>
  <c r="V161" i="1"/>
  <c r="AH160" i="1"/>
  <c r="W160" i="1"/>
  <c r="V160" i="1"/>
  <c r="AH159" i="1"/>
  <c r="W159" i="1"/>
  <c r="V159" i="1"/>
  <c r="AH158" i="1"/>
  <c r="W158" i="1"/>
  <c r="V158" i="1"/>
  <c r="AH157" i="1"/>
  <c r="W157" i="1"/>
  <c r="V157" i="1"/>
  <c r="AH156" i="1"/>
  <c r="W156" i="1"/>
  <c r="V156" i="1"/>
  <c r="AH155" i="1"/>
  <c r="W155" i="1"/>
  <c r="V155" i="1"/>
  <c r="AH154" i="1"/>
  <c r="W154" i="1"/>
  <c r="V154" i="1"/>
  <c r="AH153" i="1"/>
  <c r="W153" i="1"/>
  <c r="V153" i="1"/>
  <c r="AH152" i="1"/>
  <c r="W152" i="1"/>
  <c r="V152" i="1"/>
  <c r="AH151" i="1"/>
  <c r="W151" i="1"/>
  <c r="V151" i="1"/>
  <c r="AH150" i="1"/>
  <c r="W150" i="1"/>
  <c r="V150" i="1"/>
  <c r="AH149" i="1"/>
  <c r="W149" i="1"/>
  <c r="V149" i="1"/>
  <c r="AH148" i="1"/>
  <c r="W148" i="1"/>
  <c r="V148" i="1"/>
  <c r="AH147" i="1"/>
  <c r="W147" i="1"/>
  <c r="V147" i="1"/>
  <c r="AH146" i="1"/>
  <c r="W146" i="1"/>
  <c r="V146" i="1"/>
  <c r="AH145" i="1"/>
  <c r="W145" i="1"/>
  <c r="V145" i="1"/>
  <c r="AH144" i="1"/>
  <c r="W144" i="1"/>
  <c r="V144" i="1"/>
  <c r="AH143" i="1"/>
  <c r="W143" i="1"/>
  <c r="V143" i="1"/>
  <c r="AH142" i="1"/>
  <c r="W142" i="1"/>
  <c r="V142" i="1"/>
  <c r="AH141" i="1"/>
  <c r="W141" i="1"/>
  <c r="V141" i="1"/>
  <c r="AH140" i="1"/>
  <c r="W140" i="1"/>
  <c r="V140" i="1"/>
  <c r="AH139" i="1"/>
  <c r="W139" i="1"/>
  <c r="V139" i="1"/>
  <c r="AH138" i="1"/>
  <c r="W138" i="1"/>
  <c r="V138" i="1"/>
  <c r="AH137" i="1"/>
  <c r="W137" i="1"/>
  <c r="V137" i="1"/>
  <c r="AH136" i="1"/>
  <c r="W136" i="1"/>
  <c r="V136" i="1"/>
  <c r="AH135" i="1"/>
  <c r="W135" i="1"/>
  <c r="V135" i="1"/>
  <c r="AH134" i="1"/>
  <c r="W134" i="1"/>
  <c r="V134" i="1"/>
  <c r="AH133" i="1"/>
  <c r="W133" i="1"/>
  <c r="V133" i="1"/>
  <c r="AH132" i="1"/>
  <c r="W132" i="1"/>
  <c r="V132" i="1"/>
  <c r="AH131" i="1"/>
  <c r="W131" i="1"/>
  <c r="V131" i="1"/>
  <c r="AH130" i="1"/>
  <c r="W130" i="1"/>
  <c r="V130" i="1"/>
  <c r="AH129" i="1"/>
  <c r="W129" i="1"/>
  <c r="V129" i="1"/>
  <c r="AH128" i="1"/>
  <c r="W128" i="1"/>
  <c r="V128" i="1"/>
  <c r="AH127" i="1"/>
  <c r="W127" i="1"/>
  <c r="V127" i="1"/>
  <c r="AH126" i="1"/>
  <c r="W126" i="1"/>
  <c r="V126" i="1"/>
  <c r="AH125" i="1"/>
  <c r="W125" i="1"/>
  <c r="V125" i="1"/>
  <c r="AH124" i="1"/>
  <c r="W124" i="1"/>
  <c r="V124" i="1"/>
  <c r="AH123" i="1"/>
  <c r="W123" i="1"/>
  <c r="V123" i="1"/>
  <c r="AH122" i="1"/>
  <c r="W122" i="1"/>
  <c r="V122" i="1"/>
  <c r="AH121" i="1"/>
  <c r="W121" i="1"/>
  <c r="V121" i="1"/>
  <c r="AH120" i="1"/>
  <c r="W120" i="1"/>
  <c r="V120" i="1"/>
  <c r="AH119" i="1"/>
  <c r="W119" i="1"/>
  <c r="V119" i="1"/>
  <c r="AH118" i="1"/>
  <c r="W118" i="1"/>
  <c r="V118" i="1"/>
  <c r="AH117" i="1"/>
  <c r="W117" i="1"/>
  <c r="V117" i="1"/>
  <c r="AH116" i="1"/>
  <c r="W116" i="1"/>
  <c r="V116" i="1"/>
  <c r="AH115" i="1"/>
  <c r="W115" i="1"/>
  <c r="V115" i="1"/>
  <c r="AH114" i="1"/>
  <c r="W114" i="1"/>
  <c r="V114" i="1"/>
  <c r="AH113" i="1"/>
  <c r="W113" i="1"/>
  <c r="V113" i="1"/>
  <c r="AH112" i="1"/>
  <c r="W112" i="1"/>
  <c r="V112" i="1"/>
  <c r="AH111" i="1"/>
  <c r="W111" i="1"/>
  <c r="V111" i="1"/>
  <c r="AH110" i="1"/>
  <c r="W110" i="1"/>
  <c r="V110" i="1"/>
  <c r="AH109" i="1"/>
  <c r="W109" i="1"/>
  <c r="V109" i="1"/>
  <c r="AH108" i="1"/>
  <c r="W108" i="1"/>
  <c r="V108" i="1"/>
  <c r="AH107" i="1"/>
  <c r="W107" i="1"/>
  <c r="V107" i="1"/>
  <c r="AH106" i="1"/>
  <c r="W106" i="1"/>
  <c r="V106" i="1"/>
  <c r="AH105" i="1"/>
  <c r="W105" i="1"/>
  <c r="V105" i="1"/>
  <c r="AH104" i="1"/>
  <c r="W104" i="1"/>
  <c r="V104" i="1"/>
  <c r="AH103" i="1"/>
  <c r="W103" i="1"/>
  <c r="V103" i="1"/>
  <c r="AH102" i="1"/>
  <c r="W102" i="1"/>
  <c r="V102" i="1"/>
  <c r="AH101" i="1"/>
  <c r="W101" i="1"/>
  <c r="V101" i="1"/>
  <c r="AH100" i="1"/>
  <c r="W100" i="1"/>
  <c r="V100" i="1"/>
  <c r="AH99" i="1"/>
  <c r="W99" i="1"/>
  <c r="V99" i="1"/>
  <c r="AH98" i="1"/>
  <c r="W98" i="1"/>
  <c r="V98" i="1"/>
  <c r="AH97" i="1"/>
  <c r="W97" i="1"/>
  <c r="V97" i="1"/>
  <c r="AH96" i="1"/>
  <c r="W96" i="1"/>
  <c r="V96" i="1"/>
  <c r="AH95" i="1"/>
  <c r="W95" i="1"/>
  <c r="V95" i="1"/>
  <c r="AH94" i="1"/>
  <c r="W94" i="1"/>
  <c r="V94" i="1"/>
  <c r="AH93" i="1"/>
  <c r="W93" i="1"/>
  <c r="V93" i="1"/>
  <c r="AH92" i="1"/>
  <c r="W92" i="1"/>
  <c r="V92" i="1"/>
  <c r="AH91" i="1"/>
  <c r="W91" i="1"/>
  <c r="V91" i="1"/>
  <c r="AH90" i="1"/>
  <c r="W90" i="1"/>
  <c r="V90" i="1"/>
  <c r="AH89" i="1"/>
  <c r="W89" i="1"/>
  <c r="V89" i="1"/>
  <c r="AH88" i="1"/>
  <c r="W88" i="1"/>
  <c r="V88" i="1"/>
  <c r="AH87" i="1"/>
  <c r="AG87" i="1"/>
  <c r="V87" i="1"/>
  <c r="W87" i="1" s="1"/>
  <c r="K87" i="1"/>
  <c r="AH86" i="1"/>
  <c r="AG86" i="1"/>
  <c r="V86" i="1"/>
  <c r="W86" i="1" s="1"/>
  <c r="K86" i="1"/>
  <c r="AH85" i="1"/>
  <c r="AG85" i="1"/>
  <c r="V85" i="1"/>
  <c r="W85" i="1" s="1"/>
  <c r="K85" i="1"/>
  <c r="AH84" i="1"/>
  <c r="V84" i="1"/>
  <c r="W84" i="1" s="1"/>
  <c r="K84" i="1"/>
  <c r="AH83" i="1"/>
  <c r="V83" i="1"/>
  <c r="W83" i="1" s="1"/>
  <c r="K83" i="1"/>
  <c r="AH82" i="1"/>
  <c r="AG82" i="1"/>
  <c r="V82" i="1"/>
  <c r="W82" i="1" s="1"/>
  <c r="K82" i="1"/>
  <c r="AH81" i="1"/>
  <c r="AG81" i="1"/>
  <c r="V81" i="1"/>
  <c r="W81" i="1" s="1"/>
  <c r="K81" i="1"/>
  <c r="AH80" i="1"/>
  <c r="V80" i="1"/>
  <c r="K80" i="1"/>
  <c r="AH79" i="1"/>
  <c r="AG79" i="1"/>
  <c r="V79" i="1"/>
  <c r="W79" i="1" s="1"/>
  <c r="K79" i="1"/>
  <c r="AH78" i="1"/>
  <c r="AG78" i="1"/>
  <c r="V78" i="1"/>
  <c r="W78" i="1" s="1"/>
  <c r="K78" i="1"/>
  <c r="AH77" i="1"/>
  <c r="AG77" i="1"/>
  <c r="V77" i="1"/>
  <c r="W77" i="1" s="1"/>
  <c r="K77" i="1"/>
  <c r="AH76" i="1"/>
  <c r="W76" i="1"/>
  <c r="V76" i="1"/>
  <c r="AG76" i="1" s="1"/>
  <c r="K76" i="1"/>
  <c r="AH75" i="1"/>
  <c r="AG75" i="1"/>
  <c r="V75" i="1"/>
  <c r="W75" i="1" s="1"/>
  <c r="K75" i="1"/>
  <c r="AH74" i="1"/>
  <c r="AG74" i="1"/>
  <c r="V74" i="1"/>
  <c r="W74" i="1" s="1"/>
  <c r="K74" i="1"/>
  <c r="AH73" i="1"/>
  <c r="AG73" i="1"/>
  <c r="V73" i="1"/>
  <c r="W73" i="1" s="1"/>
  <c r="K73" i="1"/>
  <c r="AH72" i="1"/>
  <c r="W72" i="1"/>
  <c r="V72" i="1"/>
  <c r="AG72" i="1" s="1"/>
  <c r="K72" i="1"/>
  <c r="AH71" i="1"/>
  <c r="V71" i="1"/>
  <c r="W71" i="1" s="1"/>
  <c r="K71" i="1"/>
  <c r="AH70" i="1"/>
  <c r="W70" i="1"/>
  <c r="V70" i="1"/>
  <c r="AG70" i="1" s="1"/>
  <c r="K70" i="1"/>
  <c r="AH69" i="1"/>
  <c r="AG69" i="1"/>
  <c r="V69" i="1"/>
  <c r="W69" i="1" s="1"/>
  <c r="K69" i="1"/>
  <c r="AH68" i="1"/>
  <c r="W68" i="1"/>
  <c r="V68" i="1"/>
  <c r="AG68" i="1" s="1"/>
  <c r="K68" i="1"/>
  <c r="AH67" i="1"/>
  <c r="AG67" i="1"/>
  <c r="V67" i="1"/>
  <c r="W67" i="1" s="1"/>
  <c r="K67" i="1"/>
  <c r="AH66" i="1"/>
  <c r="W66" i="1"/>
  <c r="V66" i="1"/>
  <c r="AG66" i="1" s="1"/>
  <c r="K66" i="1"/>
  <c r="AH65" i="1"/>
  <c r="AG65" i="1"/>
  <c r="V65" i="1"/>
  <c r="W65" i="1" s="1"/>
  <c r="K65" i="1"/>
  <c r="AH64" i="1"/>
  <c r="W64" i="1"/>
  <c r="V64" i="1"/>
  <c r="AG64" i="1" s="1"/>
  <c r="K64" i="1"/>
  <c r="AH63" i="1"/>
  <c r="AG63" i="1"/>
  <c r="V63" i="1"/>
  <c r="W63" i="1" s="1"/>
  <c r="K63" i="1"/>
  <c r="AH62" i="1"/>
  <c r="W62" i="1"/>
  <c r="V62" i="1"/>
  <c r="AG62" i="1" s="1"/>
  <c r="K62" i="1"/>
  <c r="AH61" i="1"/>
  <c r="AG61" i="1"/>
  <c r="V61" i="1"/>
  <c r="W61" i="1" s="1"/>
  <c r="K61" i="1"/>
  <c r="AH60" i="1"/>
  <c r="W60" i="1"/>
  <c r="V60" i="1"/>
  <c r="AG60" i="1" s="1"/>
  <c r="K60" i="1"/>
  <c r="AH59" i="1"/>
  <c r="AG59" i="1"/>
  <c r="V59" i="1"/>
  <c r="W59" i="1" s="1"/>
  <c r="K59" i="1"/>
  <c r="AH58" i="1"/>
  <c r="W58" i="1"/>
  <c r="V58" i="1"/>
  <c r="AG58" i="1" s="1"/>
  <c r="K58" i="1"/>
  <c r="AH57" i="1"/>
  <c r="AG57" i="1"/>
  <c r="V57" i="1"/>
  <c r="W57" i="1" s="1"/>
  <c r="K57" i="1"/>
  <c r="AH56" i="1"/>
  <c r="W56" i="1"/>
  <c r="V56" i="1"/>
  <c r="AG56" i="1" s="1"/>
  <c r="K56" i="1"/>
  <c r="AH55" i="1"/>
  <c r="AG55" i="1"/>
  <c r="V55" i="1"/>
  <c r="W55" i="1" s="1"/>
  <c r="K55" i="1"/>
  <c r="AH54" i="1"/>
  <c r="W54" i="1"/>
  <c r="V54" i="1"/>
  <c r="AG54" i="1" s="1"/>
  <c r="K54" i="1"/>
  <c r="AH53" i="1"/>
  <c r="AG53" i="1"/>
  <c r="V53" i="1"/>
  <c r="W53" i="1" s="1"/>
  <c r="K53" i="1"/>
  <c r="AH52" i="1"/>
  <c r="W52" i="1"/>
  <c r="V52" i="1"/>
  <c r="AG52" i="1" s="1"/>
  <c r="K52" i="1"/>
  <c r="AH51" i="1"/>
  <c r="AG51" i="1"/>
  <c r="V51" i="1"/>
  <c r="W51" i="1" s="1"/>
  <c r="K51" i="1"/>
  <c r="AH50" i="1"/>
  <c r="W50" i="1"/>
  <c r="V50" i="1"/>
  <c r="AG50" i="1" s="1"/>
  <c r="K50" i="1"/>
  <c r="AH49" i="1"/>
  <c r="AG49" i="1"/>
  <c r="V49" i="1"/>
  <c r="W49" i="1" s="1"/>
  <c r="K49" i="1"/>
  <c r="AH48" i="1"/>
  <c r="W48" i="1"/>
  <c r="V48" i="1"/>
  <c r="AG48" i="1" s="1"/>
  <c r="K48" i="1"/>
  <c r="AH47" i="1"/>
  <c r="AG47" i="1"/>
  <c r="V47" i="1"/>
  <c r="W47" i="1" s="1"/>
  <c r="K47" i="1"/>
  <c r="AH46" i="1"/>
  <c r="W46" i="1"/>
  <c r="V46" i="1"/>
  <c r="AG46" i="1" s="1"/>
  <c r="K46" i="1"/>
  <c r="AH45" i="1"/>
  <c r="AG45" i="1"/>
  <c r="V45" i="1"/>
  <c r="W45" i="1" s="1"/>
  <c r="K45" i="1"/>
  <c r="AH44" i="1"/>
  <c r="W44" i="1"/>
  <c r="V44" i="1"/>
  <c r="AG44" i="1" s="1"/>
  <c r="K44" i="1"/>
  <c r="AH43" i="1"/>
  <c r="AG43" i="1"/>
  <c r="V43" i="1"/>
  <c r="W43" i="1" s="1"/>
  <c r="K43" i="1"/>
  <c r="AH42" i="1"/>
  <c r="W42" i="1"/>
  <c r="V42" i="1"/>
  <c r="AG42" i="1" s="1"/>
  <c r="K42" i="1"/>
  <c r="AH41" i="1"/>
  <c r="AG41" i="1"/>
  <c r="V41" i="1"/>
  <c r="W41" i="1" s="1"/>
  <c r="K41" i="1"/>
  <c r="AH40" i="1"/>
  <c r="W40" i="1"/>
  <c r="V40" i="1"/>
  <c r="AG40" i="1" s="1"/>
  <c r="K40" i="1"/>
  <c r="AH39" i="1"/>
  <c r="AG39" i="1"/>
  <c r="V39" i="1"/>
  <c r="W39" i="1" s="1"/>
  <c r="K39" i="1"/>
  <c r="AH38" i="1"/>
  <c r="W38" i="1"/>
  <c r="V38" i="1"/>
  <c r="AG38" i="1" s="1"/>
  <c r="K38" i="1"/>
  <c r="AH37" i="1"/>
  <c r="AG37" i="1"/>
  <c r="V37" i="1"/>
  <c r="W37" i="1" s="1"/>
  <c r="K37" i="1"/>
  <c r="AH36" i="1"/>
  <c r="W36" i="1"/>
  <c r="V36" i="1"/>
  <c r="AG36" i="1" s="1"/>
  <c r="K36" i="1"/>
  <c r="AH35" i="1"/>
  <c r="AG35" i="1"/>
  <c r="V35" i="1"/>
  <c r="W35" i="1" s="1"/>
  <c r="K35" i="1"/>
  <c r="AH34" i="1"/>
  <c r="W34" i="1"/>
  <c r="V34" i="1"/>
  <c r="AG34" i="1" s="1"/>
  <c r="K34" i="1"/>
  <c r="AH33" i="1"/>
  <c r="AG33" i="1"/>
  <c r="V33" i="1"/>
  <c r="W33" i="1" s="1"/>
  <c r="K33" i="1"/>
  <c r="AH32" i="1"/>
  <c r="W32" i="1"/>
  <c r="V32" i="1"/>
  <c r="AG32" i="1" s="1"/>
  <c r="K32" i="1"/>
  <c r="AH31" i="1"/>
  <c r="AG31" i="1"/>
  <c r="V31" i="1"/>
  <c r="W31" i="1" s="1"/>
  <c r="K31" i="1"/>
  <c r="AH30" i="1"/>
  <c r="W30" i="1"/>
  <c r="V30" i="1"/>
  <c r="AG30" i="1" s="1"/>
  <c r="K30" i="1"/>
  <c r="AH29" i="1"/>
  <c r="AG29" i="1"/>
  <c r="V29" i="1"/>
  <c r="W29" i="1" s="1"/>
  <c r="K29" i="1"/>
  <c r="AH28" i="1"/>
  <c r="W28" i="1"/>
  <c r="V28" i="1"/>
  <c r="AG28" i="1" s="1"/>
  <c r="K28" i="1"/>
  <c r="AH27" i="1"/>
  <c r="AG27" i="1"/>
  <c r="V27" i="1"/>
  <c r="W27" i="1" s="1"/>
  <c r="K27" i="1"/>
  <c r="AH26" i="1"/>
  <c r="W26" i="1"/>
  <c r="V26" i="1"/>
  <c r="AG26" i="1" s="1"/>
  <c r="K26" i="1"/>
  <c r="AH25" i="1"/>
  <c r="V25" i="1"/>
  <c r="W25" i="1" s="1"/>
  <c r="K25" i="1"/>
  <c r="AH24" i="1"/>
  <c r="V24" i="1"/>
  <c r="AG24" i="1" s="1"/>
  <c r="AH23" i="1"/>
  <c r="V23" i="1"/>
  <c r="W23" i="1" s="1"/>
  <c r="K23" i="1"/>
  <c r="AH22" i="1"/>
  <c r="W22" i="1"/>
  <c r="V22" i="1"/>
  <c r="AG22" i="1" s="1"/>
  <c r="K22" i="1"/>
  <c r="AH21" i="1"/>
  <c r="V21" i="1"/>
  <c r="W21" i="1" s="1"/>
  <c r="K21" i="1"/>
  <c r="AH20" i="1"/>
  <c r="W20" i="1"/>
  <c r="V20" i="1"/>
  <c r="AG20" i="1" s="1"/>
  <c r="K20" i="1"/>
  <c r="AH19" i="1"/>
  <c r="V19" i="1"/>
  <c r="W19" i="1" s="1"/>
  <c r="K19" i="1"/>
  <c r="AH18" i="1"/>
  <c r="V18" i="1"/>
  <c r="AG18" i="1" s="1"/>
  <c r="K18" i="1"/>
  <c r="AH17" i="1"/>
  <c r="V17" i="1"/>
  <c r="W17" i="1" s="1"/>
  <c r="K17" i="1"/>
  <c r="AH16" i="1"/>
  <c r="V16" i="1"/>
  <c r="AG16" i="1" s="1"/>
  <c r="K16" i="1"/>
  <c r="AH15" i="1"/>
  <c r="V15" i="1"/>
  <c r="W15" i="1" s="1"/>
  <c r="K15" i="1"/>
  <c r="AH14" i="1"/>
  <c r="W14" i="1"/>
  <c r="V14" i="1"/>
  <c r="AG14" i="1" s="1"/>
  <c r="K14" i="1"/>
  <c r="AH13" i="1"/>
  <c r="V13" i="1"/>
  <c r="W13" i="1" s="1"/>
  <c r="K13" i="1"/>
  <c r="AH12" i="1"/>
  <c r="V12" i="1"/>
  <c r="AG12" i="1" s="1"/>
  <c r="K12" i="1"/>
  <c r="AH11" i="1"/>
  <c r="W11" i="1"/>
  <c r="V11" i="1"/>
  <c r="AG11" i="1" s="1"/>
  <c r="K11" i="1"/>
  <c r="AH10" i="1"/>
  <c r="V10" i="1"/>
  <c r="AG10" i="1" s="1"/>
  <c r="K10" i="1"/>
  <c r="AH9" i="1"/>
  <c r="W9" i="1"/>
  <c r="V9" i="1"/>
  <c r="AG9" i="1" s="1"/>
  <c r="K9" i="1"/>
  <c r="AH8" i="1"/>
  <c r="V8" i="1"/>
  <c r="AG8" i="1" s="1"/>
  <c r="K8" i="1"/>
  <c r="AH7" i="1"/>
  <c r="V7" i="1"/>
  <c r="AG7" i="1" s="1"/>
  <c r="K7" i="1"/>
  <c r="AH6" i="1"/>
  <c r="V6" i="1"/>
  <c r="AG6" i="1" s="1"/>
  <c r="K6" i="1"/>
  <c r="AH5" i="1"/>
  <c r="AG5" i="1"/>
  <c r="V5" i="1"/>
  <c r="AI240" i="1" s="1"/>
  <c r="K5" i="1"/>
  <c r="AH4" i="1"/>
  <c r="W4" i="1"/>
  <c r="V4" i="1"/>
  <c r="AG4" i="1" s="1"/>
  <c r="K4" i="1"/>
  <c r="AH3" i="1"/>
  <c r="AG3" i="1"/>
  <c r="V3" i="1"/>
  <c r="W3" i="1" s="1"/>
  <c r="K3" i="1"/>
  <c r="AH2" i="1"/>
  <c r="V2" i="1"/>
  <c r="AG2" i="1" s="1"/>
  <c r="K2" i="1"/>
  <c r="AG31" i="4" l="1"/>
  <c r="AG30" i="4"/>
  <c r="AI253" i="4"/>
  <c r="AJ253" i="4" s="1"/>
  <c r="AM253" i="4" s="1"/>
  <c r="AP253" i="4" s="1"/>
  <c r="AI251" i="5"/>
  <c r="AJ251" i="5" s="1"/>
  <c r="AM251" i="5" s="1"/>
  <c r="AP251" i="5" s="1"/>
  <c r="W38" i="5"/>
  <c r="AG35" i="5"/>
  <c r="W28" i="5"/>
  <c r="AG27" i="5"/>
  <c r="W26" i="5"/>
  <c r="W24" i="5"/>
  <c r="AG23" i="5"/>
  <c r="W22" i="5"/>
  <c r="AI240" i="5"/>
  <c r="AJ240" i="5" s="1"/>
  <c r="AM240" i="5" s="1"/>
  <c r="AP240" i="5" s="1"/>
  <c r="W20" i="5"/>
  <c r="AG19" i="5"/>
  <c r="W18" i="5"/>
  <c r="W16" i="5"/>
  <c r="AG15" i="5"/>
  <c r="AI254" i="5"/>
  <c r="AJ254" i="5" s="1"/>
  <c r="AM254" i="5" s="1"/>
  <c r="AP254" i="5" s="1"/>
  <c r="AI242" i="5"/>
  <c r="AJ242" i="5" s="1"/>
  <c r="AM242" i="5" s="1"/>
  <c r="AP242" i="5" s="1"/>
  <c r="AI241" i="5"/>
  <c r="AJ241" i="5" s="1"/>
  <c r="AM241" i="5" s="1"/>
  <c r="AP241" i="5" s="1"/>
  <c r="AG11" i="5"/>
  <c r="AI252" i="5"/>
  <c r="AJ252" i="5" s="1"/>
  <c r="AM252" i="5" s="1"/>
  <c r="AP252" i="5" s="1"/>
  <c r="W10" i="5"/>
  <c r="AJ260" i="5"/>
  <c r="AM260" i="5" s="1"/>
  <c r="AP260" i="5" s="1"/>
  <c r="AJ205" i="5"/>
  <c r="AJ243" i="5"/>
  <c r="AM243" i="5" s="1"/>
  <c r="AP243" i="5" s="1"/>
  <c r="AJ247" i="5"/>
  <c r="AM247" i="5" s="1"/>
  <c r="AP247" i="5" s="1"/>
  <c r="AJ221" i="5"/>
  <c r="AM221" i="5" s="1"/>
  <c r="AP221" i="5" s="1"/>
  <c r="AJ225" i="5"/>
  <c r="AM225" i="5" s="1"/>
  <c r="AP225" i="5" s="1"/>
  <c r="AJ229" i="5"/>
  <c r="AM229" i="5" s="1"/>
  <c r="AP229" i="5" s="1"/>
  <c r="AJ233" i="5"/>
  <c r="AM233" i="5" s="1"/>
  <c r="AP233" i="5" s="1"/>
  <c r="AJ237" i="5"/>
  <c r="AM237" i="5" s="1"/>
  <c r="AP237" i="5" s="1"/>
  <c r="AJ245" i="5"/>
  <c r="AM245" i="5" s="1"/>
  <c r="AP245" i="5" s="1"/>
  <c r="AJ249" i="5"/>
  <c r="AM249" i="5" s="1"/>
  <c r="AP249" i="5" s="1"/>
  <c r="AJ264" i="5"/>
  <c r="W53" i="3"/>
  <c r="AI254" i="4"/>
  <c r="AJ254" i="4" s="1"/>
  <c r="AM254" i="4" s="1"/>
  <c r="AP254" i="4" s="1"/>
  <c r="AJ210" i="4"/>
  <c r="AM210" i="4" s="1"/>
  <c r="AP210" i="4" s="1"/>
  <c r="AJ214" i="4"/>
  <c r="AM214" i="4" s="1"/>
  <c r="AP214" i="4" s="1"/>
  <c r="AI242" i="4"/>
  <c r="AJ242" i="4" s="1"/>
  <c r="AM242" i="4" s="1"/>
  <c r="AP242" i="4" s="1"/>
  <c r="AJ221" i="4"/>
  <c r="AM221" i="4" s="1"/>
  <c r="AP221" i="4" s="1"/>
  <c r="AJ205" i="4"/>
  <c r="AJ222" i="4"/>
  <c r="AM222" i="4" s="1"/>
  <c r="AP222" i="4" s="1"/>
  <c r="AJ209" i="4"/>
  <c r="AM209" i="4" s="1"/>
  <c r="AP209" i="4" s="1"/>
  <c r="AJ213" i="4"/>
  <c r="AM213" i="4" s="1"/>
  <c r="AP213" i="4" s="1"/>
  <c r="AJ217" i="4"/>
  <c r="AM217" i="4" s="1"/>
  <c r="AP217" i="4" s="1"/>
  <c r="AJ208" i="4"/>
  <c r="AM208" i="4" s="1"/>
  <c r="AP208" i="4" s="1"/>
  <c r="AJ212" i="4"/>
  <c r="AM212" i="4" s="1"/>
  <c r="AP212" i="4" s="1"/>
  <c r="AJ216" i="4"/>
  <c r="AM216" i="4" s="1"/>
  <c r="AP216" i="4" s="1"/>
  <c r="AJ220" i="4"/>
  <c r="AM220" i="4" s="1"/>
  <c r="AP220" i="4" s="1"/>
  <c r="AJ203" i="4"/>
  <c r="AM203" i="4" s="1"/>
  <c r="AP203" i="4" s="1"/>
  <c r="AJ229" i="4"/>
  <c r="AM229" i="4" s="1"/>
  <c r="AP229" i="4" s="1"/>
  <c r="AJ204" i="4"/>
  <c r="AM204" i="4" s="1"/>
  <c r="AP204" i="4" s="1"/>
  <c r="AJ207" i="4"/>
  <c r="AM207" i="4" s="1"/>
  <c r="AP207" i="4" s="1"/>
  <c r="AJ211" i="4"/>
  <c r="AM211" i="4" s="1"/>
  <c r="AP211" i="4" s="1"/>
  <c r="AJ215" i="4"/>
  <c r="AM215" i="4" s="1"/>
  <c r="AP215" i="4" s="1"/>
  <c r="AJ227" i="4"/>
  <c r="AM227" i="4" s="1"/>
  <c r="AP227" i="4" s="1"/>
  <c r="AJ218" i="4"/>
  <c r="AM218" i="4" s="1"/>
  <c r="AP218" i="4" s="1"/>
  <c r="AK207" i="4"/>
  <c r="AK208" i="4"/>
  <c r="AK209" i="4"/>
  <c r="AK210" i="4"/>
  <c r="AK211" i="4"/>
  <c r="AK212" i="4"/>
  <c r="AK213" i="4"/>
  <c r="AK214" i="4"/>
  <c r="AK215" i="4"/>
  <c r="AK216" i="4"/>
  <c r="AK217" i="4"/>
  <c r="AJ219" i="4"/>
  <c r="AM219" i="4" s="1"/>
  <c r="AP219" i="4" s="1"/>
  <c r="AJ223" i="4"/>
  <c r="AM223" i="4" s="1"/>
  <c r="AP223" i="4" s="1"/>
  <c r="AJ225" i="4"/>
  <c r="AM225" i="4" s="1"/>
  <c r="AP225" i="4" s="1"/>
  <c r="AG79" i="2"/>
  <c r="W47" i="3"/>
  <c r="AI253" i="3"/>
  <c r="AJ253" i="3" s="1"/>
  <c r="AM253" i="3" s="1"/>
  <c r="AP253" i="3" s="1"/>
  <c r="W39" i="3"/>
  <c r="W37" i="3"/>
  <c r="W35" i="3"/>
  <c r="AI254" i="3"/>
  <c r="AJ254" i="3" s="1"/>
  <c r="AM254" i="3" s="1"/>
  <c r="AP254" i="3" s="1"/>
  <c r="W33" i="3"/>
  <c r="W31" i="3"/>
  <c r="W29" i="3"/>
  <c r="W27" i="3"/>
  <c r="W25" i="3"/>
  <c r="AI241" i="3"/>
  <c r="AJ241" i="3" s="1"/>
  <c r="AM241" i="3" s="1"/>
  <c r="AP241" i="3" s="1"/>
  <c r="W23" i="3"/>
  <c r="AI240" i="3"/>
  <c r="AJ240" i="3" s="1"/>
  <c r="AM240" i="3" s="1"/>
  <c r="AP240" i="3" s="1"/>
  <c r="W21" i="3"/>
  <c r="AI251" i="3"/>
  <c r="AJ251" i="3" s="1"/>
  <c r="AM251" i="3" s="1"/>
  <c r="AP251" i="3" s="1"/>
  <c r="W17" i="3"/>
  <c r="W15" i="3"/>
  <c r="W9" i="3"/>
  <c r="AI242" i="3"/>
  <c r="AJ242" i="3" s="1"/>
  <c r="AM242" i="3" s="1"/>
  <c r="AP242" i="3" s="1"/>
  <c r="W78" i="2"/>
  <c r="AG77" i="2"/>
  <c r="W68" i="2"/>
  <c r="W66" i="2"/>
  <c r="W64" i="2"/>
  <c r="AG63" i="2"/>
  <c r="W62" i="2"/>
  <c r="AJ261" i="5"/>
  <c r="AM261" i="5" s="1"/>
  <c r="AP261" i="5" s="1"/>
  <c r="AJ204" i="5"/>
  <c r="AM204" i="5" s="1"/>
  <c r="AP204" i="5" s="1"/>
  <c r="AJ219" i="5"/>
  <c r="AM219" i="5" s="1"/>
  <c r="AP219" i="5" s="1"/>
  <c r="AJ223" i="5"/>
  <c r="AM223" i="5" s="1"/>
  <c r="AP223" i="5" s="1"/>
  <c r="AJ227" i="5"/>
  <c r="AM227" i="5" s="1"/>
  <c r="AP227" i="5" s="1"/>
  <c r="AJ231" i="5"/>
  <c r="AM231" i="5" s="1"/>
  <c r="AP231" i="5" s="1"/>
  <c r="AJ235" i="5"/>
  <c r="AM235" i="5" s="1"/>
  <c r="AP235" i="5" s="1"/>
  <c r="AJ239" i="5"/>
  <c r="AM239" i="5" s="1"/>
  <c r="AP239" i="5" s="1"/>
  <c r="AJ258" i="5"/>
  <c r="AK260" i="5"/>
  <c r="AJ203" i="5"/>
  <c r="AM203" i="5" s="1"/>
  <c r="AP203" i="5" s="1"/>
  <c r="AJ255" i="5"/>
  <c r="AM255" i="5" s="1"/>
  <c r="AP255" i="5" s="1"/>
  <c r="AJ260" i="3"/>
  <c r="AM260" i="3" s="1"/>
  <c r="AP260" i="3" s="1"/>
  <c r="AI254" i="2"/>
  <c r="W58" i="2"/>
  <c r="AG55" i="2"/>
  <c r="W52" i="2"/>
  <c r="W48" i="2"/>
  <c r="AG47" i="2"/>
  <c r="W46" i="2"/>
  <c r="W45" i="2"/>
  <c r="W42" i="2"/>
  <c r="W36" i="2"/>
  <c r="AI242" i="2"/>
  <c r="AJ242" i="2" s="1"/>
  <c r="AM242" i="2" s="1"/>
  <c r="AP242" i="2" s="1"/>
  <c r="W34" i="2"/>
  <c r="W22" i="2"/>
  <c r="AI241" i="2"/>
  <c r="AJ241" i="2" s="1"/>
  <c r="AM241" i="2" s="1"/>
  <c r="AP241" i="2" s="1"/>
  <c r="AI251" i="2"/>
  <c r="AJ251" i="2" s="1"/>
  <c r="AM251" i="2" s="1"/>
  <c r="AP251" i="2" s="1"/>
  <c r="W14" i="2"/>
  <c r="W12" i="2"/>
  <c r="AI253" i="2"/>
  <c r="AJ253" i="2" s="1"/>
  <c r="AM253" i="2" s="1"/>
  <c r="AP253" i="2" s="1"/>
  <c r="W11" i="2"/>
  <c r="AJ222" i="2"/>
  <c r="AM222" i="2" s="1"/>
  <c r="AP222" i="2" s="1"/>
  <c r="AG10" i="2"/>
  <c r="AI240" i="2"/>
  <c r="AJ240" i="2" s="1"/>
  <c r="AM240" i="2" s="1"/>
  <c r="AP240" i="2" s="1"/>
  <c r="W6" i="2"/>
  <c r="W5" i="2"/>
  <c r="W4" i="2"/>
  <c r="AG25" i="1"/>
  <c r="W24" i="1"/>
  <c r="AM258" i="5"/>
  <c r="AP258" i="5" s="1"/>
  <c r="AG23" i="1"/>
  <c r="W3" i="2"/>
  <c r="AJ211" i="2"/>
  <c r="AM211" i="2" s="1"/>
  <c r="AP211" i="2" s="1"/>
  <c r="AJ220" i="2"/>
  <c r="AM220" i="2" s="1"/>
  <c r="AP220" i="2" s="1"/>
  <c r="AJ209" i="2"/>
  <c r="AM209" i="2" s="1"/>
  <c r="AP209" i="2" s="1"/>
  <c r="AJ207" i="2"/>
  <c r="AM207" i="2" s="1"/>
  <c r="AP207" i="2" s="1"/>
  <c r="AJ216" i="2"/>
  <c r="AM216" i="2" s="1"/>
  <c r="AP216" i="2" s="1"/>
  <c r="AJ218" i="2"/>
  <c r="AM218" i="2" s="1"/>
  <c r="AP218" i="2" s="1"/>
  <c r="AK220" i="2"/>
  <c r="AM264" i="5"/>
  <c r="AP264" i="5" s="1"/>
  <c r="AG21" i="1"/>
  <c r="AG19" i="1"/>
  <c r="AI251" i="1"/>
  <c r="AJ251" i="1" s="1"/>
  <c r="AM251" i="1" s="1"/>
  <c r="AP251" i="1" s="1"/>
  <c r="W18" i="1"/>
  <c r="AG17" i="1"/>
  <c r="W16" i="1"/>
  <c r="AG15" i="1"/>
  <c r="AG13" i="1"/>
  <c r="W12" i="1"/>
  <c r="W10" i="1"/>
  <c r="W8" i="1"/>
  <c r="W7" i="1"/>
  <c r="W6" i="1"/>
  <c r="W5" i="1"/>
  <c r="AN204" i="4"/>
  <c r="AM265" i="5"/>
  <c r="AP265" i="5" s="1"/>
  <c r="AN265" i="5"/>
  <c r="AN222" i="4"/>
  <c r="AN265" i="4"/>
  <c r="AN265" i="2"/>
  <c r="AN223" i="4"/>
  <c r="AN225" i="4"/>
  <c r="AN227" i="4"/>
  <c r="AN229" i="4"/>
  <c r="AN265" i="1"/>
  <c r="AN265" i="3"/>
  <c r="AN203" i="4"/>
  <c r="W2" i="2"/>
  <c r="AJ213" i="2"/>
  <c r="AM213" i="2" s="1"/>
  <c r="AP213" i="2" s="1"/>
  <c r="AJ215" i="2"/>
  <c r="AM215" i="2" s="1"/>
  <c r="AP215" i="2" s="1"/>
  <c r="AJ219" i="2"/>
  <c r="AM219" i="2" s="1"/>
  <c r="AP219" i="2" s="1"/>
  <c r="AJ203" i="2"/>
  <c r="AM203" i="2" s="1"/>
  <c r="AP203" i="2" s="1"/>
  <c r="AK218" i="2"/>
  <c r="AK222" i="2"/>
  <c r="AI252" i="2"/>
  <c r="AJ252" i="2" s="1"/>
  <c r="AM252" i="2" s="1"/>
  <c r="AP252" i="2" s="1"/>
  <c r="AK215" i="2"/>
  <c r="AJ217" i="2"/>
  <c r="AM217" i="2" s="1"/>
  <c r="AP217" i="2" s="1"/>
  <c r="AK219" i="2"/>
  <c r="AJ221" i="2"/>
  <c r="AM221" i="2" s="1"/>
  <c r="AP221" i="2" s="1"/>
  <c r="AJ204" i="2"/>
  <c r="AM204" i="2" s="1"/>
  <c r="AP204" i="2" s="1"/>
  <c r="AJ210" i="2"/>
  <c r="AM210" i="2" s="1"/>
  <c r="AP210" i="2" s="1"/>
  <c r="AJ214" i="2"/>
  <c r="AM214" i="2" s="1"/>
  <c r="AP214" i="2" s="1"/>
  <c r="AJ205" i="2"/>
  <c r="AJ208" i="2"/>
  <c r="AM208" i="2" s="1"/>
  <c r="AP208" i="2" s="1"/>
  <c r="AJ212" i="2"/>
  <c r="AM212" i="2" s="1"/>
  <c r="AP212" i="2" s="1"/>
  <c r="AJ218" i="3"/>
  <c r="AM218" i="3" s="1"/>
  <c r="AP218" i="3" s="1"/>
  <c r="AJ226" i="3"/>
  <c r="AM226" i="3" s="1"/>
  <c r="AP226" i="3" s="1"/>
  <c r="AJ234" i="3"/>
  <c r="AM234" i="3" s="1"/>
  <c r="AP234" i="3" s="1"/>
  <c r="AJ243" i="3"/>
  <c r="AM243" i="3" s="1"/>
  <c r="AP243" i="3" s="1"/>
  <c r="AJ244" i="3"/>
  <c r="AM244" i="3" s="1"/>
  <c r="AP244" i="3" s="1"/>
  <c r="AJ245" i="3"/>
  <c r="AM245" i="3" s="1"/>
  <c r="AP245" i="3" s="1"/>
  <c r="AJ248" i="3"/>
  <c r="AM248" i="3" s="1"/>
  <c r="AP248" i="3" s="1"/>
  <c r="AJ249" i="3"/>
  <c r="AM249" i="3" s="1"/>
  <c r="AP249" i="3" s="1"/>
  <c r="AJ256" i="3"/>
  <c r="AM256" i="3" s="1"/>
  <c r="AP256" i="3" s="1"/>
  <c r="AJ262" i="5"/>
  <c r="AM262" i="5" s="1"/>
  <c r="AP262" i="5" s="1"/>
  <c r="W2" i="5"/>
  <c r="AG3" i="5"/>
  <c r="AK203" i="5"/>
  <c r="AK204" i="5"/>
  <c r="AK205" i="5"/>
  <c r="AJ206" i="5"/>
  <c r="AM206" i="5" s="1"/>
  <c r="AP206" i="5" s="1"/>
  <c r="AJ256" i="5"/>
  <c r="AM256" i="5" s="1"/>
  <c r="AP256" i="5" s="1"/>
  <c r="AJ263" i="5"/>
  <c r="AM263" i="5" s="1"/>
  <c r="AP263" i="5" s="1"/>
  <c r="AJ250" i="5"/>
  <c r="AM250" i="5" s="1"/>
  <c r="AP250" i="5" s="1"/>
  <c r="AJ259" i="5"/>
  <c r="AM259" i="5" s="1"/>
  <c r="AP259" i="5" s="1"/>
  <c r="AJ253" i="5"/>
  <c r="AM253" i="5" s="1"/>
  <c r="AP253" i="5" s="1"/>
  <c r="AJ257" i="5"/>
  <c r="AM257" i="5" s="1"/>
  <c r="AP257" i="5" s="1"/>
  <c r="AJ252" i="3"/>
  <c r="AM252" i="3" s="1"/>
  <c r="AP252" i="3" s="1"/>
  <c r="AK256" i="3"/>
  <c r="AJ257" i="3"/>
  <c r="AM257" i="3" s="1"/>
  <c r="AP257" i="3" s="1"/>
  <c r="AJ263" i="3"/>
  <c r="AM263" i="3" s="1"/>
  <c r="AP263" i="3" s="1"/>
  <c r="AJ206" i="3"/>
  <c r="AM206" i="3" s="1"/>
  <c r="AP206" i="3" s="1"/>
  <c r="AJ232" i="3"/>
  <c r="AM232" i="3" s="1"/>
  <c r="AP232" i="3" s="1"/>
  <c r="AJ255" i="3"/>
  <c r="AM255" i="3" s="1"/>
  <c r="AP255" i="3" s="1"/>
  <c r="AG2" i="3"/>
  <c r="AJ222" i="3"/>
  <c r="AM222" i="3" s="1"/>
  <c r="AP222" i="3" s="1"/>
  <c r="AJ230" i="3"/>
  <c r="AM230" i="3" s="1"/>
  <c r="AP230" i="3" s="1"/>
  <c r="AJ238" i="3"/>
  <c r="AM238" i="3" s="1"/>
  <c r="AP238" i="3" s="1"/>
  <c r="AJ246" i="3"/>
  <c r="AM246" i="3" s="1"/>
  <c r="AP246" i="3" s="1"/>
  <c r="AJ250" i="3"/>
  <c r="AM250" i="3" s="1"/>
  <c r="AP250" i="3" s="1"/>
  <c r="AJ258" i="3"/>
  <c r="AM258" i="3" s="1"/>
  <c r="AP258" i="3" s="1"/>
  <c r="AJ261" i="3"/>
  <c r="AM261" i="3" s="1"/>
  <c r="AP261" i="3" s="1"/>
  <c r="AJ264" i="3"/>
  <c r="AM264" i="3" s="1"/>
  <c r="AP264" i="3" s="1"/>
  <c r="AJ216" i="3"/>
  <c r="AM216" i="3" s="1"/>
  <c r="AP216" i="3" s="1"/>
  <c r="AJ224" i="3"/>
  <c r="AM224" i="3" s="1"/>
  <c r="AP224" i="3" s="1"/>
  <c r="AJ203" i="3"/>
  <c r="AM203" i="3" s="1"/>
  <c r="AP203" i="3" s="1"/>
  <c r="AJ204" i="3"/>
  <c r="AM204" i="3" s="1"/>
  <c r="AP204" i="3" s="1"/>
  <c r="AJ205" i="3"/>
  <c r="AJ220" i="3"/>
  <c r="AM220" i="3" s="1"/>
  <c r="AP220" i="3" s="1"/>
  <c r="AJ228" i="3"/>
  <c r="AM228" i="3" s="1"/>
  <c r="AP228" i="3" s="1"/>
  <c r="AJ236" i="3"/>
  <c r="AM236" i="3" s="1"/>
  <c r="AP236" i="3" s="1"/>
  <c r="AJ247" i="3"/>
  <c r="AM247" i="3" s="1"/>
  <c r="AP247" i="3" s="1"/>
  <c r="AJ259" i="3"/>
  <c r="AM259" i="3" s="1"/>
  <c r="AP259" i="3" s="1"/>
  <c r="AJ262" i="3"/>
  <c r="AM262" i="3" s="1"/>
  <c r="AP262" i="3" s="1"/>
  <c r="AJ248" i="1"/>
  <c r="AM248" i="1" s="1"/>
  <c r="AP248" i="1" s="1"/>
  <c r="AJ256" i="1"/>
  <c r="AM256" i="1" s="1"/>
  <c r="AP256" i="1" s="1"/>
  <c r="AJ224" i="1"/>
  <c r="AM224" i="1" s="1"/>
  <c r="AP224" i="1" s="1"/>
  <c r="AJ232" i="1"/>
  <c r="AM232" i="1" s="1"/>
  <c r="AP232" i="1" s="1"/>
  <c r="AJ240" i="1"/>
  <c r="AM240" i="1" s="1"/>
  <c r="AP240" i="1" s="1"/>
  <c r="AJ228" i="1"/>
  <c r="AM228" i="1" s="1"/>
  <c r="AP228" i="1" s="1"/>
  <c r="AJ236" i="1"/>
  <c r="AM236" i="1" s="1"/>
  <c r="AP236" i="1" s="1"/>
  <c r="AJ244" i="1"/>
  <c r="AM244" i="1" s="1"/>
  <c r="AP244" i="1" s="1"/>
  <c r="AJ252" i="1"/>
  <c r="AM252" i="1" s="1"/>
  <c r="AP252" i="1" s="1"/>
  <c r="AJ260" i="1"/>
  <c r="AM260" i="1" s="1"/>
  <c r="AP260" i="1" s="1"/>
  <c r="AJ261" i="1"/>
  <c r="AM261" i="1" s="1"/>
  <c r="AP261" i="1" s="1"/>
  <c r="AJ262" i="1"/>
  <c r="AM262" i="1" s="1"/>
  <c r="AP262" i="1" s="1"/>
  <c r="AJ263" i="1"/>
  <c r="AM263" i="1" s="1"/>
  <c r="AP263" i="1" s="1"/>
  <c r="AJ264" i="1"/>
  <c r="AM264" i="1" s="1"/>
  <c r="AP264" i="1" s="1"/>
  <c r="W2" i="1"/>
  <c r="AI242" i="1"/>
  <c r="AJ242" i="1" s="1"/>
  <c r="AM242" i="1" s="1"/>
  <c r="AP242" i="1" s="1"/>
  <c r="AJ203" i="1"/>
  <c r="AM203" i="1" s="1"/>
  <c r="AP203" i="1" s="1"/>
  <c r="AJ204" i="1"/>
  <c r="AM204" i="1" s="1"/>
  <c r="AP204" i="1" s="1"/>
  <c r="AJ205" i="1"/>
  <c r="AJ230" i="1"/>
  <c r="AM230" i="1" s="1"/>
  <c r="AP230" i="1" s="1"/>
  <c r="AJ238" i="1"/>
  <c r="AM238" i="1" s="1"/>
  <c r="AP238" i="1" s="1"/>
  <c r="AJ246" i="1"/>
  <c r="AM246" i="1" s="1"/>
  <c r="AP246" i="1" s="1"/>
  <c r="AJ254" i="1"/>
  <c r="AM254" i="1" s="1"/>
  <c r="AP254" i="1" s="1"/>
  <c r="AJ206" i="1"/>
  <c r="AM206" i="1" s="1"/>
  <c r="AP206" i="1" s="1"/>
  <c r="AJ226" i="1"/>
  <c r="AM226" i="1" s="1"/>
  <c r="AP226" i="1" s="1"/>
  <c r="AJ234" i="1"/>
  <c r="AM234" i="1" s="1"/>
  <c r="AP234" i="1" s="1"/>
  <c r="AJ250" i="1"/>
  <c r="AM250" i="1" s="1"/>
  <c r="AP250" i="1" s="1"/>
  <c r="AJ258" i="1"/>
  <c r="AM258" i="1" s="1"/>
  <c r="AP258" i="1" s="1"/>
  <c r="AG67" i="5"/>
  <c r="W67" i="5"/>
  <c r="AG5" i="5"/>
  <c r="AG13" i="5"/>
  <c r="AG21" i="5"/>
  <c r="AG29" i="5"/>
  <c r="AG37" i="5"/>
  <c r="AG45" i="5"/>
  <c r="AG53" i="5"/>
  <c r="AG63" i="5"/>
  <c r="W63" i="5"/>
  <c r="AG59" i="5"/>
  <c r="W59" i="5"/>
  <c r="AG9" i="5"/>
  <c r="AG17" i="5"/>
  <c r="AG25" i="5"/>
  <c r="AG33" i="5"/>
  <c r="AG41" i="5"/>
  <c r="AG55" i="5"/>
  <c r="W55" i="5"/>
  <c r="AG71" i="5"/>
  <c r="W71" i="5"/>
  <c r="AJ207" i="5"/>
  <c r="AM207" i="5" s="1"/>
  <c r="AP207" i="5" s="1"/>
  <c r="AJ208" i="5"/>
  <c r="AM208" i="5" s="1"/>
  <c r="AP208" i="5" s="1"/>
  <c r="AJ209" i="5"/>
  <c r="AM209" i="5" s="1"/>
  <c r="AP209" i="5" s="1"/>
  <c r="AJ210" i="5"/>
  <c r="AM210" i="5" s="1"/>
  <c r="AP210" i="5" s="1"/>
  <c r="AJ211" i="5"/>
  <c r="AM211" i="5" s="1"/>
  <c r="AP211" i="5" s="1"/>
  <c r="AJ212" i="5"/>
  <c r="AM212" i="5" s="1"/>
  <c r="AP212" i="5" s="1"/>
  <c r="AJ213" i="5"/>
  <c r="AM213" i="5" s="1"/>
  <c r="AP213" i="5" s="1"/>
  <c r="AJ214" i="5"/>
  <c r="AM214" i="5" s="1"/>
  <c r="AP214" i="5" s="1"/>
  <c r="AJ215" i="5"/>
  <c r="AM215" i="5" s="1"/>
  <c r="AP215" i="5" s="1"/>
  <c r="AJ216" i="5"/>
  <c r="AM216" i="5" s="1"/>
  <c r="AP216" i="5" s="1"/>
  <c r="AJ217" i="5"/>
  <c r="AM217" i="5" s="1"/>
  <c r="AP217" i="5" s="1"/>
  <c r="AJ218" i="5"/>
  <c r="AM218" i="5" s="1"/>
  <c r="AP218" i="5" s="1"/>
  <c r="AJ220" i="5"/>
  <c r="AM220" i="5" s="1"/>
  <c r="AP220" i="5" s="1"/>
  <c r="AJ222" i="5"/>
  <c r="AM222" i="5" s="1"/>
  <c r="AP222" i="5" s="1"/>
  <c r="AJ224" i="5"/>
  <c r="AM224" i="5" s="1"/>
  <c r="AP224" i="5" s="1"/>
  <c r="AJ226" i="5"/>
  <c r="AM226" i="5" s="1"/>
  <c r="AP226" i="5" s="1"/>
  <c r="AJ228" i="5"/>
  <c r="AM228" i="5" s="1"/>
  <c r="AP228" i="5" s="1"/>
  <c r="AJ230" i="5"/>
  <c r="AM230" i="5" s="1"/>
  <c r="AP230" i="5" s="1"/>
  <c r="AJ232" i="5"/>
  <c r="AM232" i="5" s="1"/>
  <c r="AP232" i="5" s="1"/>
  <c r="AJ234" i="5"/>
  <c r="AM234" i="5" s="1"/>
  <c r="AP234" i="5" s="1"/>
  <c r="AJ236" i="5"/>
  <c r="AM236" i="5" s="1"/>
  <c r="AP236" i="5" s="1"/>
  <c r="AJ238" i="5"/>
  <c r="AM238" i="5" s="1"/>
  <c r="AP238" i="5" s="1"/>
  <c r="AJ244" i="5"/>
  <c r="AM244" i="5" s="1"/>
  <c r="AP244" i="5" s="1"/>
  <c r="AJ246" i="5"/>
  <c r="AM246" i="5" s="1"/>
  <c r="AP246" i="5" s="1"/>
  <c r="AJ248" i="5"/>
  <c r="AM248" i="5" s="1"/>
  <c r="AP248" i="5" s="1"/>
  <c r="AN266" i="5"/>
  <c r="AM266" i="5"/>
  <c r="AP266" i="5" s="1"/>
  <c r="AM267" i="5"/>
  <c r="AP267" i="5" s="1"/>
  <c r="AG5" i="4"/>
  <c r="AG11" i="4"/>
  <c r="AG13" i="4"/>
  <c r="AG23" i="4"/>
  <c r="W2" i="4"/>
  <c r="W4" i="4"/>
  <c r="W6" i="4"/>
  <c r="W8" i="4"/>
  <c r="W10" i="4"/>
  <c r="W12" i="4"/>
  <c r="W14" i="4"/>
  <c r="W16" i="4"/>
  <c r="W18" i="4"/>
  <c r="W20" i="4"/>
  <c r="W22" i="4"/>
  <c r="W24" i="4"/>
  <c r="W26" i="4"/>
  <c r="W28" i="4"/>
  <c r="AG32" i="4"/>
  <c r="AG36" i="4"/>
  <c r="AG40" i="4"/>
  <c r="AG44" i="4"/>
  <c r="AG48" i="4"/>
  <c r="AG52" i="4"/>
  <c r="AG56" i="4"/>
  <c r="AG60" i="4"/>
  <c r="AG64" i="4"/>
  <c r="AG68" i="4"/>
  <c r="AG72" i="4"/>
  <c r="AG76" i="4"/>
  <c r="AG80" i="4"/>
  <c r="AG84" i="4"/>
  <c r="AG7" i="4"/>
  <c r="AG17" i="4"/>
  <c r="AG19" i="4"/>
  <c r="AG21" i="4"/>
  <c r="AG27" i="4"/>
  <c r="AG29" i="4"/>
  <c r="W3" i="4"/>
  <c r="W9" i="4"/>
  <c r="W25" i="4"/>
  <c r="AG200" i="4"/>
  <c r="AJ206" i="4"/>
  <c r="AM206" i="4" s="1"/>
  <c r="AP206" i="4" s="1"/>
  <c r="AJ224" i="4"/>
  <c r="AM224" i="4" s="1"/>
  <c r="AP224" i="4" s="1"/>
  <c r="AJ226" i="4"/>
  <c r="AM226" i="4" s="1"/>
  <c r="AP226" i="4" s="1"/>
  <c r="AJ228" i="4"/>
  <c r="AM228" i="4" s="1"/>
  <c r="AP228" i="4" s="1"/>
  <c r="AJ230" i="4"/>
  <c r="AM230" i="4" s="1"/>
  <c r="AP230" i="4" s="1"/>
  <c r="AK231" i="4"/>
  <c r="AJ231" i="4"/>
  <c r="AM231" i="4" s="1"/>
  <c r="AP231" i="4" s="1"/>
  <c r="AK232" i="4"/>
  <c r="AJ232" i="4"/>
  <c r="AM232" i="4" s="1"/>
  <c r="AP232" i="4" s="1"/>
  <c r="AK233" i="4"/>
  <c r="AJ233" i="4"/>
  <c r="AM233" i="4" s="1"/>
  <c r="AP233" i="4" s="1"/>
  <c r="AK234" i="4"/>
  <c r="AJ234" i="4"/>
  <c r="AM234" i="4" s="1"/>
  <c r="AP234" i="4" s="1"/>
  <c r="AK235" i="4"/>
  <c r="AJ235" i="4"/>
  <c r="AM235" i="4" s="1"/>
  <c r="AP235" i="4" s="1"/>
  <c r="AK236" i="4"/>
  <c r="AJ236" i="4"/>
  <c r="AM236" i="4" s="1"/>
  <c r="AP236" i="4" s="1"/>
  <c r="AK237" i="4"/>
  <c r="AJ237" i="4"/>
  <c r="AM237" i="4" s="1"/>
  <c r="AP237" i="4" s="1"/>
  <c r="AK238" i="4"/>
  <c r="AJ238" i="4"/>
  <c r="AM238" i="4" s="1"/>
  <c r="AP238" i="4" s="1"/>
  <c r="AK239" i="4"/>
  <c r="AJ239" i="4"/>
  <c r="AM239" i="4" s="1"/>
  <c r="AP239" i="4" s="1"/>
  <c r="AK240" i="4"/>
  <c r="AJ240" i="4"/>
  <c r="AM240" i="4" s="1"/>
  <c r="AP240" i="4" s="1"/>
  <c r="AK241" i="4"/>
  <c r="AJ241" i="4"/>
  <c r="AM241" i="4" s="1"/>
  <c r="AP241" i="4" s="1"/>
  <c r="AK242" i="4"/>
  <c r="AK243" i="4"/>
  <c r="AJ243" i="4"/>
  <c r="AM243" i="4" s="1"/>
  <c r="AP243" i="4" s="1"/>
  <c r="AK244" i="4"/>
  <c r="AJ244" i="4"/>
  <c r="AM244" i="4" s="1"/>
  <c r="AP244" i="4" s="1"/>
  <c r="AK245" i="4"/>
  <c r="AJ245" i="4"/>
  <c r="AM245" i="4" s="1"/>
  <c r="AP245" i="4" s="1"/>
  <c r="AK246" i="4"/>
  <c r="AJ246" i="4"/>
  <c r="AM246" i="4" s="1"/>
  <c r="AP246" i="4" s="1"/>
  <c r="AK247" i="4"/>
  <c r="AJ247" i="4"/>
  <c r="AM247" i="4" s="1"/>
  <c r="AP247" i="4" s="1"/>
  <c r="AK248" i="4"/>
  <c r="AJ248" i="4"/>
  <c r="AM248" i="4" s="1"/>
  <c r="AP248" i="4" s="1"/>
  <c r="AK249" i="4"/>
  <c r="AJ249" i="4"/>
  <c r="AM249" i="4" s="1"/>
  <c r="AP249" i="4" s="1"/>
  <c r="AK250" i="4"/>
  <c r="AJ250" i="4"/>
  <c r="AM250" i="4" s="1"/>
  <c r="AP250" i="4" s="1"/>
  <c r="AK251" i="4"/>
  <c r="AJ251" i="4"/>
  <c r="AM251" i="4" s="1"/>
  <c r="AP251" i="4" s="1"/>
  <c r="AK252" i="4"/>
  <c r="AJ252" i="4"/>
  <c r="AM252" i="4" s="1"/>
  <c r="AP252" i="4" s="1"/>
  <c r="AK253" i="4"/>
  <c r="AK254" i="4"/>
  <c r="AK255" i="4"/>
  <c r="AJ255" i="4"/>
  <c r="AM255" i="4" s="1"/>
  <c r="AP255" i="4" s="1"/>
  <c r="AK256" i="4"/>
  <c r="AJ256" i="4"/>
  <c r="AM256" i="4" s="1"/>
  <c r="AP256" i="4" s="1"/>
  <c r="AK257" i="4"/>
  <c r="AJ257" i="4"/>
  <c r="AM257" i="4" s="1"/>
  <c r="AP257" i="4" s="1"/>
  <c r="AK258" i="4"/>
  <c r="AJ258" i="4"/>
  <c r="AM258" i="4" s="1"/>
  <c r="AP258" i="4" s="1"/>
  <c r="AK259" i="4"/>
  <c r="AJ259" i="4"/>
  <c r="AM259" i="4" s="1"/>
  <c r="AP259" i="4" s="1"/>
  <c r="AN267" i="4"/>
  <c r="AM267" i="4"/>
  <c r="AP267" i="4" s="1"/>
  <c r="AJ260" i="4"/>
  <c r="AM260" i="4" s="1"/>
  <c r="AP260" i="4" s="1"/>
  <c r="AJ261" i="4"/>
  <c r="AM261" i="4" s="1"/>
  <c r="AP261" i="4" s="1"/>
  <c r="AJ262" i="4"/>
  <c r="AM262" i="4" s="1"/>
  <c r="AP262" i="4" s="1"/>
  <c r="AJ263" i="4"/>
  <c r="AM263" i="4" s="1"/>
  <c r="AP263" i="4" s="1"/>
  <c r="AJ264" i="4"/>
  <c r="AM264" i="4" s="1"/>
  <c r="AP264" i="4" s="1"/>
  <c r="AM266" i="4"/>
  <c r="AP266" i="4" s="1"/>
  <c r="W4" i="3"/>
  <c r="W6" i="3"/>
  <c r="W8" i="3"/>
  <c r="W10" i="3"/>
  <c r="W12" i="3"/>
  <c r="W14" i="3"/>
  <c r="W16" i="3"/>
  <c r="W18" i="3"/>
  <c r="W20" i="3"/>
  <c r="W22" i="3"/>
  <c r="W24" i="3"/>
  <c r="W26" i="3"/>
  <c r="W30" i="3"/>
  <c r="W32" i="3"/>
  <c r="W34" i="3"/>
  <c r="W36" i="3"/>
  <c r="W38" i="3"/>
  <c r="W40" i="3"/>
  <c r="W42" i="3"/>
  <c r="W44" i="3"/>
  <c r="W46" i="3"/>
  <c r="W48" i="3"/>
  <c r="W50" i="3"/>
  <c r="W52" i="3"/>
  <c r="W54" i="3"/>
  <c r="W56" i="3"/>
  <c r="W58" i="3"/>
  <c r="W60" i="3"/>
  <c r="W62" i="3"/>
  <c r="W64" i="3"/>
  <c r="AJ207" i="3"/>
  <c r="AM207" i="3" s="1"/>
  <c r="AP207" i="3" s="1"/>
  <c r="AJ208" i="3"/>
  <c r="AM208" i="3" s="1"/>
  <c r="AP208" i="3" s="1"/>
  <c r="AJ209" i="3"/>
  <c r="AM209" i="3" s="1"/>
  <c r="AP209" i="3" s="1"/>
  <c r="AJ210" i="3"/>
  <c r="AM210" i="3" s="1"/>
  <c r="AP210" i="3" s="1"/>
  <c r="AJ211" i="3"/>
  <c r="AM211" i="3" s="1"/>
  <c r="AP211" i="3" s="1"/>
  <c r="AJ212" i="3"/>
  <c r="AM212" i="3" s="1"/>
  <c r="AP212" i="3" s="1"/>
  <c r="AJ213" i="3"/>
  <c r="AM213" i="3" s="1"/>
  <c r="AP213" i="3" s="1"/>
  <c r="AJ214" i="3"/>
  <c r="AM214" i="3" s="1"/>
  <c r="AP214" i="3" s="1"/>
  <c r="AJ215" i="3"/>
  <c r="AM215" i="3" s="1"/>
  <c r="AP215" i="3" s="1"/>
  <c r="AN266" i="3"/>
  <c r="AM266" i="3"/>
  <c r="AP266" i="3" s="1"/>
  <c r="AJ217" i="3"/>
  <c r="AM217" i="3" s="1"/>
  <c r="AP217" i="3" s="1"/>
  <c r="AJ219" i="3"/>
  <c r="AM219" i="3" s="1"/>
  <c r="AP219" i="3" s="1"/>
  <c r="AJ221" i="3"/>
  <c r="AM221" i="3" s="1"/>
  <c r="AP221" i="3" s="1"/>
  <c r="AJ223" i="3"/>
  <c r="AM223" i="3" s="1"/>
  <c r="AP223" i="3" s="1"/>
  <c r="AJ225" i="3"/>
  <c r="AM225" i="3" s="1"/>
  <c r="AP225" i="3" s="1"/>
  <c r="AJ227" i="3"/>
  <c r="AM227" i="3" s="1"/>
  <c r="AP227" i="3" s="1"/>
  <c r="AJ229" i="3"/>
  <c r="AM229" i="3" s="1"/>
  <c r="AP229" i="3" s="1"/>
  <c r="AJ231" i="3"/>
  <c r="AM231" i="3" s="1"/>
  <c r="AP231" i="3" s="1"/>
  <c r="AJ233" i="3"/>
  <c r="AM233" i="3" s="1"/>
  <c r="AP233" i="3" s="1"/>
  <c r="AJ235" i="3"/>
  <c r="AM235" i="3" s="1"/>
  <c r="AP235" i="3" s="1"/>
  <c r="AJ237" i="3"/>
  <c r="AM237" i="3" s="1"/>
  <c r="AP237" i="3" s="1"/>
  <c r="AJ239" i="3"/>
  <c r="AM239" i="3" s="1"/>
  <c r="AP239" i="3" s="1"/>
  <c r="AM267" i="3"/>
  <c r="AP267" i="3" s="1"/>
  <c r="AG16" i="2"/>
  <c r="W20" i="2"/>
  <c r="AG35" i="2"/>
  <c r="AG51" i="2"/>
  <c r="AG67" i="2"/>
  <c r="AG27" i="2"/>
  <c r="AG43" i="2"/>
  <c r="AG59" i="2"/>
  <c r="AG13" i="2"/>
  <c r="AG15" i="2"/>
  <c r="AG17" i="2"/>
  <c r="AG19" i="2"/>
  <c r="AG21" i="2"/>
  <c r="AG200" i="2"/>
  <c r="AJ223" i="2"/>
  <c r="AM223" i="2" s="1"/>
  <c r="AP223" i="2" s="1"/>
  <c r="AJ206" i="2"/>
  <c r="AM206" i="2" s="1"/>
  <c r="AP206" i="2" s="1"/>
  <c r="AK224" i="2"/>
  <c r="AJ224" i="2"/>
  <c r="AM224" i="2" s="1"/>
  <c r="AP224" i="2" s="1"/>
  <c r="AK225" i="2"/>
  <c r="AJ225" i="2"/>
  <c r="AM225" i="2" s="1"/>
  <c r="AP225" i="2" s="1"/>
  <c r="AK226" i="2"/>
  <c r="AJ226" i="2"/>
  <c r="AM226" i="2" s="1"/>
  <c r="AP226" i="2" s="1"/>
  <c r="AK227" i="2"/>
  <c r="AJ227" i="2"/>
  <c r="AM227" i="2" s="1"/>
  <c r="AP227" i="2" s="1"/>
  <c r="AK228" i="2"/>
  <c r="AJ228" i="2"/>
  <c r="AM228" i="2" s="1"/>
  <c r="AP228" i="2" s="1"/>
  <c r="AK229" i="2"/>
  <c r="AJ229" i="2"/>
  <c r="AM229" i="2" s="1"/>
  <c r="AP229" i="2" s="1"/>
  <c r="AK230" i="2"/>
  <c r="AJ230" i="2"/>
  <c r="AM230" i="2" s="1"/>
  <c r="AP230" i="2" s="1"/>
  <c r="AK231" i="2"/>
  <c r="AJ231" i="2"/>
  <c r="AM231" i="2" s="1"/>
  <c r="AP231" i="2" s="1"/>
  <c r="AK232" i="2"/>
  <c r="AJ232" i="2"/>
  <c r="AM232" i="2" s="1"/>
  <c r="AP232" i="2" s="1"/>
  <c r="AK233" i="2"/>
  <c r="AJ233" i="2"/>
  <c r="AM233" i="2" s="1"/>
  <c r="AP233" i="2" s="1"/>
  <c r="AK234" i="2"/>
  <c r="AJ234" i="2"/>
  <c r="AM234" i="2" s="1"/>
  <c r="AP234" i="2" s="1"/>
  <c r="AK235" i="2"/>
  <c r="AJ235" i="2"/>
  <c r="AM235" i="2" s="1"/>
  <c r="AP235" i="2" s="1"/>
  <c r="AK236" i="2"/>
  <c r="AJ236" i="2"/>
  <c r="AM236" i="2" s="1"/>
  <c r="AP236" i="2" s="1"/>
  <c r="AK237" i="2"/>
  <c r="AJ237" i="2"/>
  <c r="AM237" i="2" s="1"/>
  <c r="AP237" i="2" s="1"/>
  <c r="AK238" i="2"/>
  <c r="AJ238" i="2"/>
  <c r="AM238" i="2" s="1"/>
  <c r="AP238" i="2" s="1"/>
  <c r="AK239" i="2"/>
  <c r="AJ239" i="2"/>
  <c r="AM239" i="2" s="1"/>
  <c r="AP239" i="2" s="1"/>
  <c r="AK240" i="2"/>
  <c r="AK241" i="2"/>
  <c r="AK242" i="2"/>
  <c r="AK243" i="2"/>
  <c r="AJ243" i="2"/>
  <c r="AM243" i="2" s="1"/>
  <c r="AP243" i="2" s="1"/>
  <c r="AK244" i="2"/>
  <c r="AJ244" i="2"/>
  <c r="AM244" i="2" s="1"/>
  <c r="AP244" i="2" s="1"/>
  <c r="AK245" i="2"/>
  <c r="AJ245" i="2"/>
  <c r="AM245" i="2" s="1"/>
  <c r="AP245" i="2" s="1"/>
  <c r="AK246" i="2"/>
  <c r="AJ246" i="2"/>
  <c r="AM246" i="2" s="1"/>
  <c r="AP246" i="2" s="1"/>
  <c r="AK247" i="2"/>
  <c r="AJ247" i="2"/>
  <c r="AM247" i="2" s="1"/>
  <c r="AP247" i="2" s="1"/>
  <c r="AK248" i="2"/>
  <c r="AJ248" i="2"/>
  <c r="AM248" i="2" s="1"/>
  <c r="AP248" i="2" s="1"/>
  <c r="AK249" i="2"/>
  <c r="AJ249" i="2"/>
  <c r="AM249" i="2" s="1"/>
  <c r="AP249" i="2" s="1"/>
  <c r="AK250" i="2"/>
  <c r="AJ250" i="2"/>
  <c r="AM250" i="2" s="1"/>
  <c r="AP250" i="2" s="1"/>
  <c r="AK251" i="2"/>
  <c r="AK252" i="2"/>
  <c r="AK253" i="2"/>
  <c r="AK254" i="2"/>
  <c r="AJ254" i="2"/>
  <c r="AM254" i="2" s="1"/>
  <c r="AP254" i="2" s="1"/>
  <c r="AK255" i="2"/>
  <c r="AJ255" i="2"/>
  <c r="AM255" i="2" s="1"/>
  <c r="AP255" i="2" s="1"/>
  <c r="AK256" i="2"/>
  <c r="AJ256" i="2"/>
  <c r="AM256" i="2" s="1"/>
  <c r="AP256" i="2" s="1"/>
  <c r="AK257" i="2"/>
  <c r="AJ257" i="2"/>
  <c r="AM257" i="2" s="1"/>
  <c r="AP257" i="2" s="1"/>
  <c r="AK258" i="2"/>
  <c r="AJ258" i="2"/>
  <c r="AM258" i="2" s="1"/>
  <c r="AP258" i="2" s="1"/>
  <c r="AK259" i="2"/>
  <c r="AJ259" i="2"/>
  <c r="AM259" i="2" s="1"/>
  <c r="AP259" i="2" s="1"/>
  <c r="AK260" i="2"/>
  <c r="AJ260" i="2"/>
  <c r="AM260" i="2" s="1"/>
  <c r="AP260" i="2" s="1"/>
  <c r="AN267" i="2"/>
  <c r="AM267" i="2"/>
  <c r="AP267" i="2" s="1"/>
  <c r="AJ261" i="2"/>
  <c r="AM261" i="2" s="1"/>
  <c r="AP261" i="2" s="1"/>
  <c r="AJ262" i="2"/>
  <c r="AM262" i="2" s="1"/>
  <c r="AP262" i="2" s="1"/>
  <c r="AJ263" i="2"/>
  <c r="AM263" i="2" s="1"/>
  <c r="AP263" i="2" s="1"/>
  <c r="AJ264" i="2"/>
  <c r="AM264" i="2" s="1"/>
  <c r="AP264" i="2" s="1"/>
  <c r="AM266" i="2"/>
  <c r="AP266" i="2" s="1"/>
  <c r="AG71" i="1"/>
  <c r="W80" i="1"/>
  <c r="AG80" i="1"/>
  <c r="AG83" i="1"/>
  <c r="AG84" i="1"/>
  <c r="AJ207" i="1"/>
  <c r="AM207" i="1" s="1"/>
  <c r="AP207" i="1" s="1"/>
  <c r="AJ208" i="1"/>
  <c r="AM208" i="1" s="1"/>
  <c r="AP208" i="1" s="1"/>
  <c r="AJ209" i="1"/>
  <c r="AM209" i="1" s="1"/>
  <c r="AP209" i="1" s="1"/>
  <c r="AJ210" i="1"/>
  <c r="AM210" i="1" s="1"/>
  <c r="AP210" i="1" s="1"/>
  <c r="AJ211" i="1"/>
  <c r="AM211" i="1" s="1"/>
  <c r="AP211" i="1" s="1"/>
  <c r="AJ212" i="1"/>
  <c r="AM212" i="1" s="1"/>
  <c r="AP212" i="1" s="1"/>
  <c r="AJ213" i="1"/>
  <c r="AM213" i="1" s="1"/>
  <c r="AP213" i="1" s="1"/>
  <c r="AJ214" i="1"/>
  <c r="AM214" i="1" s="1"/>
  <c r="AP214" i="1" s="1"/>
  <c r="AJ215" i="1"/>
  <c r="AM215" i="1" s="1"/>
  <c r="AP215" i="1" s="1"/>
  <c r="AJ216" i="1"/>
  <c r="AM216" i="1" s="1"/>
  <c r="AP216" i="1" s="1"/>
  <c r="AJ217" i="1"/>
  <c r="AM217" i="1" s="1"/>
  <c r="AP217" i="1" s="1"/>
  <c r="AJ218" i="1"/>
  <c r="AM218" i="1" s="1"/>
  <c r="AP218" i="1" s="1"/>
  <c r="AJ219" i="1"/>
  <c r="AM219" i="1" s="1"/>
  <c r="AP219" i="1" s="1"/>
  <c r="AJ220" i="1"/>
  <c r="AM220" i="1" s="1"/>
  <c r="AP220" i="1" s="1"/>
  <c r="AJ221" i="1"/>
  <c r="AM221" i="1" s="1"/>
  <c r="AP221" i="1" s="1"/>
  <c r="AJ222" i="1"/>
  <c r="AM222" i="1" s="1"/>
  <c r="AP222" i="1" s="1"/>
  <c r="AJ223" i="1"/>
  <c r="AM223" i="1" s="1"/>
  <c r="AP223" i="1" s="1"/>
  <c r="AN266" i="1"/>
  <c r="AM266" i="1"/>
  <c r="AP266" i="1" s="1"/>
  <c r="AJ225" i="1"/>
  <c r="AM225" i="1" s="1"/>
  <c r="AP225" i="1" s="1"/>
  <c r="AJ227" i="1"/>
  <c r="AM227" i="1" s="1"/>
  <c r="AP227" i="1" s="1"/>
  <c r="AJ229" i="1"/>
  <c r="AM229" i="1" s="1"/>
  <c r="AP229" i="1" s="1"/>
  <c r="AJ231" i="1"/>
  <c r="AM231" i="1" s="1"/>
  <c r="AP231" i="1" s="1"/>
  <c r="AJ233" i="1"/>
  <c r="AM233" i="1" s="1"/>
  <c r="AP233" i="1" s="1"/>
  <c r="AJ235" i="1"/>
  <c r="AM235" i="1" s="1"/>
  <c r="AP235" i="1" s="1"/>
  <c r="AJ237" i="1"/>
  <c r="AM237" i="1" s="1"/>
  <c r="AP237" i="1" s="1"/>
  <c r="AJ239" i="1"/>
  <c r="AM239" i="1" s="1"/>
  <c r="AP239" i="1" s="1"/>
  <c r="AJ241" i="1"/>
  <c r="AM241" i="1" s="1"/>
  <c r="AP241" i="1" s="1"/>
  <c r="AJ243" i="1"/>
  <c r="AM243" i="1" s="1"/>
  <c r="AP243" i="1" s="1"/>
  <c r="AJ245" i="1"/>
  <c r="AM245" i="1" s="1"/>
  <c r="AP245" i="1" s="1"/>
  <c r="AJ247" i="1"/>
  <c r="AM247" i="1" s="1"/>
  <c r="AP247" i="1" s="1"/>
  <c r="AJ249" i="1"/>
  <c r="AM249" i="1" s="1"/>
  <c r="AP249" i="1" s="1"/>
  <c r="AJ253" i="1"/>
  <c r="AM253" i="1" s="1"/>
  <c r="AP253" i="1" s="1"/>
  <c r="AJ255" i="1"/>
  <c r="AM255" i="1" s="1"/>
  <c r="AP255" i="1" s="1"/>
  <c r="AJ257" i="1"/>
  <c r="AM257" i="1" s="1"/>
  <c r="AP257" i="1" s="1"/>
  <c r="AJ259" i="1"/>
  <c r="AM259" i="1" s="1"/>
  <c r="AP259" i="1" s="1"/>
  <c r="AM267" i="1"/>
  <c r="AP267" i="1" s="1"/>
</calcChain>
</file>

<file path=xl/sharedStrings.xml><?xml version="1.0" encoding="utf-8"?>
<sst xmlns="http://schemas.openxmlformats.org/spreadsheetml/2006/main" count="9399" uniqueCount="1785">
  <si>
    <t>چک لیست خروج از دفتر</t>
  </si>
  <si>
    <t>چک لیست آماده سازی سفارشات</t>
  </si>
  <si>
    <t>چک لیست سفارشات کالا</t>
  </si>
  <si>
    <t>ردیف</t>
  </si>
  <si>
    <t>کد پیگیری</t>
  </si>
  <si>
    <t>تاریخ سفارش</t>
  </si>
  <si>
    <t>فاکتور چاپی</t>
  </si>
  <si>
    <t>تاریخ ارسال</t>
  </si>
  <si>
    <t>نام</t>
  </si>
  <si>
    <t>نام خانوادگی</t>
  </si>
  <si>
    <t>نام کافه</t>
  </si>
  <si>
    <t>کد محصول</t>
  </si>
  <si>
    <t>تعداد</t>
  </si>
  <si>
    <t>نام محصول</t>
  </si>
  <si>
    <t>نوع آسیاب</t>
  </si>
  <si>
    <t>واحد فرعی</t>
  </si>
  <si>
    <t>قیمت بسته (ریال)</t>
  </si>
  <si>
    <t>تعداد ارسال شده</t>
  </si>
  <si>
    <t>باقیمانده</t>
  </si>
  <si>
    <t>قیمت کل (ریال)</t>
  </si>
  <si>
    <t>تخفیف (ریال)</t>
  </si>
  <si>
    <t>قیمت نهائی (ریال)</t>
  </si>
  <si>
    <t>شهر</t>
  </si>
  <si>
    <t>آدرس</t>
  </si>
  <si>
    <t>تلفن</t>
  </si>
  <si>
    <t>بازه ارسال</t>
  </si>
  <si>
    <t>توضیحات مشتری</t>
  </si>
  <si>
    <t>توضیحات اپراتور ارسال</t>
  </si>
  <si>
    <t>آدرس کامل</t>
  </si>
  <si>
    <t>a</t>
  </si>
  <si>
    <t>گروه اصلی</t>
  </si>
  <si>
    <t>گروه فرعی</t>
  </si>
  <si>
    <t>گزارش عددی سفارشات</t>
  </si>
  <si>
    <t>گزارش عددی سفارشات ارسال شده</t>
  </si>
  <si>
    <t>گزارش وزنی سفارشات روزkg</t>
  </si>
  <si>
    <t>موجودی دفتر</t>
  </si>
  <si>
    <t>موجودی پس از تکمیل سفارشات باقیمانده</t>
  </si>
  <si>
    <t>گزارش وزنی موجودی دفترkg</t>
  </si>
  <si>
    <t>ورودی</t>
  </si>
  <si>
    <t>گزارش وزنی برای صفر شدن</t>
  </si>
  <si>
    <t>تغییرات دستی بسته بندی</t>
  </si>
  <si>
    <t>قهوه</t>
  </si>
  <si>
    <t>X Series</t>
  </si>
  <si>
    <t>دهکده آلو Ethiopia Alo Village</t>
  </si>
  <si>
    <t>ماندلا ویا Colombia Mandela Vieux</t>
  </si>
  <si>
    <t xml:space="preserve">Colombia Mandela Vieux ماندلا ویا+ </t>
  </si>
  <si>
    <t>ال برو Panama Geisha El Burro</t>
  </si>
  <si>
    <t xml:space="preserve"> Panama Geisha El Burro ال برو+</t>
  </si>
  <si>
    <t>کاندینامارکا Colombia Sidra Cundinamarca</t>
  </si>
  <si>
    <t xml:space="preserve"> Colombia Sidra Cundinamarca کاندینامارکا+</t>
  </si>
  <si>
    <t>Ethiopia Daye Bensa بومبه دایه بنسا</t>
  </si>
  <si>
    <t>A Series</t>
  </si>
  <si>
    <t>دهکده هاماشو Ethiopia Hamasho Village</t>
  </si>
  <si>
    <t>سانتا مارتا Colombia Santa Marta Finca Olivios</t>
  </si>
  <si>
    <t>سانتا مارتا Colombia Santa Marta Finca Las Canas</t>
  </si>
  <si>
    <t>Vortex Specialty Blend - ورتکس</t>
  </si>
  <si>
    <t>V Series</t>
  </si>
  <si>
    <t>Panama Caturra Boquete - بوکه</t>
  </si>
  <si>
    <t>Ethiopia Landrace Limu - لیمو</t>
  </si>
  <si>
    <t>هامبلا - Ethiopia Heirloom Hambella</t>
  </si>
  <si>
    <t>هامبلا دمی- Ethiopia Heirloom Hambella</t>
  </si>
  <si>
    <t>هامبلا دمی - Ethiopia Heirloom Hambella</t>
  </si>
  <si>
    <t>El Salvadour Montana Bourbon  ال سالوادور مونتانا</t>
  </si>
  <si>
    <t>بومبوگو Rwanda Red Bourbon Bumbogo</t>
  </si>
  <si>
    <t>Peru Huancayo پرو</t>
  </si>
  <si>
    <t>Colombia Huila- هویلا</t>
  </si>
  <si>
    <t>دفترچه ژاو</t>
  </si>
  <si>
    <t>لوازم جانبی</t>
  </si>
  <si>
    <t>Accessory</t>
  </si>
  <si>
    <t>BrewBook</t>
  </si>
  <si>
    <t>-</t>
  </si>
  <si>
    <t>مداد ژاو</t>
  </si>
  <si>
    <t>Sensory Box</t>
  </si>
  <si>
    <t>کیسه پارچه ای</t>
  </si>
  <si>
    <t>روتین هفتگی پارت یک</t>
  </si>
  <si>
    <t>چهارشنبه 30 خرداد 1403</t>
  </si>
  <si>
    <t>+</t>
  </si>
  <si>
    <t>حجتی</t>
  </si>
  <si>
    <t>کافه بیکری روستار آوا سنتر</t>
  </si>
  <si>
    <t>تهران</t>
  </si>
  <si>
    <t>09373955769</t>
  </si>
  <si>
    <t>روتین هفتگی پارت دو</t>
  </si>
  <si>
    <t>روتین هفتگی پارت سه</t>
  </si>
  <si>
    <t xml:space="preserve">روتین هفتگی </t>
  </si>
  <si>
    <t>افشین</t>
  </si>
  <si>
    <t>امیری</t>
  </si>
  <si>
    <t>کافه پرا</t>
  </si>
  <si>
    <t xml:space="preserve">خ فرشته نبش خ بوسنى مركز خريد ملل طبقه همكف </t>
  </si>
  <si>
    <t>09123060890</t>
  </si>
  <si>
    <t>آرشام</t>
  </si>
  <si>
    <t>حیدرآبادی</t>
  </si>
  <si>
    <t>کافه گره</t>
  </si>
  <si>
    <t>تبریز</t>
  </si>
  <si>
    <t>ولیعصر.اعتصامی شمالی،نبش کوچه شش متری هشتم پ ۲۸</t>
  </si>
  <si>
    <t>09031308123</t>
  </si>
  <si>
    <t>بابک</t>
  </si>
  <si>
    <t>میرزایی</t>
  </si>
  <si>
    <t>خیابان استاد معین،خیابان هاشمی،کوچه رجب علی کریمی،پلاک51،واحد1</t>
  </si>
  <si>
    <t>09215841746</t>
  </si>
  <si>
    <t>پیشکرایه</t>
  </si>
  <si>
    <t>کوثر</t>
  </si>
  <si>
    <t>رضایی</t>
  </si>
  <si>
    <t>اسپرسو</t>
  </si>
  <si>
    <t>سهروردی جنوبی، امین‌زاده ، پلاک ۲۶, واحد ۲</t>
  </si>
  <si>
    <t>09386855070</t>
  </si>
  <si>
    <t>آسیاب مناسب دستگاه اسپرسو خانگی دلونگی</t>
  </si>
  <si>
    <t>نگار</t>
  </si>
  <si>
    <t>نقیه</t>
  </si>
  <si>
    <t>کافه دولت</t>
  </si>
  <si>
    <t>اصفهان</t>
  </si>
  <si>
    <t>خیابان شمس آبادی، کوچه کازرونی، نبش سه راهی، پاساژ امید،طبقه اول</t>
  </si>
  <si>
    <t>09334075144</t>
  </si>
  <si>
    <t>محمدرضا</t>
  </si>
  <si>
    <t>جلدی</t>
  </si>
  <si>
    <t>قهوه آفریقا</t>
  </si>
  <si>
    <t>زنجان</t>
  </si>
  <si>
    <t>چهارراه سعدی به سمت دروازه ارک کوچه شادمان</t>
  </si>
  <si>
    <t>09195241245</t>
  </si>
  <si>
    <t>پنجشنبه 31 خرداد 1403</t>
  </si>
  <si>
    <t>محمد</t>
  </si>
  <si>
    <t>فیروزنده</t>
  </si>
  <si>
    <t>میرداماد خیابان بینش ۱ کوچه هشت متری ششم پلاک ۷ طبقه دوم</t>
  </si>
  <si>
    <t>09025861502</t>
  </si>
  <si>
    <t>آرمین</t>
  </si>
  <si>
    <t>سجادیان</t>
  </si>
  <si>
    <t>سایر ابزارهای چکه‌ای</t>
  </si>
  <si>
    <t>فرمانیه شرقی - دیباجی شمالی - ارغوان غربی - نبش خویی - پلاک ۹ - مجتمع گل یاس - واحد ۱۲۱ - (تحویل نگهبانی شود)</t>
  </si>
  <si>
    <t>09379701707</t>
  </si>
  <si>
    <t>تاریخ رُست تازه و یکی باشند.</t>
  </si>
  <si>
    <t>مشهد</t>
  </si>
  <si>
    <t>آرش</t>
  </si>
  <si>
    <t>مقبلی</t>
  </si>
  <si>
    <t>کافه رستوران ویولانج</t>
  </si>
  <si>
    <t>کوهسنگی برج مهر کوهسنگی طبقه 6</t>
  </si>
  <si>
    <t>09352219349</t>
  </si>
  <si>
    <t>کارت به کارت شده</t>
  </si>
  <si>
    <t>شنبه 2 تیر 1403</t>
  </si>
  <si>
    <t>امیرحسین</t>
  </si>
  <si>
    <t>صدیقی</t>
  </si>
  <si>
    <t>کافه مدام</t>
  </si>
  <si>
    <t>09123401445</t>
  </si>
  <si>
    <t>محمد حسن</t>
  </si>
  <si>
    <t>شمیرانی</t>
  </si>
  <si>
    <t>کافه بیکری رولن</t>
  </si>
  <si>
    <t>09126221305</t>
  </si>
  <si>
    <t>روتین پارت یک</t>
  </si>
  <si>
    <t>نياوران،خيابان عمار،نرسيده به سه راه ياسر، پلاك ۲۴</t>
  </si>
  <si>
    <t>تجريش خيابان نياوران -دزاشيب(كبيري) -خيابان رمضاني-نبش كوچه حسيني -پلاك ۷</t>
  </si>
  <si>
    <t>شاهرخ</t>
  </si>
  <si>
    <t>مرتضوی راد</t>
  </si>
  <si>
    <t>کافه بهار</t>
  </si>
  <si>
    <t>بندرعباس</t>
  </si>
  <si>
    <t>خیابان دانشگاه ، بلوار پرفسور خشنودی</t>
  </si>
  <si>
    <t>09303039025</t>
  </si>
  <si>
    <t>فواد</t>
  </si>
  <si>
    <t>لوری</t>
  </si>
  <si>
    <t>هرمزگان</t>
  </si>
  <si>
    <t>پارسیان - خيابان امام - نبش ميدان شهردارى - سوپرماركت فواد</t>
  </si>
  <si>
    <t>09173629951</t>
  </si>
  <si>
    <t>سیامک</t>
  </si>
  <si>
    <t>کارخیران</t>
  </si>
  <si>
    <t>خیابان شریعتی خیابان یخچال خیابان کی نژاد خیابان جلایی‌پور پلاک ۲۵ واحد ۴</t>
  </si>
  <si>
    <t>09109030659</t>
  </si>
  <si>
    <t>ابوالفضل</t>
  </si>
  <si>
    <t>حیدری</t>
  </si>
  <si>
    <t>کافه دریپ</t>
  </si>
  <si>
    <t>آمل</t>
  </si>
  <si>
    <t>خیابان هراز.بلوار طبری.طبری ۵ .نبش دماوند ۲۰</t>
  </si>
  <si>
    <t>09396547014</t>
  </si>
  <si>
    <t>جمعه 1 تیر 1403</t>
  </si>
  <si>
    <t>حسام</t>
  </si>
  <si>
    <t>کریمیان</t>
  </si>
  <si>
    <t>کافه وایو</t>
  </si>
  <si>
    <t>نوشهر</t>
  </si>
  <si>
    <t xml:space="preserve">خیابان چمران،نبش شاهد </t>
  </si>
  <si>
    <t>09394151121</t>
  </si>
  <si>
    <t>معین</t>
  </si>
  <si>
    <t>اسماعیلی</t>
  </si>
  <si>
    <t>کافه رستوران نوفه</t>
  </si>
  <si>
    <t>بیرجند</t>
  </si>
  <si>
    <t>خیابان معلم، نبش معلم 39</t>
  </si>
  <si>
    <t>09155229671</t>
  </si>
  <si>
    <t>عرفاتی</t>
  </si>
  <si>
    <t>شمیران خیابان باهنر جماران خیابان حسن پور کوچه ششم کوچه قنات پلاک ۹ واحد ۱</t>
  </si>
  <si>
    <t>09122176886</t>
  </si>
  <si>
    <t>مجتبی</t>
  </si>
  <si>
    <t>محمودی</t>
  </si>
  <si>
    <t>کرمان</t>
  </si>
  <si>
    <t>خیابان گلدشت کوچه ۵۰ پلاک ۱۵</t>
  </si>
  <si>
    <t>09131977558</t>
  </si>
  <si>
    <t>هادی</t>
  </si>
  <si>
    <t>کمایستانی</t>
  </si>
  <si>
    <t>میدان فلسطین طالقانی غربی پلاک۴۰۱ هتل اتانا</t>
  </si>
  <si>
    <t>09367331661</t>
  </si>
  <si>
    <t>رکسانا</t>
  </si>
  <si>
    <t>رضاییان</t>
  </si>
  <si>
    <t>کافه گراف</t>
  </si>
  <si>
    <t>نیشابور</t>
  </si>
  <si>
    <t>خیابان فرحبخش غربی - بین فرحبخش غربی 20 و فیاض بخش شمالی</t>
  </si>
  <si>
    <t>09127908226</t>
  </si>
  <si>
    <t>فدا</t>
  </si>
  <si>
    <t>نجمه</t>
  </si>
  <si>
    <t>خ نظر غربی ک قینان ک شهید اصغر نجفی مجتمع توحید واحد ۳</t>
  </si>
  <si>
    <t>09131029445</t>
  </si>
  <si>
    <t>محمدمهدی</t>
  </si>
  <si>
    <t>فلاحتی</t>
  </si>
  <si>
    <t>ساری</t>
  </si>
  <si>
    <t>کوی لسانی کوچه ملل۷ پلاک ۱۰۳</t>
  </si>
  <si>
    <t>09361634734</t>
  </si>
  <si>
    <t>احسان</t>
  </si>
  <si>
    <t>روح افزا</t>
  </si>
  <si>
    <t>کافه احسان</t>
  </si>
  <si>
    <t>قم</t>
  </si>
  <si>
    <t xml:space="preserve">خيابان اقاقيا نبش سجاد شرقي </t>
  </si>
  <si>
    <t>09124520454</t>
  </si>
  <si>
    <t>وضعیت پرداخت بررسی شود.</t>
  </si>
  <si>
    <t>کمیل</t>
  </si>
  <si>
    <t>صفرپور</t>
  </si>
  <si>
    <t>کافه تین</t>
  </si>
  <si>
    <t>قائم شهر</t>
  </si>
  <si>
    <t>خ ساری نبش نیما یاس ۴۱</t>
  </si>
  <si>
    <t>09901072353</t>
  </si>
  <si>
    <t>عرفان</t>
  </si>
  <si>
    <t>عطوفی</t>
  </si>
  <si>
    <t>کافه ماک</t>
  </si>
  <si>
    <t>انسجام کوچه ۱۶ فرعی آخر خیابان آرمیده پلاک ۷۴</t>
  </si>
  <si>
    <t>09195756651</t>
  </si>
  <si>
    <t>مالیان</t>
  </si>
  <si>
    <t>کافه بوتیک هتل حنا</t>
  </si>
  <si>
    <t>خيابان حافظ، خيابان نوفل لوشاتو، خيابان لولاگر، پلاك ۲</t>
  </si>
  <si>
    <t>09371071711</t>
  </si>
  <si>
    <t>زینب</t>
  </si>
  <si>
    <t>دولتی</t>
  </si>
  <si>
    <t>کافه زین</t>
  </si>
  <si>
    <t>بابلسر</t>
  </si>
  <si>
    <t>دریاکنار خیابان ششم سر کوچه یکم</t>
  </si>
  <si>
    <t>09123513718</t>
  </si>
  <si>
    <t>320،000 تومان از کیف پول پرداخت شده.</t>
  </si>
  <si>
    <t xml:space="preserve">سید مهدی </t>
  </si>
  <si>
    <t>اصغری فرد</t>
  </si>
  <si>
    <t>خیابان جردن بالاتر از 4 راه اسفندیار بن بست ایرج پلاک 8 طبقه 7</t>
  </si>
  <si>
    <t>09122586870</t>
  </si>
  <si>
    <t>ملیکا</t>
  </si>
  <si>
    <t>بیات</t>
  </si>
  <si>
    <t>کافه پاز</t>
  </si>
  <si>
    <t>دزاشیب کوچه افشار</t>
  </si>
  <si>
    <t>09102110518</t>
  </si>
  <si>
    <t>کیان</t>
  </si>
  <si>
    <t>کاوه</t>
  </si>
  <si>
    <t>کافه دارچین</t>
  </si>
  <si>
    <t>کرج</t>
  </si>
  <si>
    <t xml:space="preserve">جهانشهر - ميدان هلال احمر - خ هلال احمر - نبش كوچه سنبل </t>
  </si>
  <si>
    <t>09124620107</t>
  </si>
  <si>
    <t>فهیمه</t>
  </si>
  <si>
    <t>صافی</t>
  </si>
  <si>
    <t>موکاپات</t>
  </si>
  <si>
    <t>09192727642</t>
  </si>
  <si>
    <t>کافه بیکری کروسان روشا</t>
  </si>
  <si>
    <t>شروین</t>
  </si>
  <si>
    <t>خلیلی</t>
  </si>
  <si>
    <t>هتل الغدیر</t>
  </si>
  <si>
    <t>چهارراه شهدا - بهجت 1 - هتل الغدیر - موسسه خیریه امام صادق</t>
  </si>
  <si>
    <t>09172608227</t>
  </si>
  <si>
    <t>کافه ناتور</t>
  </si>
  <si>
    <t>خ کریمخان خ عضدی (ابان جنوبی) پایین تر از بیمارستان ابان پلاک ۳۸</t>
  </si>
  <si>
    <t>09121112126</t>
  </si>
  <si>
    <t>(سفارش شخصی)</t>
  </si>
  <si>
    <t>فیلترکافی</t>
  </si>
  <si>
    <t>با سفارش کافه بیکری رولن ارسال شود. ( با فاکتور و بسته بندی جدا)</t>
  </si>
  <si>
    <t>میثم</t>
  </si>
  <si>
    <t>الهی</t>
  </si>
  <si>
    <t>کافه فلورانس</t>
  </si>
  <si>
    <t>مرزداران-خ ابوالفضل - پ ۸</t>
  </si>
  <si>
    <t>09121381407</t>
  </si>
  <si>
    <t>ساسان</t>
  </si>
  <si>
    <t>حامدی</t>
  </si>
  <si>
    <t>فروشگاه پینچ</t>
  </si>
  <si>
    <t>ارومیه</t>
  </si>
  <si>
    <t>بلوار نبوت،انتهاي كوچه 18،مغازه نبش</t>
  </si>
  <si>
    <t>09370999001</t>
  </si>
  <si>
    <t>کافه بیکری روستار سانا سنتر</t>
  </si>
  <si>
    <t>شادی</t>
  </si>
  <si>
    <t>رجبی</t>
  </si>
  <si>
    <t>خیابان دولت بین چهارراه اختیاریه و دیباجی جنوبی بن بست هروی پ۴ واحد ۳</t>
  </si>
  <si>
    <t>09127378863</t>
  </si>
  <si>
    <t>قبل ارسال هماهنگ شود.</t>
  </si>
  <si>
    <t>علی</t>
  </si>
  <si>
    <t>صالحی</t>
  </si>
  <si>
    <t>کافه دوپیو</t>
  </si>
  <si>
    <t>بلوار وکیل آباد، خ حافظ، نبش حافظ 6</t>
  </si>
  <si>
    <t>09159205885</t>
  </si>
  <si>
    <t>پریسا</t>
  </si>
  <si>
    <t>نیکبخت</t>
  </si>
  <si>
    <t>کافه کاز</t>
  </si>
  <si>
    <t>خیام جنوبی 12، نبش زنبق 2</t>
  </si>
  <si>
    <t>09367385847</t>
  </si>
  <si>
    <t>مهدیه</t>
  </si>
  <si>
    <t>بهبودی</t>
  </si>
  <si>
    <t>کافه رستوران نیکافه</t>
  </si>
  <si>
    <t>بلوار ابوذرغفاري ، بين ابوذرغفاري ۳۱ و ۳۳</t>
  </si>
  <si>
    <t>09045241578</t>
  </si>
  <si>
    <t>مریم</t>
  </si>
  <si>
    <t>کافه رزتو</t>
  </si>
  <si>
    <t>09381574707</t>
  </si>
  <si>
    <t>ناظم زاده</t>
  </si>
  <si>
    <t>نياوران اطلس مال طبقه ي همكف 3 پلاك 3052</t>
  </si>
  <si>
    <t>عطار</t>
  </si>
  <si>
    <t>مهنوش</t>
  </si>
  <si>
    <t>خیابان شریعتی - بعد از بهار شیراز- خیابان میثاق 6 ( چالش) پلاک 3- واحد 4</t>
  </si>
  <si>
    <t>09177046722</t>
  </si>
  <si>
    <t>ادامه سفارش کافه احسان</t>
  </si>
  <si>
    <t>حامد</t>
  </si>
  <si>
    <t>تاج</t>
  </si>
  <si>
    <t>بن کافی</t>
  </si>
  <si>
    <t>ميرداماد - نفت شمالي - كوچه هفتم - نبش كوچه - پلاك 77 - واحد 1</t>
  </si>
  <si>
    <t>09123279184</t>
  </si>
  <si>
    <t>در اولویت ارسال</t>
  </si>
  <si>
    <t>نارمک. خ آیت . خ قاسم‌زاده. خ برادران صادقی. پلاک ۹ . واحد ۳</t>
  </si>
  <si>
    <t>کافه احسان (الموت)</t>
  </si>
  <si>
    <t>رعنا</t>
  </si>
  <si>
    <t>آزادبخت</t>
  </si>
  <si>
    <t>کافه بابون</t>
  </si>
  <si>
    <t>خیابان درستکار روبروی اکبر جوجه غذای اماده قابلمه</t>
  </si>
  <si>
    <t>09036383804</t>
  </si>
  <si>
    <t>ابوذر</t>
  </si>
  <si>
    <t>شاد</t>
  </si>
  <si>
    <t>فرنچ پرس</t>
  </si>
  <si>
    <t>سعادت اباد هتل اسپیناس پالاس .لابی هتل.فروشگاه هاکوپیان</t>
  </si>
  <si>
    <t>09901221395</t>
  </si>
  <si>
    <t>بازه ارسال بین ساعت 10:30 تا 20</t>
  </si>
  <si>
    <t>شامی</t>
  </si>
  <si>
    <t>کافه بن سین</t>
  </si>
  <si>
    <t>محله کوچه مشکی-میدان رسل-خیابان امامت-خیابان ۱۴متری قائم-روبروی سالن کشتی قائم</t>
  </si>
  <si>
    <t>09395972565</t>
  </si>
  <si>
    <t>کهیار</t>
  </si>
  <si>
    <t>فرامرزی</t>
  </si>
  <si>
    <t>بستنی نوبهار</t>
  </si>
  <si>
    <t>کرمانشاه</t>
  </si>
  <si>
    <t>خیابان نوبهار جنب بانک صادرات</t>
  </si>
  <si>
    <t>09188315883</t>
  </si>
  <si>
    <t>نیما</t>
  </si>
  <si>
    <t>نظری</t>
  </si>
  <si>
    <t>کافه اُپِل</t>
  </si>
  <si>
    <t>روستاي سوستان بالا خيابان مسجد كوچه مهر پنج (خانه روستايي است و پلاك ندارد)</t>
  </si>
  <si>
    <t>09393741144</t>
  </si>
  <si>
    <t>لاهیجان</t>
  </si>
  <si>
    <t>پوریا</t>
  </si>
  <si>
    <t>فرمانیه</t>
  </si>
  <si>
    <t>شیراز</t>
  </si>
  <si>
    <t>خ شهید مختاری ، خ فرزانگان ، خ دانشپژوهان ، ساختمان سبلان ، واحد ۱۲</t>
  </si>
  <si>
    <t>09171059574</t>
  </si>
  <si>
    <t>حسن</t>
  </si>
  <si>
    <t>القصاب</t>
  </si>
  <si>
    <t>دور شهر 30 پلاك 109 طبقه سوم</t>
  </si>
  <si>
    <t>09038487821</t>
  </si>
  <si>
    <t>ارشیا</t>
  </si>
  <si>
    <t>سلیمی</t>
  </si>
  <si>
    <t>دانشگاه صنعتي اصفهان</t>
  </si>
  <si>
    <t>09175270378</t>
  </si>
  <si>
    <t>علیرضا</t>
  </si>
  <si>
    <t>منصوریان</t>
  </si>
  <si>
    <t>کافه نامبرتن</t>
  </si>
  <si>
    <t>شهرک غرب خیابان دادمان خیابان محمدرضا شجریان نبش کوچه نوزدهم</t>
  </si>
  <si>
    <t>09125445524</t>
  </si>
  <si>
    <t>اشتری</t>
  </si>
  <si>
    <t>کافه آفدو</t>
  </si>
  <si>
    <t>ونک خیابان خدامی ،خیابان وسکانیان(آفتاب)،مرکز خرید آفتاب زیرپله واحد یک</t>
  </si>
  <si>
    <t>09123345417</t>
  </si>
  <si>
    <t>سفارت نروژ</t>
  </si>
  <si>
    <t>اسورره</t>
  </si>
  <si>
    <t>سفارت نروژ - آقای فرجی</t>
  </si>
  <si>
    <t>09123581972</t>
  </si>
  <si>
    <t>یکشنبه 3 تیر 1403</t>
  </si>
  <si>
    <t>بهرام</t>
  </si>
  <si>
    <t>میرمیران</t>
  </si>
  <si>
    <t>میرداماد نبش آقازاده فرد پلاک 161</t>
  </si>
  <si>
    <t>09121213455</t>
  </si>
  <si>
    <t>آدرس ارسال قبل ساعت 15</t>
  </si>
  <si>
    <t>آدرس ارسال بعد از ساعت 15</t>
  </si>
  <si>
    <t>تقاطع تخت طاووس و شریعتی - خ شهدا ناجا - خ سلیمی جنوبی - کوچه علایی - پلاک 2 - ط 1</t>
  </si>
  <si>
    <t>شهاب</t>
  </si>
  <si>
    <t>بقایی</t>
  </si>
  <si>
    <t>کافه لازارو</t>
  </si>
  <si>
    <t>مهرشهر - خیابان شهرداری - نبش ۲۰۶</t>
  </si>
  <si>
    <t>09125654823</t>
  </si>
  <si>
    <t>بردیا</t>
  </si>
  <si>
    <t>سعادت آباد بلوار بهزاد نبش باغستان یکم پلاک ۲ شرکت تپسی</t>
  </si>
  <si>
    <t>09305905763</t>
  </si>
  <si>
    <t>سید حاتمی</t>
  </si>
  <si>
    <t>کافه کیوباکس</t>
  </si>
  <si>
    <t>خیابان حشمت رو به رو ورزشگاه شهدا ما بین حشمت ۶ و ۸</t>
  </si>
  <si>
    <t>09194153151</t>
  </si>
  <si>
    <t>مازیار</t>
  </si>
  <si>
    <t>اسکندری</t>
  </si>
  <si>
    <t>جردن، تقاطع آرش، بالاتر از آرش، بن بست ایرج، پلاک 8، واحد لابی</t>
  </si>
  <si>
    <t>09124084834</t>
  </si>
  <si>
    <t>ارسال بین ساعت 9 تا 17</t>
  </si>
  <si>
    <t>بختیاری</t>
  </si>
  <si>
    <t>کافه آندورا</t>
  </si>
  <si>
    <t>سایر ابزارهای غوطه‌وری</t>
  </si>
  <si>
    <t>خیابان ایرانشهر پایینتر از کوچه دهخدا پلاک ۵۷ پشت دکه روزنامه فروشی</t>
  </si>
  <si>
    <t>09214428591</t>
  </si>
  <si>
    <t>سید حسین</t>
  </si>
  <si>
    <t>اکباتان فاز دو خیابان صارمی خیابان محقق سعید پاساژ گلها</t>
  </si>
  <si>
    <t>09192168701</t>
  </si>
  <si>
    <t>قدم یاری</t>
  </si>
  <si>
    <t>کافه کُر</t>
  </si>
  <si>
    <t>بزرگراه حقانى بلوار كتابخانه ملى ضلع جنوبى پرديس تئاتر موسيقى</t>
  </si>
  <si>
    <t>09124431359</t>
  </si>
  <si>
    <t>تاجیک</t>
  </si>
  <si>
    <t>ایوارلانژ</t>
  </si>
  <si>
    <t>تهرانپارس فلکه اول بلوار برادران قانع جنب بوستان آب</t>
  </si>
  <si>
    <t>09391942344</t>
  </si>
  <si>
    <t xml:space="preserve">کافه رستوران مارشو </t>
  </si>
  <si>
    <t>خيابان پيوندي-چهارراه فدك به پيوندي رستوران مارشو-طبقه 3</t>
  </si>
  <si>
    <t>نسا</t>
  </si>
  <si>
    <t>میرشجاعی</t>
  </si>
  <si>
    <t>09112561453</t>
  </si>
  <si>
    <t>رضا</t>
  </si>
  <si>
    <t>نایبی</t>
  </si>
  <si>
    <t>خیابان شریعتی نرسیده به میدان قدس کوچه شهید تقی رفعت</t>
  </si>
  <si>
    <t>09121448026</t>
  </si>
  <si>
    <t>کرباسچی</t>
  </si>
  <si>
    <t>کافه کی آر بی</t>
  </si>
  <si>
    <t>کافه آرمه</t>
  </si>
  <si>
    <t>کلدبرو</t>
  </si>
  <si>
    <t>09124047817</t>
  </si>
  <si>
    <t xml:space="preserve">خيابان شهيد صدوقي ميدان مفتح خيابان مفتح نبش كوچه 8 </t>
  </si>
  <si>
    <t>09191954192</t>
  </si>
  <si>
    <t>میر پوریا</t>
  </si>
  <si>
    <t>ارسال قبل ساعت 13</t>
  </si>
  <si>
    <t>قفل گری</t>
  </si>
  <si>
    <t>شرکت سامسونگ گلف الکترونیکس</t>
  </si>
  <si>
    <t>مهدی</t>
  </si>
  <si>
    <t>مولایی</t>
  </si>
  <si>
    <t>کافه ویوو لانژ</t>
  </si>
  <si>
    <t>09123504435</t>
  </si>
  <si>
    <t>09197844409</t>
  </si>
  <si>
    <t>پیک شخصی خودشون تحویل میگیره.</t>
  </si>
  <si>
    <t>ایونت سفارت هلند</t>
  </si>
  <si>
    <t>به 15 بسته 40 گرمی تبدیل شوند. / تحویل نسیم داده شود.</t>
  </si>
  <si>
    <t>مصرف مجموعه</t>
  </si>
  <si>
    <t>دوشنبه 4 تیر 1403</t>
  </si>
  <si>
    <t>هدیه</t>
  </si>
  <si>
    <t>تحویل آر اند دی داده شود.</t>
  </si>
  <si>
    <t>محمدی رفیع</t>
  </si>
  <si>
    <t>سعادت آباد بلوار دریا خیابان صرافهای جنوبی کوچه قره تپه ای پلاک ۶۶ واحد ۱</t>
  </si>
  <si>
    <t>09194189788</t>
  </si>
  <si>
    <t>عبدالهی</t>
  </si>
  <si>
    <t>خراسان رضوی</t>
  </si>
  <si>
    <t>تایباد بلوار آزادی بین ازادی9و11</t>
  </si>
  <si>
    <t>09100142274</t>
  </si>
  <si>
    <t>امیر</t>
  </si>
  <si>
    <t>اسدی</t>
  </si>
  <si>
    <t>چهار راه ولیعصر به سمت میدان انقلاب ، بعد از خیابان فلسطین پلاک ۹۵۵</t>
  </si>
  <si>
    <t>09102706059</t>
  </si>
  <si>
    <t>کافه فلسطین (کندو)</t>
  </si>
  <si>
    <t>اشکان</t>
  </si>
  <si>
    <t>رستمی</t>
  </si>
  <si>
    <t>کافه راب</t>
  </si>
  <si>
    <t>میدان هفت تیر . خ مفتح جنوبی . خ ورکش . نبش کوچه سیاسی پ ۱۷.۷</t>
  </si>
  <si>
    <t>09384346362</t>
  </si>
  <si>
    <t>دانیال</t>
  </si>
  <si>
    <t>دهبان نژاد</t>
  </si>
  <si>
    <t>اهواز</t>
  </si>
  <si>
    <t>شهرک نفت،فاز ۵،خیابان آبان ۲،پلاک ۱۲۱۷</t>
  </si>
  <si>
    <t>09376324393</t>
  </si>
  <si>
    <t>ارسال با ماهکس</t>
  </si>
  <si>
    <t>علیا</t>
  </si>
  <si>
    <t>خیابان کسری - خیابان شهید بهشتی - میدان گلها - کوچه نسیم - ساختمان نسیم - طبقه 5 - واحد 11</t>
  </si>
  <si>
    <t>09307770110</t>
  </si>
  <si>
    <t>واهه</t>
  </si>
  <si>
    <t>کافه پلتفرم وست</t>
  </si>
  <si>
    <t>09124753526</t>
  </si>
  <si>
    <t>خ حافظ خ نوفل لوشاتو خ هانری کوربن پلاک ۸</t>
  </si>
  <si>
    <t>جمال</t>
  </si>
  <si>
    <t>فلاحت گر</t>
  </si>
  <si>
    <t>الهیه، خیابان مریم شرقی، پلاک 34 شرکت استیل البرز</t>
  </si>
  <si>
    <t>09121309416</t>
  </si>
  <si>
    <t>محمدامین</t>
  </si>
  <si>
    <t>اتابکی</t>
  </si>
  <si>
    <t>کافه لین</t>
  </si>
  <si>
    <t>بلوار دریا . خیابان موج.مابین توحید سه و چهار پلاک ۸</t>
  </si>
  <si>
    <t>09198362066</t>
  </si>
  <si>
    <t>رهبری</t>
  </si>
  <si>
    <t>کافه مُستطاب</t>
  </si>
  <si>
    <t>رجایی شهر بلوار موذن روبروی بانک ملی دانشگاه آزاد ساختمان البرز طبقه زیرین شهرکتاب البرز</t>
  </si>
  <si>
    <t>09106009059</t>
  </si>
  <si>
    <t>غلامی شه بندی</t>
  </si>
  <si>
    <t>کافه قهومون</t>
  </si>
  <si>
    <t>میدان امام بلوار آزادی خیابان بعثت بین بعثت ۲ و ۴</t>
  </si>
  <si>
    <t>09376143341</t>
  </si>
  <si>
    <t>23,590,000 تومان کیف پول شارژ شده.</t>
  </si>
  <si>
    <t>پرداخت از کیف پول</t>
  </si>
  <si>
    <t>سید هاشم</t>
  </si>
  <si>
    <t>باغبان عنبران</t>
  </si>
  <si>
    <t>رستوران باغبان</t>
  </si>
  <si>
    <t>طرقبه</t>
  </si>
  <si>
    <t xml:space="preserve">بینالود - طرقبه بعد از پل طرقدر نرسیده به عنبران 2 </t>
  </si>
  <si>
    <t>09152002090</t>
  </si>
  <si>
    <t>چهارشنبه 6 تیر 1403</t>
  </si>
  <si>
    <t>کافه دارسین</t>
  </si>
  <si>
    <t xml:space="preserve">ملک قاسمی </t>
  </si>
  <si>
    <t>با فاکتور و بسته بندی جدا به همراه سفارش دارسین ارسال شود.</t>
  </si>
  <si>
    <t>09133405767</t>
  </si>
  <si>
    <t>محمدحسین</t>
  </si>
  <si>
    <t>عکاف زاده</t>
  </si>
  <si>
    <t>عبدالرضا</t>
  </si>
  <si>
    <t>بلوار جمهوري اسلامي همتي فر نبش كوچه شماره يك</t>
  </si>
  <si>
    <t>09133423604</t>
  </si>
  <si>
    <t>ارسال هوایی</t>
  </si>
  <si>
    <t>سه شنبه 5 تیر 1403</t>
  </si>
  <si>
    <t>تحویل داده شد.</t>
  </si>
  <si>
    <t>زارع</t>
  </si>
  <si>
    <t>کافه هاکو</t>
  </si>
  <si>
    <t>تهرانپارس-فلكه اول تهرانپارس-ضلع شرقي ميدان-مجتمع تجاري پارس-پلاك ٦</t>
  </si>
  <si>
    <t>09022635331</t>
  </si>
  <si>
    <t>کافه لاویدا</t>
  </si>
  <si>
    <t>اعظم</t>
  </si>
  <si>
    <t>پورهاشمی</t>
  </si>
  <si>
    <t>کافه حیات هزارافسان</t>
  </si>
  <si>
    <t>خ بزرگمهر ،خ برادران مظفر به سمت شمال ،پلاک ۱۲۵</t>
  </si>
  <si>
    <t>09124590471</t>
  </si>
  <si>
    <t>فاکتور بنام احسان میراب زاده باشد.</t>
  </si>
  <si>
    <t>ایمان</t>
  </si>
  <si>
    <t>بنفشه</t>
  </si>
  <si>
    <t>کافه طهرون (کیش)</t>
  </si>
  <si>
    <t>کیش</t>
  </si>
  <si>
    <t>کیبل اسکی</t>
  </si>
  <si>
    <t>09037950385</t>
  </si>
  <si>
    <t>یاشار</t>
  </si>
  <si>
    <t>تکلو</t>
  </si>
  <si>
    <t>بلوار لادن، لادن 5، تقاطع دوم، پلاک 51، ساختمان الین، زنگ 11</t>
  </si>
  <si>
    <t>09336401450</t>
  </si>
  <si>
    <t>شایا</t>
  </si>
  <si>
    <t>روشن</t>
  </si>
  <si>
    <t>میدان امام-بلوار پاسداران-جنب دیوان محاسبات</t>
  </si>
  <si>
    <t>09035335242</t>
  </si>
  <si>
    <t>میلاد</t>
  </si>
  <si>
    <t>نصری</t>
  </si>
  <si>
    <t>کافه قرار</t>
  </si>
  <si>
    <t>همدان</t>
  </si>
  <si>
    <t>مجتمع مسکونی سعیدیه بخش اداری پشت بانک مسکن</t>
  </si>
  <si>
    <t>09129376163</t>
  </si>
  <si>
    <t>شیل چی</t>
  </si>
  <si>
    <t>کوی کارمندان جنوبی ولیعصر ۴ پلاک ۶۵ واحد ۲</t>
  </si>
  <si>
    <t>09122508479</t>
  </si>
  <si>
    <t>محسن</t>
  </si>
  <si>
    <t>قنادی اته</t>
  </si>
  <si>
    <t>09124722258</t>
  </si>
  <si>
    <t>نواب</t>
  </si>
  <si>
    <t>نجفی زاده</t>
  </si>
  <si>
    <t>روزبه</t>
  </si>
  <si>
    <t>دشتی</t>
  </si>
  <si>
    <t>قهوه بی‌سان</t>
  </si>
  <si>
    <t>بلوار وکیل آباد، خیابان هاشمیه ، هاشمیه ۲۸ ، مقابل ۲۸/۵ ، جنب پلاک ۷</t>
  </si>
  <si>
    <t>09354353912</t>
  </si>
  <si>
    <t>سعید</t>
  </si>
  <si>
    <t>محمدی قیداری</t>
  </si>
  <si>
    <t>مهستان</t>
  </si>
  <si>
    <t>فاز 2 - محله 4 - شرکت عمران شهر مهستان</t>
  </si>
  <si>
    <t>09129645309</t>
  </si>
  <si>
    <t>حاجبی</t>
  </si>
  <si>
    <t>کال کافه</t>
  </si>
  <si>
    <t>ابتداي خيابان داماهي - بعد از آتش نشاني - برج ونوس - جنب تارا ماركت</t>
  </si>
  <si>
    <t>09129301400</t>
  </si>
  <si>
    <t>ماندگاری</t>
  </si>
  <si>
    <t>خیابان توحید رو به روی مرکز بهداشت پلاک ۲۶۰. طبقه زیرزمین</t>
  </si>
  <si>
    <t>09127466200</t>
  </si>
  <si>
    <t>سید محسن</t>
  </si>
  <si>
    <t>صادقی</t>
  </si>
  <si>
    <t>استان مرکزی</t>
  </si>
  <si>
    <t>دلیجان - اداره پست شهرستان دلیجان -صندوق پستی ۱۳۱</t>
  </si>
  <si>
    <t>09183697020</t>
  </si>
  <si>
    <t>ارسال با پست</t>
  </si>
  <si>
    <t>خانه فاموری</t>
  </si>
  <si>
    <t>09124302636</t>
  </si>
  <si>
    <t>امین</t>
  </si>
  <si>
    <t>کیانی</t>
  </si>
  <si>
    <t>کافه پی</t>
  </si>
  <si>
    <t>ولیعصر خیابان رودکی انتهای خیابان خوارزمی بعد از دونر درنا پلاک ۱</t>
  </si>
  <si>
    <t>09144146711</t>
  </si>
  <si>
    <t>متین</t>
  </si>
  <si>
    <t>بابایان</t>
  </si>
  <si>
    <t>کافه مُتینز</t>
  </si>
  <si>
    <t>میدان امام علی به سمت پل قویون کنارگذر باقری</t>
  </si>
  <si>
    <t>09391415264</t>
  </si>
  <si>
    <t>محمود</t>
  </si>
  <si>
    <t>مرافق</t>
  </si>
  <si>
    <t>خ شریعتی بالاتر از صدر، خ میرزاپور، خ فاطمیه، مهر دوم غربی، پ ۴۳، واحد سوم شرقی</t>
  </si>
  <si>
    <t>09190691962</t>
  </si>
  <si>
    <t>حسین</t>
  </si>
  <si>
    <t>جعفرزاده</t>
  </si>
  <si>
    <t>خیابان آمادگاه هتل عباسی</t>
  </si>
  <si>
    <t>09137376691</t>
  </si>
  <si>
    <t>تابش</t>
  </si>
  <si>
    <t>ابتدای بزرگراه ارتش خیابان 22 بهمن بیمارستان نیکان</t>
  </si>
  <si>
    <t>09124460566</t>
  </si>
  <si>
    <t>بیعتی نژاد</t>
  </si>
  <si>
    <t>کهگیلویه و بویراحمد</t>
  </si>
  <si>
    <t>شهرستان گچساران کوی شهید پرهون13پلاک76</t>
  </si>
  <si>
    <t>09107422325</t>
  </si>
  <si>
    <t>حاجی بابایی</t>
  </si>
  <si>
    <t>هلو شف</t>
  </si>
  <si>
    <t>09398779985</t>
  </si>
  <si>
    <t>فهیمی پور</t>
  </si>
  <si>
    <t>بلوار قیطریه کوچه تواضعی بن بست شهریار پلاک ۱۵ ساختمان سروین واحد دوم شمالی</t>
  </si>
  <si>
    <t>09132732739</t>
  </si>
  <si>
    <t>سالار</t>
  </si>
  <si>
    <t>درنگ</t>
  </si>
  <si>
    <t>کافه پرکو</t>
  </si>
  <si>
    <t>وليعصر ،چهارراه شريعتي به سمت رازي</t>
  </si>
  <si>
    <t>09125006328</t>
  </si>
  <si>
    <t>کافه یانا</t>
  </si>
  <si>
    <t>خیابان سهروردی شمالی چهار راه عباس آباد به سمت مصلی خیابان یوسفی بالاتر از کوچه مبینی پلاک ۱۰ زنگ ۱</t>
  </si>
  <si>
    <t>09227143091</t>
  </si>
  <si>
    <t>ابراهیمی</t>
  </si>
  <si>
    <t>کافه پارسه</t>
  </si>
  <si>
    <t>ميدان صنعت. مركز خريد ليدوما. طبقه B1</t>
  </si>
  <si>
    <t>09101146124</t>
  </si>
  <si>
    <t>شیخ</t>
  </si>
  <si>
    <t>(پرسنل)</t>
  </si>
  <si>
    <t>هانی</t>
  </si>
  <si>
    <t>درجزینی</t>
  </si>
  <si>
    <t>شفیعی</t>
  </si>
  <si>
    <t>امیر محمد</t>
  </si>
  <si>
    <t>تحویل رامتین داده شود.</t>
  </si>
  <si>
    <t>فیروزه</t>
  </si>
  <si>
    <t>کاظمیان</t>
  </si>
  <si>
    <t>صیاد شیرازی شمال خیابان مغان میدان حسین آباد خیابان مژده مجتمع رونیکا پالاس بلوک B1طبقه سوم شمالی واحد ۱۰۳۶ کاظمیان(رستمی)</t>
  </si>
  <si>
    <t>09128188972</t>
  </si>
  <si>
    <t>کافه خونه ما</t>
  </si>
  <si>
    <t>البرز</t>
  </si>
  <si>
    <t>نظرآباد - خ انقلاب روبروی بانک تجارت</t>
  </si>
  <si>
    <t>09330291022</t>
  </si>
  <si>
    <t>صبا</t>
  </si>
  <si>
    <t>خسروبخش</t>
  </si>
  <si>
    <t>سنندج</t>
  </si>
  <si>
    <t>پاسداران سهراه شالمان کوچه یوسف پلاک ۲</t>
  </si>
  <si>
    <t>09188783927</t>
  </si>
  <si>
    <t>ضیائی پور</t>
  </si>
  <si>
    <t>عمارت جهان کوچک من</t>
  </si>
  <si>
    <t>خیابان طالقانی،خیابان موسوی،کوچه ایرانشهر،پلاک ۱</t>
  </si>
  <si>
    <t>09366388030</t>
  </si>
  <si>
    <t>سرروی</t>
  </si>
  <si>
    <t>کافه بوتیک شیرینی رلیش</t>
  </si>
  <si>
    <t>بوشهر</t>
  </si>
  <si>
    <t>خیابان سنگی خیابان بعثت نبش کوچه عرفان ۱۷</t>
  </si>
  <si>
    <t>09364689687</t>
  </si>
  <si>
    <t>پنجشنبه 7 تیر 1403</t>
  </si>
  <si>
    <t>احمد</t>
  </si>
  <si>
    <t>فرهادی</t>
  </si>
  <si>
    <t>شهربابک - بلوار جمهوری اسلامی- کوچه فرهنگ 2</t>
  </si>
  <si>
    <t>09132937149</t>
  </si>
  <si>
    <t>خورشید</t>
  </si>
  <si>
    <t>ولنجک.بلواردانشجو.گلستان دوم.پلاک۶.واحد۵شرقی</t>
  </si>
  <si>
    <t>09129104392</t>
  </si>
  <si>
    <t>آسیاب مناسب دستگاه اسپرسو ساز خانگی</t>
  </si>
  <si>
    <t>پویا</t>
  </si>
  <si>
    <t>شهابی</t>
  </si>
  <si>
    <t>شیان ، شیان سوم پلاک 49</t>
  </si>
  <si>
    <t>09391787341</t>
  </si>
  <si>
    <t>بهراد</t>
  </si>
  <si>
    <t>تقوی</t>
  </si>
  <si>
    <t>گیشا، ابتدای خیابان ۳۵، جنب فروشگاه هفت، پلاک ۳۴۶، واحد ۳</t>
  </si>
  <si>
    <t>09013335521</t>
  </si>
  <si>
    <t>رحیم زاده</t>
  </si>
  <si>
    <t>کافه آپارتمان</t>
  </si>
  <si>
    <t>میدان فردوسی خیابان شهید قرنی کوچه کلانتری پلاک ۴۸ طبقه همکف</t>
  </si>
  <si>
    <t>09351034845</t>
  </si>
  <si>
    <t>کافه نشانی</t>
  </si>
  <si>
    <t>بررودی</t>
  </si>
  <si>
    <t xml:space="preserve">صارمي - بين صارمي 34 و 36 </t>
  </si>
  <si>
    <t>09369309993</t>
  </si>
  <si>
    <t>سوگند</t>
  </si>
  <si>
    <t>کافه حیاط شماره 65</t>
  </si>
  <si>
    <t>تست</t>
  </si>
  <si>
    <t>کافه روسو</t>
  </si>
  <si>
    <t>قاضی طباطبائی 10، سوزنچی 5</t>
  </si>
  <si>
    <t>09213036182</t>
  </si>
  <si>
    <t>احمد رضا</t>
  </si>
  <si>
    <t>گازرانی</t>
  </si>
  <si>
    <t>کُره ئی</t>
  </si>
  <si>
    <t>کافه تژ</t>
  </si>
  <si>
    <t>ولنجک ثارالله کوچه نیلوفر پلاک 1</t>
  </si>
  <si>
    <t>09100218314</t>
  </si>
  <si>
    <t>09109855849</t>
  </si>
  <si>
    <t>خیابان انقلاب، نرسیده به میدان فردوسی، خیابان موسوی، نبش کوچه اعتماد مقدم، پلاک 32</t>
  </si>
  <si>
    <t>جمعه 8 تیر 1403</t>
  </si>
  <si>
    <t>ارسال فورس</t>
  </si>
  <si>
    <t>خیابان نیاوران -دزاشیب(کبیری) -خیابان رمضانی-نبش کوچه حسینی -پلاک ۷</t>
  </si>
  <si>
    <t>نیازمند</t>
  </si>
  <si>
    <t>شنبه 9 تیر 1403</t>
  </si>
  <si>
    <t>پیغمبری</t>
  </si>
  <si>
    <t>ظفر - خیابان همایون - کوچه صمدی - پلاک ۱۱ - واحد ۵</t>
  </si>
  <si>
    <t>09127372602</t>
  </si>
  <si>
    <t>تاریخ رست ها همگی یکی و جدید باشند.</t>
  </si>
  <si>
    <t>گلی</t>
  </si>
  <si>
    <t>کافه طیف</t>
  </si>
  <si>
    <t>خیابان کریمخان خیابان سنایی پلاک 166</t>
  </si>
  <si>
    <t>09024342502</t>
  </si>
  <si>
    <t>سقائیان</t>
  </si>
  <si>
    <t>ولنجک خ۲۶(برادران ابوطالبی)پلاک۳۲ واحد۲۱</t>
  </si>
  <si>
    <t>09121229391</t>
  </si>
  <si>
    <t>حمید</t>
  </si>
  <si>
    <t>عسکرپور کبیر</t>
  </si>
  <si>
    <t>محله طاهر آباد. بلوار امام حسن. کوچه شماره 4. مجتمع نیاوران. بلوک E. طبقه ششم. واحد 25</t>
  </si>
  <si>
    <t>09132417181</t>
  </si>
  <si>
    <t>برقعی</t>
  </si>
  <si>
    <t>سالاریه / خیابان یاسمن / پلاک ۱۷۲</t>
  </si>
  <si>
    <t>09397988901</t>
  </si>
  <si>
    <t>نیلوفر</t>
  </si>
  <si>
    <t>سعیدی</t>
  </si>
  <si>
    <t>مهرويلا رودكى غربى بين سعدى و عطار پلاك ٢٥٤ واحد ٦</t>
  </si>
  <si>
    <t>09165804245</t>
  </si>
  <si>
    <t>ویکافه</t>
  </si>
  <si>
    <t>09051534303</t>
  </si>
  <si>
    <t>نازی</t>
  </si>
  <si>
    <t>منوری</t>
  </si>
  <si>
    <t>خیابان ونک،تقاطع آرارات جنوبی،روبروی درب کلانتری ۱۴۵ونک،مجتمع ایران سکناB طبقه دوم واحد۲۱۴</t>
  </si>
  <si>
    <t>09379158898</t>
  </si>
  <si>
    <t>شمسی نژاد</t>
  </si>
  <si>
    <t xml:space="preserve">رفسنجان </t>
  </si>
  <si>
    <t>خيابان مدرس - خيابان المپيك - كوچه جامي 4 پلاك 138</t>
  </si>
  <si>
    <t>09132918423</t>
  </si>
  <si>
    <t>زارع رفیع</t>
  </si>
  <si>
    <t>کافه رستوران دونو</t>
  </si>
  <si>
    <t>V60</t>
  </si>
  <si>
    <t>09939117838</t>
  </si>
  <si>
    <t>جهانشهر بلوار مولانا خیابان ابو علی سینا بین بن بست دوم و چهارم * تحویل بعد از ساعت 12 ظهر*</t>
  </si>
  <si>
    <t>رجب</t>
  </si>
  <si>
    <t>کافه میم</t>
  </si>
  <si>
    <t>تایباد - بلوار امام حسین، بین امام حسین ۴ و ۶</t>
  </si>
  <si>
    <t>09339611092</t>
  </si>
  <si>
    <t>رزمخواه</t>
  </si>
  <si>
    <t>بلوار کشاورز ، کوچه ۴۲(ارغوان)، پلاک ۷۰ طبقه ۲</t>
  </si>
  <si>
    <t>09134094834</t>
  </si>
  <si>
    <t>شمس</t>
  </si>
  <si>
    <t>جهانشهر غربی ، میدان جمهوری ، پشت تالار لوتوس ، خیابان ارغوان ، کوچه پاییزان غربی ، پلاک ۲۶ واحد ۱۰</t>
  </si>
  <si>
    <t>09354182299</t>
  </si>
  <si>
    <t>امیرشکاری</t>
  </si>
  <si>
    <t>کافه اوکو</t>
  </si>
  <si>
    <t>خیابان میثم روبرو کوچه 5</t>
  </si>
  <si>
    <t>09217820597</t>
  </si>
  <si>
    <t>اعمی بصیر</t>
  </si>
  <si>
    <t>خیابان فلسطین جنوبی بعد از تقاطع جمهوری کوچه رستمی زاهد (درخشان) پ ۵واحد۷</t>
  </si>
  <si>
    <t>09347684550</t>
  </si>
  <si>
    <t>رامیار</t>
  </si>
  <si>
    <t>خیابان ولیعصر، بالاتر از طالقانی، کوچه فرهنگ حسینی، پلاک ۱۱ ط دوم</t>
  </si>
  <si>
    <t>09128141925</t>
  </si>
  <si>
    <t>ریحانه</t>
  </si>
  <si>
    <t>پرچگانی</t>
  </si>
  <si>
    <t>کافه لامور</t>
  </si>
  <si>
    <t>بلوار دانشجو _ روبروی آموزشگاه رانندگی فجر _ کانکس سفید</t>
  </si>
  <si>
    <t>09190595396</t>
  </si>
  <si>
    <t>عبدی</t>
  </si>
  <si>
    <t>روژ</t>
  </si>
  <si>
    <t>خیابان مقدس اردبیلی روبروی سفارت ژاپن نبش خیابان عمید برج مروارید - لطفا تحویل نگهبانی شود مربوط به واحد ۶۵</t>
  </si>
  <si>
    <t>09122190225</t>
  </si>
  <si>
    <t>محمدی</t>
  </si>
  <si>
    <t>شریعتی پل رومی خ رضایی روبروی پارک بانو پ۲۰ واحد۷۰۱</t>
  </si>
  <si>
    <t>09121209998</t>
  </si>
  <si>
    <t xml:space="preserve">آرین </t>
  </si>
  <si>
    <t>بیکدلی</t>
  </si>
  <si>
    <t>کافه نولان پونک</t>
  </si>
  <si>
    <t>09125690775</t>
  </si>
  <si>
    <t>حَصین</t>
  </si>
  <si>
    <t>معصومی</t>
  </si>
  <si>
    <t>09052760090</t>
  </si>
  <si>
    <t>سرافرازان ۳۹ مجتمع الوند بلوک ۳واحد ۳۰۲ *در صورت در دسترس نبودن، به نگهبانی مجتمع تحویل داده شود*</t>
  </si>
  <si>
    <t>هدایتی</t>
  </si>
  <si>
    <t>میدان ونک خیابان ولیعصر خیابان دامن افشار پلاک 55</t>
  </si>
  <si>
    <t>09128369791</t>
  </si>
  <si>
    <t>عسگری</t>
  </si>
  <si>
    <t>کلینیک دامپزشکی دکتر مهرداد کریمی</t>
  </si>
  <si>
    <t>09370977784</t>
  </si>
  <si>
    <t>صادقیه اشرفی اصفهانی خیابان عرب حسینی خیابان حائری پلاک ۲۶</t>
  </si>
  <si>
    <t>ملکشهر خیابان مطهری کوچه 35 پلاک 44 واحد 3</t>
  </si>
  <si>
    <t>09337347280</t>
  </si>
  <si>
    <t>میری</t>
  </si>
  <si>
    <t>سارا</t>
  </si>
  <si>
    <t>صبور</t>
  </si>
  <si>
    <t>شهرک اکباتان، فاز ۲، بلوک ۶، ورودی۲، طبقه۳، واحد ۲۳۹</t>
  </si>
  <si>
    <t>09128399372</t>
  </si>
  <si>
    <t>متقی</t>
  </si>
  <si>
    <t>کافه نولان ونک</t>
  </si>
  <si>
    <t>09331770320</t>
  </si>
  <si>
    <t>محمدی فخر</t>
  </si>
  <si>
    <t>کافه والهالا</t>
  </si>
  <si>
    <t>خ جمهوری خ رازی خ پرتوی پلاک 18/1</t>
  </si>
  <si>
    <t>09376116149</t>
  </si>
  <si>
    <t>چهارلنگ زاده</t>
  </si>
  <si>
    <t>نادری خیابان جهانیان بین حافظ وکتانباف بن بست گلبهار پلاک ۶۰</t>
  </si>
  <si>
    <t>09167292532</t>
  </si>
  <si>
    <t>دعوتی</t>
  </si>
  <si>
    <t>کافه پنزا</t>
  </si>
  <si>
    <t>داود</t>
  </si>
  <si>
    <t>گرگان</t>
  </si>
  <si>
    <t>عدالت ۸۱ سه راه مهرگان</t>
  </si>
  <si>
    <t>09355596066</t>
  </si>
  <si>
    <t>اردوان</t>
  </si>
  <si>
    <t>یوسفی</t>
  </si>
  <si>
    <t>قهوه 750 گرمی با فاکتور و بسته بندی جدا ارسال شود.</t>
  </si>
  <si>
    <t>محمدحسن</t>
  </si>
  <si>
    <t>خیابان امیرکبیر-خیابان ملت-کوچه ملت-پاساژ ملت-طبقه همکف - پلاک4</t>
  </si>
  <si>
    <t>مصطفی</t>
  </si>
  <si>
    <t>موحدی فر</t>
  </si>
  <si>
    <t>قهوه و کیک سایه</t>
  </si>
  <si>
    <t>رشت</t>
  </si>
  <si>
    <t>بلوار ديلمان، نبش بلوار امام علي</t>
  </si>
  <si>
    <t>09116041874</t>
  </si>
  <si>
    <t>نیاوران،خیابان عمار،نرسیده به سه راه یاسر، پلاک ۲۴</t>
  </si>
  <si>
    <t>سحر</t>
  </si>
  <si>
    <t>مقدم</t>
  </si>
  <si>
    <t>کافه میان</t>
  </si>
  <si>
    <t>سالاریه خیابان اقاقیا . اقاقیا ۳ . پلاک ۸۰</t>
  </si>
  <si>
    <t>09382302562</t>
  </si>
  <si>
    <t>وحیدی منفرد</t>
  </si>
  <si>
    <t>ابتداي سالاريه ، بلوار گلزاري ، خيابان نواب صفوي ، پلاك ٢٩٠</t>
  </si>
  <si>
    <t>09127177325</t>
  </si>
  <si>
    <t>دادگر</t>
  </si>
  <si>
    <t>میدان المپیک،خیابان بیست و پنجم(جنب پمپ بنزین) نبش کوچه حسینی پلاک ۸ ساختمان امپریال طبقه ۲ واحد ۵</t>
  </si>
  <si>
    <t>09120344066</t>
  </si>
  <si>
    <t>عزمی</t>
  </si>
  <si>
    <t>خیابان کوثر شمالی 1 پلاک 44</t>
  </si>
  <si>
    <t>09366149833</t>
  </si>
  <si>
    <t>یکشنبه 10 تیر 1403</t>
  </si>
  <si>
    <t>خیابات ادیب، کوچه پاییز، کوچه میخک، ساختمان مهر، واحد ۳</t>
  </si>
  <si>
    <t>09026667236</t>
  </si>
  <si>
    <t>وحید</t>
  </si>
  <si>
    <t>قضوهی</t>
  </si>
  <si>
    <t>میدان بسیج سایت اداری شرکت توزیع نیروی برق</t>
  </si>
  <si>
    <t>09113755878</t>
  </si>
  <si>
    <t>عطیه</t>
  </si>
  <si>
    <t>هجری</t>
  </si>
  <si>
    <t>ملاصدرا، شیخ بهایی شمالی، نبش بن بست مهران، شرکت لوتوس پارسیان</t>
  </si>
  <si>
    <t>09363259118</t>
  </si>
  <si>
    <t>ارسال شنبه تا چهارشنبه قبل از ساعت 16</t>
  </si>
  <si>
    <t>نیکخواه</t>
  </si>
  <si>
    <t>قهوه سام</t>
  </si>
  <si>
    <t>شریعتی بالاتر از دوراهی قلهک قبل از یخچال پلاک ۱۴۳۵</t>
  </si>
  <si>
    <t>09104208052</t>
  </si>
  <si>
    <t>صفا</t>
  </si>
  <si>
    <t>رفیع نژاد</t>
  </si>
  <si>
    <t>سعادت اباد سرو شرقی خیابان مروارید پنجم شرقی پ44</t>
  </si>
  <si>
    <t>09128759919</t>
  </si>
  <si>
    <t>ستارخان، بین فلکه اول و دوم صادقیه، پاساژ زرناب، طبقه اول واحد ۱۱۸</t>
  </si>
  <si>
    <t>09918746745</t>
  </si>
  <si>
    <t>حشمت</t>
  </si>
  <si>
    <t>انتهای کارگر شمالی- خیابان نوزدهم- پلاک ۵۹(بین والفجر ۲ و جانبازان) واحد۴( زنگ خراب است تماس بگیرید)</t>
  </si>
  <si>
    <t>09905544965</t>
  </si>
  <si>
    <t>آسیاب اسپرسو صنعتی</t>
  </si>
  <si>
    <t>کافه رستوران هلوشف</t>
  </si>
  <si>
    <t>زعفرانيه، سه راه آصف، نبش رامكوه</t>
  </si>
  <si>
    <t>فربد</t>
  </si>
  <si>
    <t>مولوی</t>
  </si>
  <si>
    <t>خیابان احمدآباد-بابک۶، پلاک۲۱،طبقه۳</t>
  </si>
  <si>
    <t>09154712339</t>
  </si>
  <si>
    <t>جمالی</t>
  </si>
  <si>
    <t>تهرانپارس-خ دماوند-بعد از تعمیرگاه سایپا مرکزی - کوچه کیمیداروی شرقی-ساختمان سبلان-پ90/73</t>
  </si>
  <si>
    <t>09384396463</t>
  </si>
  <si>
    <t>خیابان بهارشیراز، خیابان خداپرست، نبش لاچینی، پلاک ۵۳, واحد ۳</t>
  </si>
  <si>
    <t>09197819878</t>
  </si>
  <si>
    <t>ادامه سفارش کافه آرمه</t>
  </si>
  <si>
    <t>سعادتی</t>
  </si>
  <si>
    <t>کافه نیروانا</t>
  </si>
  <si>
    <t>اراضی مصلی خیابان هقتم پلاک 114</t>
  </si>
  <si>
    <t>09123413312</t>
  </si>
  <si>
    <t>صهبا</t>
  </si>
  <si>
    <t>قدوسی</t>
  </si>
  <si>
    <t>کافه لیبرو</t>
  </si>
  <si>
    <t>یزد</t>
  </si>
  <si>
    <t>صفاییه.خیابان ارشاد اسلامی</t>
  </si>
  <si>
    <t>09123622234</t>
  </si>
  <si>
    <t>یعقوبی ثانی</t>
  </si>
  <si>
    <t>سرد دم</t>
  </si>
  <si>
    <t>ونک - خ عطار - نرسیده به میدان عطار - ساختمان پروین اعتصامی (پلاک26 - همراه اول)</t>
  </si>
  <si>
    <t>09936007969</t>
  </si>
  <si>
    <t>پورسیدی</t>
  </si>
  <si>
    <t>سعادت آباد میدان فرهنگ بلوار فرهنگ خیابان ۱۶ شرقی پلاک ۱۸ واحد ۳۰۴</t>
  </si>
  <si>
    <t>09121228264</t>
  </si>
  <si>
    <t>سید علی</t>
  </si>
  <si>
    <t>جزایری</t>
  </si>
  <si>
    <t>خیابان قیطریه شمالی، خیابان خراسانی، پلاک5 (شرکت ناموران)، داخلی 1454</t>
  </si>
  <si>
    <t>09120766288</t>
  </si>
  <si>
    <t>کافه ویوولانژ</t>
  </si>
  <si>
    <t>شهریار</t>
  </si>
  <si>
    <t>اندیشه - فاز ۳ - بلوار آزادی - مجتمع تجاری اداری نگارستان - بلوک B - طبقه همکف - پلاک ۴۷ - فروشگاه نو - خاتمی 09123642655</t>
  </si>
  <si>
    <t>مخلص آبادی فراهانی</t>
  </si>
  <si>
    <t>20 متری زاد . کوچه 16 . چهار راه اول سمت راست . کوچه شاهمرادی . پلاک 37</t>
  </si>
  <si>
    <t>09361210271</t>
  </si>
  <si>
    <t>آیت</t>
  </si>
  <si>
    <t>کرامتی</t>
  </si>
  <si>
    <t>کافه آیت</t>
  </si>
  <si>
    <t>نبش عدالت 99</t>
  </si>
  <si>
    <t>09126198286</t>
  </si>
  <si>
    <t>معصومه</t>
  </si>
  <si>
    <t>ماشین چیان</t>
  </si>
  <si>
    <t>فرمانیه- دیباجی شمالی- خیابان یاسمن-خیابان کاشانک_خیابان نسرین_پلاک۳۶-واحد۳</t>
  </si>
  <si>
    <t>09123868938</t>
  </si>
  <si>
    <t>پدرام</t>
  </si>
  <si>
    <t>داودی</t>
  </si>
  <si>
    <t>کافه دم</t>
  </si>
  <si>
    <t>خیابان انقلاب - انقلاب هفتم</t>
  </si>
  <si>
    <t>09378872147</t>
  </si>
  <si>
    <t>پذیرش</t>
  </si>
  <si>
    <t>کافه مات</t>
  </si>
  <si>
    <t>بابل</t>
  </si>
  <si>
    <t>خیابان شهید بهشتی رو به روی استخر ضرابپوری</t>
  </si>
  <si>
    <t>09359352464</t>
  </si>
  <si>
    <t>دوشنبه 11 تیر 1403</t>
  </si>
  <si>
    <t>کافه بُن سین</t>
  </si>
  <si>
    <t>کوچمشکی 14متری قایم روبروی باشگاه کشتی پلاک 89</t>
  </si>
  <si>
    <t>09918832876</t>
  </si>
  <si>
    <t>آتش بیک</t>
  </si>
  <si>
    <t>بجنورد</t>
  </si>
  <si>
    <t>خیابان فردوسی، خیابان جمهوری هفده. پلاک ده. زنگ دوم(وسط)</t>
  </si>
  <si>
    <t>09357271386</t>
  </si>
  <si>
    <t>امیررضا</t>
  </si>
  <si>
    <t>راثی</t>
  </si>
  <si>
    <t>خیابان درستکار روبروی رستوران اکبر جوجه غذای اماده قابلمه</t>
  </si>
  <si>
    <t>09055892501</t>
  </si>
  <si>
    <t>بغدادی</t>
  </si>
  <si>
    <t>کافه وال</t>
  </si>
  <si>
    <t>هشتگرد</t>
  </si>
  <si>
    <t>خیابان خویینی ها</t>
  </si>
  <si>
    <t>09918942439</t>
  </si>
  <si>
    <t>گلناز</t>
  </si>
  <si>
    <t>فیاضی</t>
  </si>
  <si>
    <t>خیابان فاطمی، خیابان شیخلر، کوچه بنفشه، پلاک هشت، نشر قطره</t>
  </si>
  <si>
    <t>09128435589</t>
  </si>
  <si>
    <t>امیربهادر</t>
  </si>
  <si>
    <t>توکلی</t>
  </si>
  <si>
    <t>پاسداران / انتهای بوستان دوم / خ افشاری / بن بست گلگون / پلاک ۸ / واحد ۱۱۱</t>
  </si>
  <si>
    <t>09128121909</t>
  </si>
  <si>
    <t>بهاره</t>
  </si>
  <si>
    <t>اخوان</t>
  </si>
  <si>
    <t>09197481299</t>
  </si>
  <si>
    <t>بلوار فردوس غرب، خیابان بهار شمالی، خیابان هلال احمر، پلاک 5، برج آریانا پارک، واحد 328</t>
  </si>
  <si>
    <t>کیمیایی</t>
  </si>
  <si>
    <t>امانیه، خیابان ولی‌عصر، کوچه مهناز، پلاک ۸</t>
  </si>
  <si>
    <t>09203176712</t>
  </si>
  <si>
    <t>اسحقی</t>
  </si>
  <si>
    <t>کافه آفریقا</t>
  </si>
  <si>
    <t>خیابان بوستان نرسیده به استخر شین</t>
  </si>
  <si>
    <t>09010145254</t>
  </si>
  <si>
    <t>صابر</t>
  </si>
  <si>
    <t>کیماز</t>
  </si>
  <si>
    <t>کافه کوپیدو</t>
  </si>
  <si>
    <t>گوهردشت- خیابان هشتم شرقی-فاز یک -پلاک 40</t>
  </si>
  <si>
    <t>09125615277</t>
  </si>
  <si>
    <t>فراهانی</t>
  </si>
  <si>
    <t>کافه بلسینکی</t>
  </si>
  <si>
    <t>خیابان کریمخان - نبش خیابان ماهشهر</t>
  </si>
  <si>
    <t>09120274651</t>
  </si>
  <si>
    <t>فرشاد</t>
  </si>
  <si>
    <t>مقدسی</t>
  </si>
  <si>
    <t>پاسداران سه راه ضرابخانه ،سروستان ۵، کوچه اول، پلاک ۱ ،واحد ۳</t>
  </si>
  <si>
    <t>09147894009</t>
  </si>
  <si>
    <t>الهام</t>
  </si>
  <si>
    <t>انتهای اشرفی اصفهانی - کوچه سعدی - پلاک 2 - طبقه 4</t>
  </si>
  <si>
    <t>09357133593</t>
  </si>
  <si>
    <t>ابریشمی</t>
  </si>
  <si>
    <t>مهرشهر، بلوار شهرداری، خیابان ۲۰۴، پلاک ۴۶۱، واحد ۱۱</t>
  </si>
  <si>
    <t>09302654090</t>
  </si>
  <si>
    <t>کیاسی</t>
  </si>
  <si>
    <t>کافه دیپ</t>
  </si>
  <si>
    <t>کیانپارس خیابان وهابی سیتی سنتر خلیج فارس طبقه منفی یک</t>
  </si>
  <si>
    <t>09166168385</t>
  </si>
  <si>
    <t>09224867576</t>
  </si>
  <si>
    <t>خیابان هراز آفتاب ۱۰ سال روبه روی نان فانتزی لرا پوشاک بچه‌گانه لی لی پوت</t>
  </si>
  <si>
    <t>09119482565</t>
  </si>
  <si>
    <t>علی اصغر</t>
  </si>
  <si>
    <t>شیری</t>
  </si>
  <si>
    <t>کافه قهوه دان</t>
  </si>
  <si>
    <t>قیدار - خیابان امام خیابان سرچشمه</t>
  </si>
  <si>
    <t>09125410588</t>
  </si>
  <si>
    <t>سید محمد حسین</t>
  </si>
  <si>
    <t>حسینی</t>
  </si>
  <si>
    <t>کافه فراکو</t>
  </si>
  <si>
    <t>09055650705</t>
  </si>
  <si>
    <t>برازجان ـ دشتستان - خیابان چمران_کوچه۳_روبه روی درمانگاه نبوت</t>
  </si>
  <si>
    <t>خ فرشته نبش خ بوسنى مركز خريد ملل طبقه همكف</t>
  </si>
  <si>
    <t>حاصلی</t>
  </si>
  <si>
    <t>کافه بنار</t>
  </si>
  <si>
    <t>روستای قلات .روبرو کوچه۱۷</t>
  </si>
  <si>
    <t>09170898798</t>
  </si>
  <si>
    <t>خيابان شهيد صدوقي، ميدان مفتح ،خيابان مفتح، نبش كوچه هشت</t>
  </si>
  <si>
    <t xml:space="preserve">09191954192 </t>
  </si>
  <si>
    <t>امییرحسین</t>
  </si>
  <si>
    <t>شرکت سامسنگ گلف الکترونیکس</t>
  </si>
  <si>
    <t>پیک شخصی تحویل میگیره.</t>
  </si>
  <si>
    <t>برزین</t>
  </si>
  <si>
    <t>ایمانی فرد</t>
  </si>
  <si>
    <t>بزرگراه آيت‌الله کاشانی_پلاک۲۵۶_ پاساژ امید سنتر_انتهای طبقه همکف</t>
  </si>
  <si>
    <t>09225105640</t>
  </si>
  <si>
    <t>ارسال قبل ساعت 12</t>
  </si>
  <si>
    <t>آرزو</t>
  </si>
  <si>
    <t>قلی زاد</t>
  </si>
  <si>
    <t>میدان شیخ بهایی سئول پلاک ۱۹ بانک مشترک ایران و ونزوئلا</t>
  </si>
  <si>
    <t>09387342781</t>
  </si>
  <si>
    <t>ضامنی</t>
  </si>
  <si>
    <t>خیابان اشرفی اصفهانی، نرسیده به سیمون بولیوار، خیابان طالقانی، خیابان سوری(سوم)، خیابان رزمندگان، کوچه آسمان، پلاک ۳، واحد ۹</t>
  </si>
  <si>
    <t>09124029964</t>
  </si>
  <si>
    <t>پوراسماعیل</t>
  </si>
  <si>
    <t>مراغه</t>
  </si>
  <si>
    <t>خیابان خواجه نصیر جنوبی، محله سبزچیها، پلاک۷۹</t>
  </si>
  <si>
    <t>09036013818</t>
  </si>
  <si>
    <t>بهزاد</t>
  </si>
  <si>
    <t>اصغرپور</t>
  </si>
  <si>
    <t>تحویل حضوری</t>
  </si>
  <si>
    <t>سه شنبه 12 تیر 1403</t>
  </si>
  <si>
    <t>امیرعلی</t>
  </si>
  <si>
    <t>سید حسینی</t>
  </si>
  <si>
    <t>خ استانداری خ حکیم کوچه٧</t>
  </si>
  <si>
    <t>09133508028</t>
  </si>
  <si>
    <t>فاکتور ارسال شود. / بنام محمدرضا مافی ثبت شود.</t>
  </si>
  <si>
    <t>امیرمحمد/ محمدرضا</t>
  </si>
  <si>
    <t>شفیعی/ مافی</t>
  </si>
  <si>
    <t>سفارش پارت یک</t>
  </si>
  <si>
    <t>استادهاشمی</t>
  </si>
  <si>
    <t>09123533817</t>
  </si>
  <si>
    <t>20متری گلستان ک 14 ساختمان گلستان واحد 8 ط 4 * در صورت عدم پاسخ با شماره 09195421388 تماس گرفته شود *</t>
  </si>
  <si>
    <t>کافه ایبو</t>
  </si>
  <si>
    <t>ماهان</t>
  </si>
  <si>
    <t>جغتایی</t>
  </si>
  <si>
    <t>دانش آموز ۱۹ - نبش چهارراه اول</t>
  </si>
  <si>
    <t>09153036236</t>
  </si>
  <si>
    <t>چهارشنبه 13 تیر 1403</t>
  </si>
  <si>
    <t>قلی پور</t>
  </si>
  <si>
    <t>قائمشهر</t>
  </si>
  <si>
    <t>خيابان ساري / كوچه مهمانسرا/ بين مهمانسراي ٩ و ١٠/ هَشتِ دَه</t>
  </si>
  <si>
    <t>09368189280</t>
  </si>
  <si>
    <t>آرتاباز</t>
  </si>
  <si>
    <t>ملکشاهی</t>
  </si>
  <si>
    <t>شهرك غرب فاز ٣ مجتمع اپادانا واحد A10-3</t>
  </si>
  <si>
    <t>09121780647</t>
  </si>
  <si>
    <t>یاسمن</t>
  </si>
  <si>
    <t>مطهری اصل</t>
  </si>
  <si>
    <t>خ نیاوران ، خ مقدسی ، خیابان محمود احمدی زمانی ، پلاک ۴ واحد ۱۰۰۲</t>
  </si>
  <si>
    <t>09121081921</t>
  </si>
  <si>
    <t xml:space="preserve">شهرک غرب خیابان دادمان خیابان محمدرضا شجریان نبش کوچه نوزدهم </t>
  </si>
  <si>
    <t>رحمان</t>
  </si>
  <si>
    <t>اکبری</t>
  </si>
  <si>
    <t>کافه رستوران ملل کمپانی</t>
  </si>
  <si>
    <t>میدان هتل مرمر ، ۳۰۰ متر به سمت میدان بسیج ، ساختمان ونیز، طبقه ۶</t>
  </si>
  <si>
    <t>09144086631</t>
  </si>
  <si>
    <t>غریب</t>
  </si>
  <si>
    <t>اندرزگو مرکز خرید سانا طبقه همکف (G1) کافه روستار</t>
  </si>
  <si>
    <t>09335078694</t>
  </si>
  <si>
    <t>ظلی</t>
  </si>
  <si>
    <t>سان سی مون</t>
  </si>
  <si>
    <t>مهرشهر</t>
  </si>
  <si>
    <t>بلوار شهرداری سر خیابان ۲۰۱</t>
  </si>
  <si>
    <t>09369297220</t>
  </si>
  <si>
    <t xml:space="preserve">خ حافظ خ نوفل لوشاتو خ هانري كوربن پلاك ۸ </t>
  </si>
  <si>
    <t>آورین لانژ</t>
  </si>
  <si>
    <t>09362636774</t>
  </si>
  <si>
    <t>محمودیان</t>
  </si>
  <si>
    <t>روتین هفتگی</t>
  </si>
  <si>
    <t>فاطمی</t>
  </si>
  <si>
    <t>کافه رستوران د لژر</t>
  </si>
  <si>
    <t xml:space="preserve">خیابان هزارویکشب،نبش کوچه ۲ </t>
  </si>
  <si>
    <t>09131440000</t>
  </si>
  <si>
    <t>با سفارش عالمی 30 خرداد ارسال شود.</t>
  </si>
  <si>
    <t>ارسال تا قبل ساعت 16</t>
  </si>
  <si>
    <t>ظریف</t>
  </si>
  <si>
    <t>دکان قهوه نوزده دو صفر</t>
  </si>
  <si>
    <t>بارون آواك روبه روي درب پشتي پاساژ ضرغامي</t>
  </si>
  <si>
    <t>09142155595</t>
  </si>
  <si>
    <t>سفارش 750 این هفته ارسال شود.</t>
  </si>
  <si>
    <t>بسته های 150 گرمی بعد از موجود شدن دوباره ارسال شوند.</t>
  </si>
  <si>
    <t>قهوه ترک</t>
  </si>
  <si>
    <t>پنجشنبه 14 تیر 1403</t>
  </si>
  <si>
    <t>سجادی</t>
  </si>
  <si>
    <t>کافه پاپیلون</t>
  </si>
  <si>
    <t>شهرک اکباتان فاز یک خیابان علیزاده بازارچه ۱۰ پلاک ۱</t>
  </si>
  <si>
    <t>09124042172</t>
  </si>
  <si>
    <t>ارسال فوری</t>
  </si>
  <si>
    <t>عصمت طلب</t>
  </si>
  <si>
    <t>شاهین</t>
  </si>
  <si>
    <t>وثوقی</t>
  </si>
  <si>
    <t>کافه ایست بای وست</t>
  </si>
  <si>
    <t>شهران، خیابان نیروگاه، کوچه‌ی دوم، پلاک ۲۷، واحد ۵</t>
  </si>
  <si>
    <t>09120254984</t>
  </si>
  <si>
    <t>طه</t>
  </si>
  <si>
    <t>کافه وان اند اونلی</t>
  </si>
  <si>
    <t>بنابی</t>
  </si>
  <si>
    <t>09198960882</t>
  </si>
  <si>
    <t>جردن كوچه رحيمي بن بست چهرازي پلاك ۱ واحد ۱</t>
  </si>
  <si>
    <t>خيايان اقدسيه(موحد دانش) - نبش كوچه شريفي منش -  ساختمان اوا پلت - طبقه ۹</t>
  </si>
  <si>
    <t>09203228147</t>
  </si>
  <si>
    <t>سیدحاتمی</t>
  </si>
  <si>
    <t>کتب زاده</t>
  </si>
  <si>
    <t>خ شریعتی خ خواجه عبدالله انصاری کوچه پنجم پلاک 15 واحد 8</t>
  </si>
  <si>
    <t>09123884966</t>
  </si>
  <si>
    <t>دامون</t>
  </si>
  <si>
    <t>ملک نیا</t>
  </si>
  <si>
    <t>ولنجک.خیابان۲۱.پلاک۳۱.واحد ۵۴</t>
  </si>
  <si>
    <t>09121172738</t>
  </si>
  <si>
    <t>فودمارکت پرلا</t>
  </si>
  <si>
    <t>بهارک</t>
  </si>
  <si>
    <t>کافه کتاب زنو</t>
  </si>
  <si>
    <t>نیاوران جماران خ حسن پور سرای محله جماران</t>
  </si>
  <si>
    <t>09128028406</t>
  </si>
  <si>
    <t>کافه منگو</t>
  </si>
  <si>
    <t xml:space="preserve">معالي اباد نبش دوستان </t>
  </si>
  <si>
    <t>09379926639</t>
  </si>
  <si>
    <t>بوتیک هتل حنا</t>
  </si>
  <si>
    <t>جمعه 15 تیر 1403</t>
  </si>
  <si>
    <t>سامان</t>
  </si>
  <si>
    <t>اسحاقی</t>
  </si>
  <si>
    <t>09121764876</t>
  </si>
  <si>
    <t>صابری</t>
  </si>
  <si>
    <t>09131581380</t>
  </si>
  <si>
    <t>آراز</t>
  </si>
  <si>
    <t>پناهی</t>
  </si>
  <si>
    <t>شیخ بهایی جنوبی ، شهرک والفجر ، کوچه سوم ، پلاک ۱ ، واحد ۶</t>
  </si>
  <si>
    <t>09122247510</t>
  </si>
  <si>
    <t>رستمی فر</t>
  </si>
  <si>
    <t>سراج</t>
  </si>
  <si>
    <t>شاوزی پور</t>
  </si>
  <si>
    <t>کافه رستوران کازابلانکا</t>
  </si>
  <si>
    <t>زاهدان</t>
  </si>
  <si>
    <t>خیابان بزرگمهر نبش بزرگمهر 7</t>
  </si>
  <si>
    <t>09374288009</t>
  </si>
  <si>
    <t>اصغری</t>
  </si>
  <si>
    <t>کافه آدرنالین</t>
  </si>
  <si>
    <t>اردبیل</t>
  </si>
  <si>
    <t>پارس آباد - فلکه آب و فاضلاب کمپ کشت صنعت مغان پلاک ۲۴</t>
  </si>
  <si>
    <t>09333263820</t>
  </si>
  <si>
    <t>مهری</t>
  </si>
  <si>
    <t>دایی</t>
  </si>
  <si>
    <t>09331353894</t>
  </si>
  <si>
    <t>جردن، خیابان عاطفی شرقی، پلاک ۳۷ ، طبقه اول شرکت کاریزما * لطفا بابت تحویل ، با شماره گیرنده تماس بگیرید *</t>
  </si>
  <si>
    <t>خيابان نياوران -دزاشيب(كبيري) -خيابان رمضاني-نبش كوچه حسيني -پلاك ۷</t>
  </si>
  <si>
    <t>کافه رستوران هلو شف</t>
  </si>
  <si>
    <t>پارت دو سفارش</t>
  </si>
  <si>
    <t>پارت یک سفارش</t>
  </si>
  <si>
    <t>شنبه 16 تیر 1403</t>
  </si>
  <si>
    <t>کافه فرش</t>
  </si>
  <si>
    <t>گلسار بلوارتوحید روبه رو ۱۴۴</t>
  </si>
  <si>
    <t>09215891505</t>
  </si>
  <si>
    <t>حق‌شناس</t>
  </si>
  <si>
    <t>کافه کستیلو</t>
  </si>
  <si>
    <t>معالی آباد- خیابان امید نوروزی- روبروی مجتمع aps - مجموعه ورزشی تنیس پارک</t>
  </si>
  <si>
    <t>09351878800</t>
  </si>
  <si>
    <t>توماسین</t>
  </si>
  <si>
    <t>خانشان</t>
  </si>
  <si>
    <t>کافه کانتینر</t>
  </si>
  <si>
    <t>فدک، خیابان آب، طبقه همکف برج اوریاد</t>
  </si>
  <si>
    <t>09142056576</t>
  </si>
  <si>
    <t>احمدی</t>
  </si>
  <si>
    <t>کافه نیل</t>
  </si>
  <si>
    <t>چهار راه فلسطین، ابتدای خیابان استانداری. جنب مادی فرشادی غربی</t>
  </si>
  <si>
    <t>09134434253</t>
  </si>
  <si>
    <t xml:space="preserve">خیابان دانشگاه ، بلوار پرفسور خشنودی </t>
  </si>
  <si>
    <t>ابوترابی گودرزی</t>
  </si>
  <si>
    <t>کافه ساده</t>
  </si>
  <si>
    <t>کاشان</t>
  </si>
  <si>
    <t>خیابان امیرالمومنین بعد از میدان حجاب روبه روی کوچه ذوالفقار ۴۱</t>
  </si>
  <si>
    <t>09361086713</t>
  </si>
  <si>
    <t xml:space="preserve">بهروززیارتی </t>
  </si>
  <si>
    <t>کافه لیکارد</t>
  </si>
  <si>
    <t>خیابان بعثت نبش شقایق ۶</t>
  </si>
  <si>
    <t>09120213944</t>
  </si>
  <si>
    <t xml:space="preserve">ارسال با ماهکس </t>
  </si>
  <si>
    <t>کافه بیکری لاویدا</t>
  </si>
  <si>
    <t>پاسداران خيابان فرخي يزدي،‌نبش كوچه هشتم</t>
  </si>
  <si>
    <t>09352181907</t>
  </si>
  <si>
    <t>نقی زاده</t>
  </si>
  <si>
    <t>کافه بیکری کروسان مژده</t>
  </si>
  <si>
    <t>قهوه ساز خونگی</t>
  </si>
  <si>
    <t>09195389668</t>
  </si>
  <si>
    <t>بلوار ارتش ، مرکز خرید شمیران سنتر، طبقه ۱۱، واحد غربی،‌موسسه نوید * تحویل خانم زارعی داده شود *</t>
  </si>
  <si>
    <t>فاکتور برای سعید شیخ ارسال شود.</t>
  </si>
  <si>
    <t>کافه بلینسکی</t>
  </si>
  <si>
    <t>خیابان کریمخان، نبش خیابان ماهشهر</t>
  </si>
  <si>
    <t>ارسال هوایی / میخواد یک بسته ورتکس و دمی ها تاریخ 9 ام ارسال شن و باقی مانده از تاریخ رست جدید ارسال شه. (بابت زمان ارسال تاریخ رست جدید با مشتری هماهنگ شود.)</t>
  </si>
  <si>
    <t>امانتی</t>
  </si>
  <si>
    <t>کافه ریبار</t>
  </si>
  <si>
    <t>خیابان جانبازان نرسیده به میدان ۱۲ فروردین</t>
  </si>
  <si>
    <t>09386353223</t>
  </si>
  <si>
    <t>وحیدطاری</t>
  </si>
  <si>
    <t>اسپرسو خونگی</t>
  </si>
  <si>
    <t>بلوار شکاری ،‌کوچه ملاقاتی ۸ ،‌انتهای کوچه،‌مجتمع شیدا، واحد ۴ ،‌طبقه دوم *تحویل گیرنده سپیده نوغانی*</t>
  </si>
  <si>
    <t>09113785057</t>
  </si>
  <si>
    <t>خیابان حافظ نرسیده به جمهوری کوچه ازهری پلاک 7</t>
  </si>
  <si>
    <t>بهاری</t>
  </si>
  <si>
    <t>کردستان</t>
  </si>
  <si>
    <t>قروه - خیابان شریعتی- کوچه مهدیه قدیم - بالای داروخانه فریدونیان- طبقه دوم واحد هشت</t>
  </si>
  <si>
    <t>09113456916</t>
  </si>
  <si>
    <t>دلجو</t>
  </si>
  <si>
    <t>محققی</t>
  </si>
  <si>
    <t>کمکس</t>
  </si>
  <si>
    <t>خیابان ولیعصر، بالاتر از میدان ونک، خیابان شهید علیرضا دامن افشار، پلاک ۲۸، ط اول، واحد ۷، شرکت بانک‌آیدی</t>
  </si>
  <si>
    <t>09105600097</t>
  </si>
  <si>
    <t>09939038171</t>
  </si>
  <si>
    <t>زانین</t>
  </si>
  <si>
    <t>گاندی جنوبی، خ یکم ،پلاک 13 ،واحد 1 * در صورت در دسترس نبودن با شماره 09351778654 تماس گرفته شود *</t>
  </si>
  <si>
    <t>پخت روزانه آگاه (شیرینی پراگ)</t>
  </si>
  <si>
    <t>هدیه جهت جلب رضایت مشتری</t>
  </si>
  <si>
    <t>تاریخ رُست جدید ارسال شود و بابت رضایت از قهوه پیگیری شود.</t>
  </si>
  <si>
    <t>ارسال قبل ساعت 15 - در صورتیکه بعد ساعت 15 ارسال میشود، آدرس اصلاح شود.</t>
  </si>
  <si>
    <t>جردن ناهید شرقی پلاک ۶ زنگ ۹۹ طبقه اول</t>
  </si>
  <si>
    <t>یکشنبه 17 تیر 1403</t>
  </si>
  <si>
    <t>منیژه</t>
  </si>
  <si>
    <t>سهرابی</t>
  </si>
  <si>
    <t>خیابان فرودگاه کوچه شهید پژنگ فرعی ۴ساختنان سپید زنگ دوم</t>
  </si>
  <si>
    <t>09032221848</t>
  </si>
  <si>
    <t>عزیز</t>
  </si>
  <si>
    <t>شریعتی</t>
  </si>
  <si>
    <t>کافه ایستگاه</t>
  </si>
  <si>
    <t>خیابان انقلاب روبروی پارک دانشجو نبش کوچه بالاور</t>
  </si>
  <si>
    <t>09389651016</t>
  </si>
  <si>
    <t>کافه الموت</t>
  </si>
  <si>
    <t>بلوار فلسطين بعد از بريدگي نرسيده به كوچه سوم</t>
  </si>
  <si>
    <t>كافه رومودو</t>
  </si>
  <si>
    <t>09331404200</t>
  </si>
  <si>
    <t>خيابان جمهوري ، قبل از پل حافظ ، خيابان گشتاسب ، پلاك 6</t>
  </si>
  <si>
    <t>ویوو لانژ</t>
  </si>
  <si>
    <t>رشدیه_بلوار بهارستان _میدان سبز</t>
  </si>
  <si>
    <t>طناز</t>
  </si>
  <si>
    <t>کافه رستوران گرن</t>
  </si>
  <si>
    <t>بلوار‌نیایش ، بین کوچه ۶ و ۸</t>
  </si>
  <si>
    <t>09055766390</t>
  </si>
  <si>
    <t>کیارش</t>
  </si>
  <si>
    <t>شیوا</t>
  </si>
  <si>
    <t>ولیعصر - فلکه همافر - خیابان صادقیان - جنب گالری لوکس - پلاک ۴ طبقه ۵</t>
  </si>
  <si>
    <t>09146669863</t>
  </si>
  <si>
    <t>آرین</t>
  </si>
  <si>
    <t>ریاحی</t>
  </si>
  <si>
    <t xml:space="preserve">پاسداران - بهستان ۵ - هاتف اصفهاني - پلاك ۱۴ - واحد ۵  </t>
  </si>
  <si>
    <t>09122360847</t>
  </si>
  <si>
    <t>سفارش روی سایت لغو شده ولی پرداخت موفق بوده</t>
  </si>
  <si>
    <t>قیاثی</t>
  </si>
  <si>
    <t>کافه پیل</t>
  </si>
  <si>
    <t>بلوار دیلمان،نبش کوچه همت، نبش اسنوا</t>
  </si>
  <si>
    <t>09114688769</t>
  </si>
  <si>
    <t>نعمت اللهی</t>
  </si>
  <si>
    <t>سهروردی شمالی، کوچه تقوی، پلاک ۲۳، واحد ۱۲</t>
  </si>
  <si>
    <t>09371336477</t>
  </si>
  <si>
    <t>خيابان هزار و يك شب شمالي نبش كوچه 2 طبقه اول</t>
  </si>
  <si>
    <t>09369347320</t>
  </si>
  <si>
    <t>شهناززاده</t>
  </si>
  <si>
    <t>کافه بلانکا</t>
  </si>
  <si>
    <t>باجک ۳ میدان گلها</t>
  </si>
  <si>
    <t>09192525110</t>
  </si>
  <si>
    <t>مهرداد</t>
  </si>
  <si>
    <t>سعدلونیا</t>
  </si>
  <si>
    <t>خ امام - کوچه باشگاه - پلاک۴۰ - الکتروسمنان</t>
  </si>
  <si>
    <t>09127401078</t>
  </si>
  <si>
    <t>علیرضالو</t>
  </si>
  <si>
    <t>پل قویون. خیابان باقری.خیابان ذوالفقار زاده. نبش کوچه دوم. آپارتمان اسپیر. طبقه ۵. واحد ۵</t>
  </si>
  <si>
    <t>09360003875</t>
  </si>
  <si>
    <t>ارسال با پست یا تیپاکس</t>
  </si>
  <si>
    <t>دوشنبه 18 تیر 1403</t>
  </si>
  <si>
    <t>میدان استاندارد ،به سمت شیخ آباد، خیابان شهدای جهاد، مجتمع هارمونی سنتر</t>
  </si>
  <si>
    <t>09358660010</t>
  </si>
  <si>
    <t>محمد حسین</t>
  </si>
  <si>
    <t>فضلی</t>
  </si>
  <si>
    <t>جاده ی ائل گلی،کوی سهند،کوی دادگستری،خیابان قاضی،کوچه قاضی دوم،پلاک ۴۳،طبقه دوم</t>
  </si>
  <si>
    <t>09144949452</t>
  </si>
  <si>
    <t>چهارراه سعدی به سمت دروازه ارک کوچه شادمان قهوه آفریقا</t>
  </si>
  <si>
    <t>کمال</t>
  </si>
  <si>
    <t>موسوی</t>
  </si>
  <si>
    <t>خ فردوسی جنوبی، روبروی کوچه برلن، ادارات مرکزی بانک ملی</t>
  </si>
  <si>
    <t>09193481235</t>
  </si>
  <si>
    <t>ارسال تا قبل ساعت 12</t>
  </si>
  <si>
    <t>سینا</t>
  </si>
  <si>
    <t>شانی</t>
  </si>
  <si>
    <t>اتوبان ارتش.شهرک نفت. بلوار کنگان.کوچه کنگان یکم.پلاک ۳۳.واحد ۲</t>
  </si>
  <si>
    <t>09127140173</t>
  </si>
  <si>
    <t>امیریوسفی</t>
  </si>
  <si>
    <t xml:space="preserve"> بزرگراه آبشناسان غرب ، فلکه اول شهران، جنب درمانگاه صدر، پلاک ۴۳ ساختمان رویال طبقه پنجم واحد ۲۸ و ۲۹</t>
  </si>
  <si>
    <t>09128502150</t>
  </si>
  <si>
    <t>تحویل در بازه 11-17</t>
  </si>
  <si>
    <t xml:space="preserve">محمدرضا </t>
  </si>
  <si>
    <t>اخوان عطار</t>
  </si>
  <si>
    <t>دیوا گاردن</t>
  </si>
  <si>
    <t>لواسان</t>
  </si>
  <si>
    <t>بلوار امام خمینی - بعد از پمپ بنزین - نبش کوچه پونه</t>
  </si>
  <si>
    <t>09128237880</t>
  </si>
  <si>
    <t>پارسا</t>
  </si>
  <si>
    <t>مترو حسین آباد، مجتمع رونیکا پالاس هروی، بلوک E1 ، واحد ۱۵۱</t>
  </si>
  <si>
    <t>09120991381</t>
  </si>
  <si>
    <t>ویدا</t>
  </si>
  <si>
    <t>شاهی</t>
  </si>
  <si>
    <t>شرکت پلی ران</t>
  </si>
  <si>
    <t>09335716579</t>
  </si>
  <si>
    <t xml:space="preserve">ميدان آرژانتين خيابان زاگرس نبش خيابان ۳۱ پلاك ۱۷ ساختمان پلي ران اتصال </t>
  </si>
  <si>
    <t>امینی</t>
  </si>
  <si>
    <t>09123188330</t>
  </si>
  <si>
    <t>تحویل نوشاد داده شود.</t>
  </si>
  <si>
    <t>سیمین</t>
  </si>
  <si>
    <t>دباغی</t>
  </si>
  <si>
    <t>09353842615</t>
  </si>
  <si>
    <t>خیابان شیخ صدوق شمالی‌.خیابان کاخ سعادت آباد شرقی.نبش کوچه۴.سوپرمارکت ایده آل‌ * تحویل بین ساعت 9-14 یا 17-21 *</t>
  </si>
  <si>
    <t>ربیعی</t>
  </si>
  <si>
    <t>شهرداری سنگ فرش امام خمینی ک مهربان روبروی حمام حاج آقا بزرگ پ۴۳</t>
  </si>
  <si>
    <t>09115774477</t>
  </si>
  <si>
    <t>زند</t>
  </si>
  <si>
    <t>زعفرانيه - مقدس اردبيلي - كيهان - شارستان يكم - پلاك 15 - واحد 122</t>
  </si>
  <si>
    <t>09195069800</t>
  </si>
  <si>
    <t>ارسال با سفارش قبلی</t>
  </si>
  <si>
    <t>ارسال تا قبل ساعت 15</t>
  </si>
  <si>
    <t>یاراحمدی</t>
  </si>
  <si>
    <t>لرستان</t>
  </si>
  <si>
    <t>خرم آباد،قاضی آباد،تنها اپارتمان موجود در توحید ۶</t>
  </si>
  <si>
    <t>09163980207</t>
  </si>
  <si>
    <t>امیرآقایی</t>
  </si>
  <si>
    <t>فرهنگ ، خ سعدی ، بین کوچه میخک و نیلوفر</t>
  </si>
  <si>
    <t>09112511103</t>
  </si>
  <si>
    <t>ملک</t>
  </si>
  <si>
    <t>کافه رستوران لیالانژ</t>
  </si>
  <si>
    <t>فاز 3 مهرشهر خیابان مسیح پاکدل شرقی پ 32</t>
  </si>
  <si>
    <t>09121778543</t>
  </si>
  <si>
    <t>سه شنبه 19 تیر 1403</t>
  </si>
  <si>
    <t>توسلی</t>
  </si>
  <si>
    <t>09123663889</t>
  </si>
  <si>
    <t>ارسال با پست ویژه</t>
  </si>
  <si>
    <t>بلوار وكيل اباد ، خيابان حافظ ، نبش حافظ ۶</t>
  </si>
  <si>
    <t>نیایش</t>
  </si>
  <si>
    <t>روزبان</t>
  </si>
  <si>
    <t>کیا کافی گستر</t>
  </si>
  <si>
    <t>ميدان ونك خيابان خدامي نرسيده به خيابان آفتاب بن بست شهرزاد درب ورودي پلاك 82</t>
  </si>
  <si>
    <t>09940749771</t>
  </si>
  <si>
    <t>شهریار ،باغستان،باباسلمان،ابتدای بلوار شهید کلهر</t>
  </si>
  <si>
    <t>09123671245</t>
  </si>
  <si>
    <t>قضایی</t>
  </si>
  <si>
    <t>بلوار ناهارخوران عدالت 46 پلاک 75 مجتمع پگاه ط دوم غربی</t>
  </si>
  <si>
    <t>09112759381</t>
  </si>
  <si>
    <t xml:space="preserve"> </t>
  </si>
  <si>
    <t>آقاپور</t>
  </si>
  <si>
    <t>کافه رادیکال 13</t>
  </si>
  <si>
    <t>سازمان برنامه شمالی خیابان براتلو نبش هشتم غربی</t>
  </si>
  <si>
    <t>09360783913</t>
  </si>
  <si>
    <t>وضعیت پرداخت، پیگیری شود.</t>
  </si>
  <si>
    <t xml:space="preserve">پرداخت لغو شده روی سایت </t>
  </si>
  <si>
    <t>چهارشنبه 20 تیر 1403</t>
  </si>
  <si>
    <t>شبنم</t>
  </si>
  <si>
    <t>کاظمی</t>
  </si>
  <si>
    <t>بلوار اشرفی اصفهانی - بالاتر از پل حکیم- سه راه باغ فیض - خ ناطق نوری- تقاطع ابراهیم نوری - پلاک 9</t>
  </si>
  <si>
    <t>09124862451</t>
  </si>
  <si>
    <t xml:space="preserve">ارسال امروز </t>
  </si>
  <si>
    <t>دمیرچی</t>
  </si>
  <si>
    <t>اتوبان ستاری، بلوار فردوس شرق، خ ابراهیمی ،نبش کوچه ۱۸، مجتمع افق اکباتان، بلوک S, طبقه ۴ ،واحد ۵</t>
  </si>
  <si>
    <t>09125493139</t>
  </si>
  <si>
    <t>رحمانی</t>
  </si>
  <si>
    <t>عظیمیه-بلوار شریعتی-خیابان حافظ شمالی-نبش بوستان 5-پلاک 23 - ساختمان آدنیس-واحد 9</t>
  </si>
  <si>
    <t>09111566933</t>
  </si>
  <si>
    <t>میدان زرگری، به سمت چمران، ساختمان پزشکی ابن سینا، طبقه 4 واحد 18، 7196856344</t>
  </si>
  <si>
    <t>نوروزی</t>
  </si>
  <si>
    <t>کافه رستوران لنورا</t>
  </si>
  <si>
    <t>سعادت آباد خ سرو غربی خ ریاضی بخشایش خ هفدهم برج عرفان طبقه همکف</t>
  </si>
  <si>
    <t>09120034996</t>
  </si>
  <si>
    <t>اصفهانی</t>
  </si>
  <si>
    <t>نیاوران خ اقایی خ پورداد ابکوه 7(روبه روی برج نرگس) پلاک 8 زنگ6(در صورت عدم پاسخ گویی زنگ سرایداری را بزنید)</t>
  </si>
  <si>
    <t>09128300104</t>
  </si>
  <si>
    <t>قاسم زاده</t>
  </si>
  <si>
    <t>09906839267</t>
  </si>
  <si>
    <t>انقلاب - جمهوری - 12 فروردین - بن بست روشنک - پلاک 3 - زنگ 7</t>
  </si>
  <si>
    <t>09380977784</t>
  </si>
  <si>
    <t>سپهری</t>
  </si>
  <si>
    <t>یوسف آباد- میدان اسد آبادی- بن بست باغچه بان</t>
  </si>
  <si>
    <t>09113213912</t>
  </si>
  <si>
    <t>پرهام</t>
  </si>
  <si>
    <t>رجبی مهر</t>
  </si>
  <si>
    <t>بلوار قیطریه-خیابان سلیمانی شرقی-کوچه مینو-پلاک ۱۳-واحد ۱</t>
  </si>
  <si>
    <t>09127362617</t>
  </si>
  <si>
    <t>کافه درخت</t>
  </si>
  <si>
    <t>خیابان جانبازان_بین توحید 50 و 48</t>
  </si>
  <si>
    <t>09113151484</t>
  </si>
  <si>
    <t>حسن نژاد</t>
  </si>
  <si>
    <t>پونک جنوبی بلوار مخبری خیابان ایران زمین جنوبی(افخمی)کوچه جعفری پلاک۳۴ واحد۵</t>
  </si>
  <si>
    <t>09373169899</t>
  </si>
  <si>
    <t>قهوه و کیک فلاس</t>
  </si>
  <si>
    <t>خیابان اصلی جنب یاس ۳</t>
  </si>
  <si>
    <t>09394762175</t>
  </si>
  <si>
    <t>کافه لکسون</t>
  </si>
  <si>
    <t>رامین</t>
  </si>
  <si>
    <t>حسابیان</t>
  </si>
  <si>
    <t>09163074331</t>
  </si>
  <si>
    <t>چلندر - روبروی ورودی چلندر</t>
  </si>
  <si>
    <t>وضعیت پرداخت، چک شود/ ارسال با ماهکس</t>
  </si>
  <si>
    <t>سیفی</t>
  </si>
  <si>
    <t>منطقه 21، کیلومتر 5 جاده مخصوص کرج، شهرک آزادی، بلوار نبی اکرم، خیابان امام موسی کاظم، کوچه 11، پلاک 15</t>
  </si>
  <si>
    <t>09122478979</t>
  </si>
  <si>
    <t>دلیجان</t>
  </si>
  <si>
    <t>اداره پست شهرستان دلیجان صندوق پستی 131 - کدپستی: 3791766922</t>
  </si>
  <si>
    <t>طاهری</t>
  </si>
  <si>
    <t>شهرک آپادانا - کوی گل سرخ - بلوک ۲۱ - ورودی ۴ - طبقه ۳ شرقی</t>
  </si>
  <si>
    <t>09122141101</t>
  </si>
  <si>
    <t>کافه فلوارنس</t>
  </si>
  <si>
    <t>بلوار دیلمان، نبش بلوار امام علی</t>
  </si>
  <si>
    <t>کافه رستوران مارشو</t>
  </si>
  <si>
    <t>خیابان پیوندی، چهارراه فدک به پیوندی</t>
  </si>
  <si>
    <t>سپاسی</t>
  </si>
  <si>
    <t>خیابان فرشته خیابان دکتر حسابی ساختمان رادگان پلاک ۲۳ واحد ۳</t>
  </si>
  <si>
    <t>09123025003</t>
  </si>
  <si>
    <t>کافه بلوباتل</t>
  </si>
  <si>
    <t>مهرشهر-بلوارشهرداری-انتهای خیابان ۱۱۱-نبش خیابان ۱۱۷- پلاک ۳۹۸</t>
  </si>
  <si>
    <t>09122024114</t>
  </si>
  <si>
    <t>طالبی</t>
  </si>
  <si>
    <t>بلوار پانزده خرداد، خیابان عباس تقوی نژاد، کوچه ۲، پلاک ۱۸,۱ (پلاک هجده ممیز یک)</t>
  </si>
  <si>
    <t>09177557344</t>
  </si>
  <si>
    <t>ملک قاسمی</t>
  </si>
  <si>
    <t>کیوان</t>
  </si>
  <si>
    <t>سررشته</t>
  </si>
  <si>
    <t>سهروردی جنوبی، کوچه امین‌زاده، پلاک ۲۶، واحد ۲</t>
  </si>
  <si>
    <t>09386170999</t>
  </si>
  <si>
    <t>حکیمی</t>
  </si>
  <si>
    <t>تایباد - بلوار امام حسین، بین امام حسین 4 و 6</t>
  </si>
  <si>
    <t>09158112993</t>
  </si>
  <si>
    <t>فهیمی</t>
  </si>
  <si>
    <t>کافه یونید</t>
  </si>
  <si>
    <t>صفاییه،خیابان شهید نیرنگ،نبش تقاطع ارشاد،جنب خشک شویی برف</t>
  </si>
  <si>
    <t>09134506849</t>
  </si>
  <si>
    <t>یگانه</t>
  </si>
  <si>
    <t>رئوفی فرد</t>
  </si>
  <si>
    <t>رامتین</t>
  </si>
  <si>
    <t>حضرتی</t>
  </si>
  <si>
    <t>قماشی</t>
  </si>
  <si>
    <t>محبی</t>
  </si>
  <si>
    <t>بروجرد</t>
  </si>
  <si>
    <t>شهرک اندیشه -فاز3-کاج۵-‍پلاک 25</t>
  </si>
  <si>
    <t>09120389561</t>
  </si>
  <si>
    <t>حمیدرضا</t>
  </si>
  <si>
    <t>ماسال</t>
  </si>
  <si>
    <t>خیابان معلم-کوچه شهید مهیار کاظمی-ساختمان مهیار-واحد۴</t>
  </si>
  <si>
    <t>09116197335</t>
  </si>
  <si>
    <t>پورکیخایی</t>
  </si>
  <si>
    <t>سیستان و بلوچستان</t>
  </si>
  <si>
    <t>09155435300</t>
  </si>
  <si>
    <t>ارسال با پست پیشتاز</t>
  </si>
  <si>
    <t>ایرانشهر - خیابان فردوسی _ رو به روی مدرسه رازی _ درمانگاه تامین اجتماعی امام علی _ کدپستی: 9914816631</t>
  </si>
  <si>
    <t>کافه فلسطین</t>
  </si>
  <si>
    <t>چهار راه ولیعصر به سمت میدان انقلاب ، بعد از خیابان فلسطین پلاک ۹۵۵ کافه فلسطین (کندو)</t>
  </si>
  <si>
    <t>پنجشنبه 21 تیر 1403</t>
  </si>
  <si>
    <t>صفایی</t>
  </si>
  <si>
    <t>آبمیوه بلوبری</t>
  </si>
  <si>
    <t>روبروگلسار۱۴۶</t>
  </si>
  <si>
    <t>09330471401</t>
  </si>
  <si>
    <t>کوهیارا</t>
  </si>
  <si>
    <t>کافه ژاو!</t>
  </si>
  <si>
    <t xml:space="preserve">زیباشهر نبش زیبای هفتم </t>
  </si>
  <si>
    <t>09911320626</t>
  </si>
  <si>
    <t>سامیار</t>
  </si>
  <si>
    <t>روزبهانی</t>
  </si>
  <si>
    <t>نیاوران،خیابان سعیدی-پلاک ۴۳،واحد ۷۱۶</t>
  </si>
  <si>
    <t>09337177783</t>
  </si>
  <si>
    <t>آنیتا</t>
  </si>
  <si>
    <t>قاسمی</t>
  </si>
  <si>
    <t xml:space="preserve">نازی آباد_خیابان نیکنام_کوچه رحیمی_تقاطع خیابان حسینی_جنب ارایشگاه مردانه_پلاک ۴۰ _طبقه دوم </t>
  </si>
  <si>
    <t>09224361681</t>
  </si>
  <si>
    <t>سرمدی</t>
  </si>
  <si>
    <t>خ كرمان شمالى كوچه صافى بن بست ديانت بن بست اول غربى پلاك ١٢واحد ١</t>
  </si>
  <si>
    <t>09363823848</t>
  </si>
  <si>
    <t>کافه هال</t>
  </si>
  <si>
    <t>پارمیس</t>
  </si>
  <si>
    <t>ابرایشمی</t>
  </si>
  <si>
    <t>09106627985</t>
  </si>
  <si>
    <t>ابتدای آجودانیه-نبش توکلی شرقی-پلاک ۲۶/۱</t>
  </si>
  <si>
    <t>قائم مقامی</t>
  </si>
  <si>
    <t>کوچه سرو ناز - سامیدان گلها - خیابان کسری جنوبی -ختمان سرو - طبقه 2</t>
  </si>
  <si>
    <t>09221042911</t>
  </si>
  <si>
    <t>شنبه 23 تیر 1403</t>
  </si>
  <si>
    <t>امیرعباس</t>
  </si>
  <si>
    <t>لک</t>
  </si>
  <si>
    <t>مهرشهر_بلوارم‌ارم_خیابان بوستان_کوچه باغ اربابی_ساختمان آماندا</t>
  </si>
  <si>
    <t>09360174363</t>
  </si>
  <si>
    <t>تاریخ رُست قهوه ها تازه باشد.</t>
  </si>
  <si>
    <t>سیما</t>
  </si>
  <si>
    <t>نوری</t>
  </si>
  <si>
    <t>آیت الله کاشانی خ بهنام خ فهیمی غربی کوی فرهنگیان فرهنگ سوم شمالی اقاقیا ۶ پلاک ۸ واحد ۱۳</t>
  </si>
  <si>
    <t>09198356931</t>
  </si>
  <si>
    <t>پرند</t>
  </si>
  <si>
    <t>کافه پرند</t>
  </si>
  <si>
    <t>مازندران</t>
  </si>
  <si>
    <t>09020130819</t>
  </si>
  <si>
    <t>ارسال با تیپاکس یا پست / ترجیحا سریعترین روش ارسال</t>
  </si>
  <si>
    <t>جمعه 22 تیر 1403</t>
  </si>
  <si>
    <t>ایران نژاد</t>
  </si>
  <si>
    <t>گچساران - مسکن مهر پادگان شاهد بلوک۹</t>
  </si>
  <si>
    <t>09011207622</t>
  </si>
  <si>
    <t>شهرک گلستان،بلوار جهاد،کوچه۱۵،پلاک۳۷</t>
  </si>
  <si>
    <t>09330457511</t>
  </si>
  <si>
    <t>رشیو کلد برو (کارت رسپی) همراه سفارش ارسال شود.</t>
  </si>
  <si>
    <t>خ شیخ صدوق شمالی ، خ کاخ سعادت آباد شرقی ، نبش کوچه ترکان ، پلاک ۹۶</t>
  </si>
  <si>
    <t>09335601918</t>
  </si>
  <si>
    <t>انتهای کارگرشمالی- خیابان نوزدهم 19- پلاک 59- زنگ 4 (*پلاک ۵۹ واقع در خیابان نوزدهم و بین والفجر ۲ و جانبازان می‌باشد*)</t>
  </si>
  <si>
    <t>آسیاب مناسب دستگاه اسپرسو صنعتی</t>
  </si>
  <si>
    <t>آذربایجان غربی</t>
  </si>
  <si>
    <t>تکاب - خیابان نماز روبروی پانزده خرداد خانه سازمانی جهاد کشاورزی</t>
  </si>
  <si>
    <t>09910615190</t>
  </si>
  <si>
    <t>قائم شهر - خ ساری نبش نیما یاس ۴۱</t>
  </si>
  <si>
    <t>ویوولانژ</t>
  </si>
  <si>
    <t>سید مهدی</t>
  </si>
  <si>
    <t>افتخاری</t>
  </si>
  <si>
    <t>آذربایجان شرقی</t>
  </si>
  <si>
    <t>میانه - جاده ترانزیت نرسیده به پمپ بنزین صیامی</t>
  </si>
  <si>
    <t>09351297588</t>
  </si>
  <si>
    <t>رستوران بهار</t>
  </si>
  <si>
    <t>معروف</t>
  </si>
  <si>
    <t>میدان قدس خیابان دربند خیابان احمدی زمانی بن بست وصال پلاک۳ زنگ۱</t>
  </si>
  <si>
    <t>09101171830</t>
  </si>
  <si>
    <t>مجد</t>
  </si>
  <si>
    <t>جنت اباد جنوبی، شاهین جنوبی بعد از میدان اتشنشانی کوچه طالقانی پلاک۳ واحد ۳</t>
  </si>
  <si>
    <t>09123397669</t>
  </si>
  <si>
    <t>آسیاب مناسب دستگاه اسپرسو ساز خانگی دلونگی EC685</t>
  </si>
  <si>
    <t>قهوه بی سان</t>
  </si>
  <si>
    <t>بهنام</t>
  </si>
  <si>
    <t>پسندیده</t>
  </si>
  <si>
    <t>کافه وایب</t>
  </si>
  <si>
    <t>کیانپارس اردیبهشت شرقی بین دانشور و شهریور</t>
  </si>
  <si>
    <t>09168258954</t>
  </si>
  <si>
    <t>آخرین تاریخ رُست ارسال شود.</t>
  </si>
  <si>
    <t>سپیده</t>
  </si>
  <si>
    <t>طالعی راد</t>
  </si>
  <si>
    <t>اتوبان حقانی - نرسیده به چهارراه جهان کودک خ دیدار شمالی بن بست کیش 37</t>
  </si>
  <si>
    <t>09109102479</t>
  </si>
  <si>
    <t>سبحان</t>
  </si>
  <si>
    <t>پورعرب</t>
  </si>
  <si>
    <t>گاراژ دارها کوشش 16 پلاک 185</t>
  </si>
  <si>
    <t>09213677394</t>
  </si>
  <si>
    <t>خ شریعتی بالاتر از صدر، خ میرزاپور، خ فاطمیه، کوچه مهر دوم غربی، پلاک 42، واحد سوم شرقی</t>
  </si>
  <si>
    <t>کافه رومودو</t>
  </si>
  <si>
    <t>شکوری</t>
  </si>
  <si>
    <t>قهوه کاخ</t>
  </si>
  <si>
    <t>اسفراین</t>
  </si>
  <si>
    <t xml:space="preserve">خیابان طالقانی ابتدای بهشت </t>
  </si>
  <si>
    <t>09030512507</t>
  </si>
  <si>
    <t>بهادرانی</t>
  </si>
  <si>
    <t>کافه موچی</t>
  </si>
  <si>
    <t>کلیبر - خیابان امام</t>
  </si>
  <si>
    <t>09142253463</t>
  </si>
  <si>
    <t>ارسال با تیپاکس</t>
  </si>
  <si>
    <t xml:space="preserve">سلمانشهر (متلقو) - انتهای خیابان ۱۰دریاگوشه - </t>
  </si>
  <si>
    <t>یکشنبه 24 تیر 1403</t>
  </si>
  <si>
    <t>بهروز</t>
  </si>
  <si>
    <t>علیشاهی</t>
  </si>
  <si>
    <t>شرکت تپسی</t>
  </si>
  <si>
    <t>سعادت آباد، بالاتر از میدان کاج، بلوار بهزاد، نبش کوچه باغستان یکم، پلاک 2</t>
  </si>
  <si>
    <t>09121505410</t>
  </si>
  <si>
    <t>تفویضی</t>
  </si>
  <si>
    <t>زعفرانیه - خ پسیان - خ باغستان دوم - پ 11 - واحد 161</t>
  </si>
  <si>
    <t>09123104123</t>
  </si>
  <si>
    <t>یوشا</t>
  </si>
  <si>
    <t>غضنفری</t>
  </si>
  <si>
    <t>کافه قنادی نون خامه‌ای</t>
  </si>
  <si>
    <t>میدان هروی ، خ موسوی ، مجتمع هدیش مال ، طبقه G1 واحد ۱</t>
  </si>
  <si>
    <t>09121370644</t>
  </si>
  <si>
    <t>اعتماد</t>
  </si>
  <si>
    <t>خیابان امیرکبیر، سیلک ۱۸، چشمه ششم، فرعی اول، منزل یوسفی</t>
  </si>
  <si>
    <t>09190254230</t>
  </si>
  <si>
    <t xml:space="preserve">تایباد - خیابان ازادی- بین آزادی ۹ و ۱۱ </t>
  </si>
  <si>
    <t>09126800686</t>
  </si>
  <si>
    <t>کافه پلاتو</t>
  </si>
  <si>
    <t xml:space="preserve">ولیعصر خیابان رودکی انتهای خیابان خوارزمی بعد از دونر درنا پلاک ۱ </t>
  </si>
  <si>
    <t>انتهای کارگر شمالی - کوچه ۱۹ - بین فجر ۲ و جانبازان - پلاک ۵۹-واحد ۳</t>
  </si>
  <si>
    <t>09392202830</t>
  </si>
  <si>
    <t>بهادر</t>
  </si>
  <si>
    <t>شهرام زاده</t>
  </si>
  <si>
    <t>رع کلاب</t>
  </si>
  <si>
    <t>گرگان پارس_بین مرداد ۱و۳_مجتمع ارین زنگ ۸</t>
  </si>
  <si>
    <t>09020905886</t>
  </si>
  <si>
    <t>اراضی مصلی خیابان هفتم پلاک 114</t>
  </si>
  <si>
    <t>پاسداران، خیابان فرخی یزدی، نبش کوچه هشتم</t>
  </si>
  <si>
    <t>09121975457</t>
  </si>
  <si>
    <t>آروین</t>
  </si>
  <si>
    <t>رجروندی</t>
  </si>
  <si>
    <t>کافه مینل</t>
  </si>
  <si>
    <t xml:space="preserve">بلوار کوثر -  بین کوثر 7 و 9 </t>
  </si>
  <si>
    <t>09378374518</t>
  </si>
  <si>
    <t>وضعیت پرداخت، چک شود.</t>
  </si>
  <si>
    <t>دوشنبه 25 تیر 1403</t>
  </si>
  <si>
    <t>سجاد</t>
  </si>
  <si>
    <t>خودی</t>
  </si>
  <si>
    <t>کافه چ</t>
  </si>
  <si>
    <t xml:space="preserve">قاضی طباطبایی ۱۰ - سوزنچی ۷ </t>
  </si>
  <si>
    <t>09360203400</t>
  </si>
  <si>
    <t>کرمی</t>
  </si>
  <si>
    <t>سوهانک خ خندان کوچه نیلوفر برج زمرد واحد 1101</t>
  </si>
  <si>
    <t>09104561410</t>
  </si>
  <si>
    <t>پاک فر</t>
  </si>
  <si>
    <t>فرهاد 22، پلاک 80</t>
  </si>
  <si>
    <t>09376010828</t>
  </si>
  <si>
    <t>نایب پور</t>
  </si>
  <si>
    <t>خ آبشار سوم. خ سپهر.ک خاتم الانبیا.مجتمع باران.زنگ ۴</t>
  </si>
  <si>
    <t>09130266169</t>
  </si>
  <si>
    <t>وصال</t>
  </si>
  <si>
    <t>کافه رستوران نایت لند</t>
  </si>
  <si>
    <t xml:space="preserve">کریم خان خیابان سپهبد قرنی خیابان کلانتری غربی پلاک 70 </t>
  </si>
  <si>
    <t>09960017543</t>
  </si>
  <si>
    <t>شیبانی</t>
  </si>
  <si>
    <t>کافه رحیمی</t>
  </si>
  <si>
    <t>تایباد - استقلال ۴ پلاک ۸۱طبقه بالا</t>
  </si>
  <si>
    <t>09383565081</t>
  </si>
  <si>
    <t>مسیح</t>
  </si>
  <si>
    <t>میرجعفری</t>
  </si>
  <si>
    <t>خیابان سیدجمال‌الدین اسدآبادی (یوسف آباد) نبش پنجاه و هشتم، پلاک 418 واحد 12</t>
  </si>
  <si>
    <t>09385052983</t>
  </si>
  <si>
    <t>نعمتی</t>
  </si>
  <si>
    <t>ون کافه برگ</t>
  </si>
  <si>
    <t>نیاوران خیابان صبوری انتهای خیابان نبش کوچه شمس</t>
  </si>
  <si>
    <t>09126164107</t>
  </si>
  <si>
    <t>قبل ارسال، هماهنگ شود.</t>
  </si>
  <si>
    <t>کافه شاپ کوبار</t>
  </si>
  <si>
    <t>انتهای عدالت ۱۲ نبش همایون ۲</t>
  </si>
  <si>
    <t>09115409851</t>
  </si>
  <si>
    <t>سه شنبه 26 تیر 1403</t>
  </si>
  <si>
    <t xml:space="preserve">میدان امام بلوار آزادی خیابان بعثت بین بعثت ۲ و ۴ </t>
  </si>
  <si>
    <t>کوشا</t>
  </si>
  <si>
    <t>شعبان پور</t>
  </si>
  <si>
    <t>تنکابن</t>
  </si>
  <si>
    <t>شیرود_رو به روی مدرسه شهید شیرودی _ کوچه طبیعت ۳۶_پلاک ۳</t>
  </si>
  <si>
    <t>09116779164</t>
  </si>
  <si>
    <t>قهوه قاجار</t>
  </si>
  <si>
    <t>خیابان طالب املی دریای۲۱</t>
  </si>
  <si>
    <t>09120921553</t>
  </si>
  <si>
    <t>جلیلی</t>
  </si>
  <si>
    <t>هاکو کافی</t>
  </si>
  <si>
    <t>بلوار طبری۵ بین دماوند ۱۷و۱۵</t>
  </si>
  <si>
    <t>09022963317</t>
  </si>
  <si>
    <t>نرگس</t>
  </si>
  <si>
    <t>جاودان</t>
  </si>
  <si>
    <t>فرمانیه غربی خیابان مهدی زاده نبش خ چهاردهم رو‌به‌روی فضای سبز پلاک ۲ واحد ۳</t>
  </si>
  <si>
    <t>09209226820</t>
  </si>
  <si>
    <t>مائده</t>
  </si>
  <si>
    <t>ذراری</t>
  </si>
  <si>
    <t>کافه موزتی</t>
  </si>
  <si>
    <t xml:space="preserve">سالاريه فلكه ميثم اقاقيا روبروي كوچه ١ جنب ساختمان ميثم </t>
  </si>
  <si>
    <t>09359190308</t>
  </si>
  <si>
    <t>چهارشنبه 27 تیر 1403</t>
  </si>
  <si>
    <t>پلتفرم وست</t>
  </si>
  <si>
    <t xml:space="preserve">خ حافظ خ نوفل لوشاتو خ هانری کوربن پلاک ۸ </t>
  </si>
  <si>
    <t>کافه نامبر تن</t>
  </si>
  <si>
    <t>لیلا</t>
  </si>
  <si>
    <t>تدینی</t>
  </si>
  <si>
    <t>پونک سردارجنگل خیابان حیدری مقدم برج جام جم همت بلوک B واحد 507</t>
  </si>
  <si>
    <t>09126714368</t>
  </si>
  <si>
    <t>خ مطهری (تخت طاووس) یعد از تقاطع شریعتی - خ ناجا - خ سلیمی جنوبی - کوچه علایی - پلاک2</t>
  </si>
  <si>
    <t>آقایاری</t>
  </si>
  <si>
    <t>کافه ریور</t>
  </si>
  <si>
    <t>قزوین</t>
  </si>
  <si>
    <t xml:space="preserve">چهارراه فلسطین نبش بانک شهر </t>
  </si>
  <si>
    <t>09392470552</t>
  </si>
  <si>
    <t>دلاوران</t>
  </si>
  <si>
    <t>مهرشهر بلوار شهرداری خیابان 210 غربی پلاک 598 ساختمان حورا واحد 1</t>
  </si>
  <si>
    <t>09302549272</t>
  </si>
  <si>
    <t>پورآقاسی</t>
  </si>
  <si>
    <t>شهرک غرب، بلوار خوردین (نام جدید: شریفی) ، بعد از چهارراه دوم، خیابان توحید یکم، پلاک ۹۹ و ۱۰۱ ، واحد ۱۰</t>
  </si>
  <si>
    <t>09126766267</t>
  </si>
  <si>
    <t>کژال</t>
  </si>
  <si>
    <t>امیرقهرمانی</t>
  </si>
  <si>
    <t>09369912100</t>
  </si>
  <si>
    <t>پنجشنبه 28 تیر 1403</t>
  </si>
  <si>
    <t>خان زاده</t>
  </si>
  <si>
    <t>شاهین ویلا خیابان ۱۴غربی قلم پلاک۴۲ واحد ۶</t>
  </si>
  <si>
    <t>09193654121</t>
  </si>
  <si>
    <t>کافه اپل</t>
  </si>
  <si>
    <t>روستای سوستان بالا خیابان مسجد آقا سید مظفر کوچه مهر پنج خانه روستایی است و پلاک ندارد</t>
  </si>
  <si>
    <t>ولیعصر، خیابان تختی، فلکه ابن سینا، جنب املاک بهرامی</t>
  </si>
  <si>
    <t>09147707498</t>
  </si>
  <si>
    <t>تسویه یک هفته‌ای</t>
  </si>
  <si>
    <t>بارون آواک - روبروی درب پشتی - پاساژ ضرغامی</t>
  </si>
  <si>
    <t>کافه نان دوناتیم</t>
  </si>
  <si>
    <t xml:space="preserve">میرداماد - نفت شمالی - کوچه هفتم - نبش کوچه - پلاک 77 </t>
  </si>
  <si>
    <t>بابت پارت های قابل ارسال با مشتری در ارتباط باشید.</t>
  </si>
  <si>
    <t xml:space="preserve">تقاطع ارگ و والمان - پشت مصلای امام خمینی </t>
  </si>
  <si>
    <t>09143102847</t>
  </si>
  <si>
    <t>پیمان</t>
  </si>
  <si>
    <t>ادامه سفارش وصال امینی - ردیف 6 / هزینه پیشکرایه دوم به کیف پول مشتری عودت داده شد.</t>
  </si>
  <si>
    <t>پریا</t>
  </si>
  <si>
    <t>باستانی</t>
  </si>
  <si>
    <t>کافه تادا</t>
  </si>
  <si>
    <t>بلوار جمهوری مابین کوچه شاداب و 56</t>
  </si>
  <si>
    <t>09125496330</t>
  </si>
  <si>
    <t>ابراهیم پور</t>
  </si>
  <si>
    <t>کافه کربن</t>
  </si>
  <si>
    <t>بلوار سجاد - بزرگمهر جنوبی 22 ، پاساژ ایران زمین ، طبقه اول</t>
  </si>
  <si>
    <t>09158202132</t>
  </si>
  <si>
    <t>بهمن</t>
  </si>
  <si>
    <t>یاسینی</t>
  </si>
  <si>
    <t>شهرک غرب بلوار دریا خیابان شفق ساختمان مروارید ورودی Cطبقه سوم واحد 22</t>
  </si>
  <si>
    <t>09121229725</t>
  </si>
  <si>
    <t>عبدالله</t>
  </si>
  <si>
    <t>عبدالله زاده</t>
  </si>
  <si>
    <t>بهبهان</t>
  </si>
  <si>
    <t>انتهای خیابان تختی کوچه شهید موسوی پور پلاک ۱۵</t>
  </si>
  <si>
    <t>09168144620</t>
  </si>
  <si>
    <t>امانتی کاشانی</t>
  </si>
  <si>
    <t>فاتح نژاد</t>
  </si>
  <si>
    <t>کافه بیکری گنتوم</t>
  </si>
  <si>
    <t>09120138946</t>
  </si>
  <si>
    <t>چهارراه زرگری - ساختمان بارانا</t>
  </si>
  <si>
    <t>اصغر شیری</t>
  </si>
  <si>
    <t>مافی</t>
  </si>
  <si>
    <t>امیرمحمد از کارخونه سفارش رو تحویل میگیره.</t>
  </si>
  <si>
    <t>ستارخان - شهرآرا- خ ملکوتی - پلاک 64 - واحد 3</t>
  </si>
  <si>
    <t>09307642929</t>
  </si>
  <si>
    <t xml:space="preserve">+  هدیه سری A </t>
  </si>
  <si>
    <t>تاریخ رست ها همگی یکی و تازه باشند.</t>
  </si>
  <si>
    <t>انصافی مهربانی</t>
  </si>
  <si>
    <t>گلنار</t>
  </si>
  <si>
    <t>بلوار آفریقا نرسیده به چهارراه جهان کودک نبش کوچه ناوک برج ناوک پ۱۷ ط ۴ واحد ۹</t>
  </si>
  <si>
    <t>09126500530</t>
  </si>
  <si>
    <t>یعقوبی</t>
  </si>
  <si>
    <t>بلوار شیرودی ٫شیرودی ۱۰ ٫نصیری ۶ ٫پ۴۶</t>
  </si>
  <si>
    <t>09393326822</t>
  </si>
  <si>
    <t>تازه ترین تاریخ رُست ارسال شود.</t>
  </si>
  <si>
    <t>خانه دوست</t>
  </si>
  <si>
    <t>خیابان مهدیه خیابان حق گویان خیابان شهید رضوی پلاک ۱۶۴</t>
  </si>
  <si>
    <t>09187044249</t>
  </si>
  <si>
    <t>سروش</t>
  </si>
  <si>
    <t>حیدری بابامیری</t>
  </si>
  <si>
    <t>کافه سژ</t>
  </si>
  <si>
    <t>مولوی یک تقاطع خیابان امین</t>
  </si>
  <si>
    <t>09149108477</t>
  </si>
  <si>
    <t>ارسال شنبه</t>
  </si>
  <si>
    <t>جمعه 29 تیر 1403</t>
  </si>
  <si>
    <t>ارسال فورس برای شنبه</t>
  </si>
  <si>
    <t>فتح الهی</t>
  </si>
  <si>
    <t>09198801273</t>
  </si>
  <si>
    <t>خیابان خرمشهر چهارراه معلم جنب بانک سپه مبلمان ماهان</t>
  </si>
  <si>
    <t>میرپوریا</t>
  </si>
  <si>
    <t>کافه کیو باکس</t>
  </si>
  <si>
    <t xml:space="preserve">خیابان شهید بهشتی رو به روی استخر ضرابپوری </t>
  </si>
  <si>
    <t>شنبه 30 تیر 1403</t>
  </si>
  <si>
    <t>موسی</t>
  </si>
  <si>
    <t>فدایی</t>
  </si>
  <si>
    <t>میدان آزادی ابتدای جناح هواپیمایی معراج ساختمان شماره 2 واحد IT</t>
  </si>
  <si>
    <t>09124053427</t>
  </si>
  <si>
    <t>ارسال تا قبل ساعت 14</t>
  </si>
  <si>
    <t>مجتمع حیات هزار افسان</t>
  </si>
  <si>
    <t>کافه چگورا</t>
  </si>
  <si>
    <t>خ میر حد فاصل کوچه ۳۲ و کوچه هفت دست</t>
  </si>
  <si>
    <t>09368310203</t>
  </si>
  <si>
    <t>رحمتی</t>
  </si>
  <si>
    <t>خیابان شیراز جنوبی، پایین تر از اتوبان همت، کوچه رضوان، پلاک 6 (شرکت فناوری و اطلاعات ملل)</t>
  </si>
  <si>
    <t>09122854303</t>
  </si>
  <si>
    <t>کارگر</t>
  </si>
  <si>
    <t>بلوار موذن پلاک 33</t>
  </si>
  <si>
    <t>09031375852</t>
  </si>
  <si>
    <t>ستیز</t>
  </si>
  <si>
    <t>طاهرخانی</t>
  </si>
  <si>
    <t>خ ستارخان خ شهرارا روبه روی کلیسا</t>
  </si>
  <si>
    <t>09367273705</t>
  </si>
  <si>
    <t>شوقیان</t>
  </si>
  <si>
    <t>شهربابک ، هاوشک،خیابان شیخ احمد نجفی،خیابان شهید رحیمیان پلاک 13</t>
  </si>
  <si>
    <t>09217594659</t>
  </si>
  <si>
    <t>خلیل</t>
  </si>
  <si>
    <t>خیابان ۱۰وسط( اسماعیل بهرامی) پلاک۴۷</t>
  </si>
  <si>
    <t>09127722247</t>
  </si>
  <si>
    <t>تاریخ رست قهوه تازه باشد.</t>
  </si>
  <si>
    <t>خاندار</t>
  </si>
  <si>
    <t>کافه نورم</t>
  </si>
  <si>
    <t>ولیعصر فلکه همافر خیابان صادقیان نبش ۱۰ متری فرهنگیان</t>
  </si>
  <si>
    <t>09142430393</t>
  </si>
  <si>
    <t>کافه طهرون کیش</t>
  </si>
  <si>
    <t>خیابان فرشته، نبش پاساژ مریم، پلاک 122</t>
  </si>
  <si>
    <t>سعادت آباد_صرافهای جنوبی_ خیابان قره تپه ایی _ پلاک ۶۶_ واحد ۱</t>
  </si>
  <si>
    <t>09124508922</t>
  </si>
  <si>
    <t>نظامی</t>
  </si>
  <si>
    <t>کافه جوی</t>
  </si>
  <si>
    <t>09122125497</t>
  </si>
  <si>
    <t>بلوار جمهوري اسلامي، همتي فر، نبش كوچه يك</t>
  </si>
  <si>
    <t>پاسداران، فرخی یزدی، نبش کوچه هشتم</t>
  </si>
  <si>
    <t>قهوه برای عکاسی روز دوشنبه</t>
  </si>
  <si>
    <t>در تمیز و مرتب ترین حالت ممکن به *آریا* تحویل داده شود.</t>
  </si>
  <si>
    <t>زمانی</t>
  </si>
  <si>
    <t>جردن، پایینتر از میرداماد، بعد از دیدار، نبش سپیدار، پلاک ۵۹، واحد سوم، ط اول</t>
  </si>
  <si>
    <t>09126824883</t>
  </si>
  <si>
    <t>یار برازنده</t>
  </si>
  <si>
    <t>عباس اباد_خیابان شهدا_کورکلا_کوی دانش_کوچه سعادت_ویلای سوم سمت چپ</t>
  </si>
  <si>
    <t>09377911942</t>
  </si>
  <si>
    <t>کافه تتا</t>
  </si>
  <si>
    <t>ولیعصر، فلکه مخابرات یه سمت اوحدی</t>
  </si>
  <si>
    <t>09142223767</t>
  </si>
  <si>
    <t>محمودی حسن کهل</t>
  </si>
  <si>
    <t>کافه رستوران جی برگر</t>
  </si>
  <si>
    <t>عصر تحویل مصطفی ایزدی داده شود.</t>
  </si>
  <si>
    <t>ولیعصر، چهارراه شریعتی به سمت رازی</t>
  </si>
  <si>
    <t>*بابت ارسال پارت به پارت با مشتری هماهنگ شود.</t>
  </si>
  <si>
    <t>یکشنبه 31 تیر 1403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</si>
</sst>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_-* #,##0\-;_-* &quot;-&quot;??_-;_-@_-"/>
    <numFmt numFmtId="165" formatCode="[$-960429]dddd\,\ d\ mmmm\ yyyy;@"/>
    <numFmt numFmtId="166" formatCode="_-&quot;$&quot;\ * #,##0_-;_-&quot;$&quot;\ * #,##0\-;_-&quot;$&quot;\ * &quot;-&quot;??_-;_-@_-"/>
    <numFmt numFmtId="167" formatCode="0.00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7" tint="0.59999389629810485"/>
      <name val="IBM Plex Sans Arabic"/>
      <family val="2"/>
    </font>
    <font>
      <b/>
      <sz val="26"/>
      <color theme="1"/>
      <name val="XXAAVV Demo011 Extra Bold"/>
      <family val="2"/>
      <charset val="178"/>
    </font>
    <font>
      <b/>
      <sz val="14"/>
      <color theme="1"/>
      <name val="IBM Plex Sans Arabic"/>
      <family val="2"/>
    </font>
    <font>
      <b/>
      <sz val="14"/>
      <color theme="7" tint="0.59999389629810485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9" tint="0.39997558519241921"/>
      <name val="Calibri"/>
      <family val="2"/>
      <scheme val="minor"/>
    </font>
    <font>
      <b/>
      <sz val="14"/>
      <color theme="8" tint="0.39997558519241921"/>
      <name val="Calibri"/>
      <family val="2"/>
      <scheme val="minor"/>
    </font>
    <font>
      <b/>
      <sz val="14"/>
      <color theme="7" tint="0.3999755851924192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4"/>
      <color theme="3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06">
    <xf numFmtId="0" fontId="0" fillId="0" borderId="0" xfId="0"/>
    <xf numFmtId="0" fontId="3" fillId="0" borderId="3" xfId="0" applyFont="1" applyBorder="1" applyAlignment="1">
      <alignment horizontal="center"/>
    </xf>
    <xf numFmtId="164" fontId="3" fillId="0" borderId="3" xfId="1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 wrapText="1"/>
    </xf>
    <xf numFmtId="2" fontId="3" fillId="0" borderId="3" xfId="0" applyNumberFormat="1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3" borderId="3" xfId="0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0" borderId="3" xfId="0" applyFont="1" applyBorder="1" applyAlignment="1" applyProtection="1">
      <alignment horizontal="center" vertical="center"/>
      <protection locked="0"/>
    </xf>
    <xf numFmtId="1" fontId="7" fillId="0" borderId="3" xfId="0" applyNumberFormat="1" applyFont="1" applyBorder="1" applyAlignment="1" applyProtection="1">
      <alignment horizontal="center" vertical="center"/>
      <protection locked="0"/>
    </xf>
    <xf numFmtId="165" fontId="7" fillId="0" borderId="3" xfId="0" applyNumberFormat="1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164" fontId="7" fillId="0" borderId="3" xfId="1" applyNumberFormat="1" applyFont="1" applyFill="1" applyBorder="1" applyAlignment="1">
      <alignment horizontal="center" vertical="center"/>
    </xf>
    <xf numFmtId="0" fontId="8" fillId="4" borderId="4" xfId="0" applyFont="1" applyFill="1" applyBorder="1" applyAlignment="1" applyProtection="1">
      <alignment horizontal="center" vertical="center"/>
      <protection locked="0"/>
    </xf>
    <xf numFmtId="0" fontId="7" fillId="4" borderId="2" xfId="0" applyFont="1" applyFill="1" applyBorder="1" applyAlignment="1">
      <alignment horizontal="center" vertical="center"/>
    </xf>
    <xf numFmtId="164" fontId="7" fillId="0" borderId="3" xfId="1" applyNumberFormat="1" applyFont="1" applyFill="1" applyBorder="1" applyAlignment="1" applyProtection="1">
      <alignment horizontal="center" vertical="center"/>
      <protection locked="0"/>
    </xf>
    <xf numFmtId="166" fontId="7" fillId="0" borderId="3" xfId="2" applyNumberFormat="1" applyFont="1" applyFill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 applyProtection="1">
      <alignment horizontal="center" vertical="center"/>
      <protection locked="0"/>
    </xf>
    <xf numFmtId="49" fontId="7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5" xfId="0" applyFont="1" applyBorder="1" applyAlignment="1" applyProtection="1">
      <alignment horizontal="center" vertical="center"/>
      <protection locked="0"/>
    </xf>
    <xf numFmtId="0" fontId="8" fillId="4" borderId="1" xfId="0" applyFont="1" applyFill="1" applyBorder="1" applyAlignment="1" applyProtection="1">
      <alignment horizontal="center" vertical="center"/>
      <protection locked="0"/>
    </xf>
    <xf numFmtId="0" fontId="7" fillId="0" borderId="5" xfId="0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164" fontId="10" fillId="0" borderId="3" xfId="1" applyNumberFormat="1" applyFont="1" applyBorder="1" applyAlignment="1">
      <alignment horizontal="center" vertical="center"/>
    </xf>
    <xf numFmtId="164" fontId="6" fillId="0" borderId="1" xfId="1" applyNumberFormat="1" applyFont="1" applyBorder="1" applyAlignment="1">
      <alignment horizontal="center" vertical="center"/>
    </xf>
    <xf numFmtId="164" fontId="6" fillId="0" borderId="2" xfId="1" applyNumberFormat="1" applyFont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49" fontId="6" fillId="5" borderId="3" xfId="0" applyNumberFormat="1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167" fontId="6" fillId="5" borderId="3" xfId="0" applyNumberFormat="1" applyFont="1" applyFill="1" applyBorder="1" applyAlignment="1">
      <alignment horizontal="center" vertical="center"/>
    </xf>
    <xf numFmtId="1" fontId="6" fillId="5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167" fontId="6" fillId="6" borderId="3" xfId="0" applyNumberFormat="1" applyFont="1" applyFill="1" applyBorder="1" applyAlignment="1">
      <alignment horizontal="center" vertical="center"/>
    </xf>
    <xf numFmtId="1" fontId="6" fillId="6" borderId="3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167" fontId="6" fillId="2" borderId="3" xfId="0" applyNumberFormat="1" applyFont="1" applyFill="1" applyBorder="1" applyAlignment="1">
      <alignment horizontal="center" vertical="center"/>
    </xf>
    <xf numFmtId="1" fontId="6" fillId="2" borderId="3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49" fontId="6" fillId="3" borderId="3" xfId="0" applyNumberFormat="1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167" fontId="6" fillId="3" borderId="3" xfId="0" applyNumberFormat="1" applyFont="1" applyFill="1" applyBorder="1" applyAlignment="1">
      <alignment horizontal="center" vertical="center"/>
    </xf>
    <xf numFmtId="1" fontId="6" fillId="3" borderId="3" xfId="0" applyNumberFormat="1" applyFont="1" applyFill="1" applyBorder="1" applyAlignment="1">
      <alignment horizontal="center" vertical="center"/>
    </xf>
    <xf numFmtId="0" fontId="7" fillId="7" borderId="3" xfId="0" applyFont="1" applyFill="1" applyBorder="1" applyAlignment="1" applyProtection="1">
      <alignment horizontal="center" vertical="center"/>
      <protection locked="0"/>
    </xf>
    <xf numFmtId="1" fontId="7" fillId="7" borderId="3" xfId="0" applyNumberFormat="1" applyFont="1" applyFill="1" applyBorder="1" applyAlignment="1" applyProtection="1">
      <alignment horizontal="center" vertical="center"/>
      <protection locked="0"/>
    </xf>
    <xf numFmtId="49" fontId="7" fillId="2" borderId="3" xfId="0" applyNumberFormat="1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 wrapText="1"/>
    </xf>
    <xf numFmtId="49" fontId="14" fillId="2" borderId="3" xfId="0" applyNumberFormat="1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 readingOrder="2"/>
    </xf>
    <xf numFmtId="0" fontId="7" fillId="9" borderId="3" xfId="0" applyFont="1" applyFill="1" applyBorder="1" applyAlignment="1" applyProtection="1">
      <alignment horizontal="center" vertical="center"/>
      <protection locked="0"/>
    </xf>
    <xf numFmtId="0" fontId="7" fillId="9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/>
    </xf>
    <xf numFmtId="164" fontId="7" fillId="9" borderId="3" xfId="1" applyNumberFormat="1" applyFont="1" applyFill="1" applyBorder="1" applyAlignment="1">
      <alignment horizontal="center" vertical="center"/>
    </xf>
    <xf numFmtId="0" fontId="8" fillId="9" borderId="4" xfId="0" applyFont="1" applyFill="1" applyBorder="1" applyAlignment="1" applyProtection="1">
      <alignment horizontal="center" vertical="center"/>
      <protection locked="0"/>
    </xf>
    <xf numFmtId="0" fontId="7" fillId="9" borderId="2" xfId="0" applyFont="1" applyFill="1" applyBorder="1" applyAlignment="1">
      <alignment horizontal="center" vertical="center"/>
    </xf>
    <xf numFmtId="164" fontId="7" fillId="9" borderId="3" xfId="1" applyNumberFormat="1" applyFont="1" applyFill="1" applyBorder="1" applyAlignment="1" applyProtection="1">
      <alignment horizontal="center" vertical="center"/>
      <protection locked="0"/>
    </xf>
    <xf numFmtId="0" fontId="15" fillId="2" borderId="0" xfId="0" applyFont="1" applyFill="1" applyAlignment="1">
      <alignment horizontal="center" vertical="center"/>
    </xf>
    <xf numFmtId="165" fontId="15" fillId="0" borderId="3" xfId="0" applyNumberFormat="1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164" fontId="15" fillId="0" borderId="3" xfId="1" applyNumberFormat="1" applyFont="1" applyFill="1" applyBorder="1" applyAlignment="1">
      <alignment horizontal="center" vertical="center"/>
    </xf>
    <xf numFmtId="0" fontId="15" fillId="4" borderId="1" xfId="0" applyFont="1" applyFill="1" applyBorder="1" applyAlignment="1" applyProtection="1">
      <alignment horizontal="center" vertical="center"/>
      <protection locked="0"/>
    </xf>
    <xf numFmtId="0" fontId="15" fillId="4" borderId="2" xfId="0" applyFont="1" applyFill="1" applyBorder="1" applyAlignment="1">
      <alignment horizontal="center" vertical="center"/>
    </xf>
    <xf numFmtId="164" fontId="15" fillId="0" borderId="3" xfId="1" applyNumberFormat="1" applyFont="1" applyFill="1" applyBorder="1" applyAlignment="1" applyProtection="1">
      <alignment horizontal="center" vertical="center"/>
      <protection locked="0"/>
    </xf>
    <xf numFmtId="49" fontId="15" fillId="0" borderId="3" xfId="0" applyNumberFormat="1" applyFont="1" applyBorder="1" applyAlignment="1" applyProtection="1">
      <alignment horizontal="center" vertical="center"/>
      <protection locked="0"/>
    </xf>
    <xf numFmtId="0" fontId="15" fillId="0" borderId="0" xfId="0" applyFont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5" fillId="4" borderId="4" xfId="0" applyFont="1" applyFill="1" applyBorder="1" applyAlignment="1" applyProtection="1">
      <alignment horizontal="center" vertical="center"/>
      <protection locked="0"/>
    </xf>
    <xf numFmtId="0" fontId="14" fillId="2" borderId="0" xfId="0" applyFont="1" applyFill="1" applyAlignment="1">
      <alignment horizontal="center" vertical="center"/>
    </xf>
    <xf numFmtId="0" fontId="14" fillId="0" borderId="3" xfId="0" applyFont="1" applyBorder="1" applyAlignment="1" applyProtection="1">
      <alignment horizontal="center" vertical="center"/>
      <protection locked="0"/>
    </xf>
    <xf numFmtId="1" fontId="14" fillId="0" borderId="3" xfId="0" applyNumberFormat="1" applyFont="1" applyBorder="1" applyAlignment="1" applyProtection="1">
      <alignment horizontal="center" vertical="center"/>
      <protection locked="0"/>
    </xf>
    <xf numFmtId="165" fontId="14" fillId="0" borderId="3" xfId="0" applyNumberFormat="1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164" fontId="14" fillId="0" borderId="3" xfId="1" applyNumberFormat="1" applyFont="1" applyFill="1" applyBorder="1" applyAlignment="1">
      <alignment horizontal="center" vertical="center"/>
    </xf>
    <xf numFmtId="0" fontId="14" fillId="4" borderId="4" xfId="0" applyFont="1" applyFill="1" applyBorder="1" applyAlignment="1" applyProtection="1">
      <alignment horizontal="center" vertical="center"/>
      <protection locked="0"/>
    </xf>
    <xf numFmtId="0" fontId="14" fillId="4" borderId="2" xfId="0" applyFont="1" applyFill="1" applyBorder="1" applyAlignment="1">
      <alignment horizontal="center" vertical="center"/>
    </xf>
    <xf numFmtId="164" fontId="14" fillId="0" borderId="3" xfId="1" applyNumberFormat="1" applyFont="1" applyFill="1" applyBorder="1" applyAlignment="1" applyProtection="1">
      <alignment horizontal="center" vertical="center"/>
      <protection locked="0"/>
    </xf>
    <xf numFmtId="166" fontId="14" fillId="0" borderId="3" xfId="2" applyNumberFormat="1" applyFont="1" applyFill="1" applyBorder="1" applyAlignment="1">
      <alignment horizontal="center" vertical="center"/>
    </xf>
    <xf numFmtId="49" fontId="14" fillId="0" borderId="3" xfId="0" applyNumberFormat="1" applyFont="1" applyBorder="1" applyAlignment="1">
      <alignment horizontal="center" vertical="center"/>
    </xf>
    <xf numFmtId="49" fontId="14" fillId="0" borderId="3" xfId="0" applyNumberFormat="1" applyFont="1" applyBorder="1" applyAlignment="1" applyProtection="1">
      <alignment horizontal="center" vertical="center"/>
      <protection locked="0"/>
    </xf>
    <xf numFmtId="0" fontId="14" fillId="0" borderId="0" xfId="0" applyFont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7" fillId="10" borderId="3" xfId="0" applyFont="1" applyFill="1" applyBorder="1" applyAlignment="1" applyProtection="1">
      <alignment horizontal="center" vertical="center"/>
      <protection locked="0"/>
    </xf>
    <xf numFmtId="0" fontId="7" fillId="10" borderId="3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/>
    </xf>
    <xf numFmtId="164" fontId="7" fillId="10" borderId="3" xfId="1" applyNumberFormat="1" applyFont="1" applyFill="1" applyBorder="1" applyAlignment="1">
      <alignment horizontal="center" vertical="center"/>
    </xf>
    <xf numFmtId="0" fontId="8" fillId="10" borderId="4" xfId="0" applyFont="1" applyFill="1" applyBorder="1" applyAlignment="1" applyProtection="1">
      <alignment horizontal="center" vertical="center"/>
      <protection locked="0"/>
    </xf>
    <xf numFmtId="0" fontId="7" fillId="10" borderId="2" xfId="0" applyFont="1" applyFill="1" applyBorder="1" applyAlignment="1">
      <alignment horizontal="center" vertical="center"/>
    </xf>
    <xf numFmtId="164" fontId="7" fillId="10" borderId="3" xfId="1" applyNumberFormat="1" applyFont="1" applyFill="1" applyBorder="1" applyAlignment="1" applyProtection="1">
      <alignment horizontal="center" vertical="center"/>
      <protection locked="0"/>
    </xf>
    <xf numFmtId="0" fontId="7" fillId="7" borderId="5" xfId="0" applyFont="1" applyFill="1" applyBorder="1" applyAlignment="1" applyProtection="1">
      <alignment horizontal="center" vertical="center"/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0" fontId="9" fillId="2" borderId="0" xfId="0" applyFont="1" applyFill="1" applyAlignment="1">
      <alignment horizontal="center" vertical="center"/>
    </xf>
    <xf numFmtId="1" fontId="9" fillId="0" borderId="3" xfId="0" applyNumberFormat="1" applyFont="1" applyBorder="1" applyAlignment="1" applyProtection="1">
      <alignment horizontal="center" vertical="center"/>
      <protection locked="0"/>
    </xf>
    <xf numFmtId="165" fontId="9" fillId="0" borderId="3" xfId="0" applyNumberFormat="1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164" fontId="9" fillId="0" borderId="3" xfId="1" applyNumberFormat="1" applyFont="1" applyFill="1" applyBorder="1" applyAlignment="1">
      <alignment horizontal="center" vertical="center"/>
    </xf>
    <xf numFmtId="0" fontId="9" fillId="4" borderId="4" xfId="0" applyFont="1" applyFill="1" applyBorder="1" applyAlignment="1" applyProtection="1">
      <alignment horizontal="center" vertical="center"/>
      <protection locked="0"/>
    </xf>
    <xf numFmtId="0" fontId="9" fillId="4" borderId="2" xfId="0" applyFont="1" applyFill="1" applyBorder="1" applyAlignment="1">
      <alignment horizontal="center" vertical="center"/>
    </xf>
    <xf numFmtId="164" fontId="9" fillId="0" borderId="3" xfId="1" applyNumberFormat="1" applyFont="1" applyFill="1" applyBorder="1" applyAlignment="1" applyProtection="1">
      <alignment horizontal="center" vertical="center"/>
      <protection locked="0"/>
    </xf>
    <xf numFmtId="49" fontId="9" fillId="0" borderId="3" xfId="0" applyNumberFormat="1" applyFont="1" applyBorder="1" applyAlignment="1" applyProtection="1">
      <alignment horizontal="center" vertical="center"/>
      <protection locked="0"/>
    </xf>
    <xf numFmtId="0" fontId="18" fillId="0" borderId="3" xfId="0" applyFont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 wrapText="1"/>
    </xf>
    <xf numFmtId="166" fontId="9" fillId="0" borderId="3" xfId="2" applyNumberFormat="1" applyFont="1" applyFill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 readingOrder="2"/>
    </xf>
    <xf numFmtId="49" fontId="7" fillId="2" borderId="7" xfId="0" applyNumberFormat="1" applyFont="1" applyFill="1" applyBorder="1" applyAlignment="1">
      <alignment horizontal="center" vertical="center"/>
    </xf>
    <xf numFmtId="0" fontId="14" fillId="4" borderId="1" xfId="0" applyFont="1" applyFill="1" applyBorder="1" applyAlignment="1" applyProtection="1">
      <alignment horizontal="center" vertical="center"/>
      <protection locked="0"/>
    </xf>
    <xf numFmtId="0" fontId="7" fillId="11" borderId="3" xfId="0" applyFont="1" applyFill="1" applyBorder="1" applyAlignment="1" applyProtection="1">
      <alignment horizontal="center" vertical="center"/>
      <protection locked="0"/>
    </xf>
    <xf numFmtId="1" fontId="7" fillId="11" borderId="3" xfId="0" applyNumberFormat="1" applyFont="1" applyFill="1" applyBorder="1" applyAlignment="1" applyProtection="1">
      <alignment horizontal="center" vertical="center"/>
      <protection locked="0"/>
    </xf>
    <xf numFmtId="165" fontId="7" fillId="11" borderId="3" xfId="0" applyNumberFormat="1" applyFont="1" applyFill="1" applyBorder="1" applyAlignment="1" applyProtection="1">
      <alignment horizontal="center" vertical="center"/>
      <protection locked="0"/>
    </xf>
    <xf numFmtId="0" fontId="7" fillId="11" borderId="3" xfId="0" applyFont="1" applyFill="1" applyBorder="1" applyAlignment="1">
      <alignment horizontal="center" vertical="center"/>
    </xf>
    <xf numFmtId="0" fontId="7" fillId="11" borderId="3" xfId="0" applyFont="1" applyFill="1" applyBorder="1" applyAlignment="1">
      <alignment horizontal="center" vertical="center" wrapText="1"/>
    </xf>
    <xf numFmtId="164" fontId="7" fillId="11" borderId="3" xfId="1" applyNumberFormat="1" applyFont="1" applyFill="1" applyBorder="1" applyAlignment="1">
      <alignment horizontal="center" vertical="center"/>
    </xf>
    <xf numFmtId="0" fontId="8" fillId="11" borderId="4" xfId="0" applyFont="1" applyFill="1" applyBorder="1" applyAlignment="1" applyProtection="1">
      <alignment horizontal="center" vertical="center"/>
      <protection locked="0"/>
    </xf>
    <xf numFmtId="0" fontId="7" fillId="11" borderId="2" xfId="0" applyFont="1" applyFill="1" applyBorder="1" applyAlignment="1">
      <alignment horizontal="center" vertical="center"/>
    </xf>
    <xf numFmtId="164" fontId="7" fillId="11" borderId="3" xfId="1" applyNumberFormat="1" applyFont="1" applyFill="1" applyBorder="1" applyAlignment="1" applyProtection="1">
      <alignment horizontal="center" vertical="center"/>
      <protection locked="0"/>
    </xf>
    <xf numFmtId="166" fontId="7" fillId="11" borderId="3" xfId="2" applyNumberFormat="1" applyFont="1" applyFill="1" applyBorder="1" applyAlignment="1">
      <alignment horizontal="center" vertical="center"/>
    </xf>
    <xf numFmtId="49" fontId="7" fillId="11" borderId="3" xfId="0" applyNumberFormat="1" applyFont="1" applyFill="1" applyBorder="1" applyAlignment="1">
      <alignment horizontal="center" vertical="center"/>
    </xf>
    <xf numFmtId="0" fontId="9" fillId="11" borderId="3" xfId="0" applyFont="1" applyFill="1" applyBorder="1" applyAlignment="1" applyProtection="1">
      <alignment horizontal="center" vertical="center"/>
      <protection locked="0"/>
    </xf>
    <xf numFmtId="49" fontId="7" fillId="11" borderId="3" xfId="0" applyNumberFormat="1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Alignment="1">
      <alignment horizontal="center" vertical="center"/>
    </xf>
    <xf numFmtId="0" fontId="7" fillId="7" borderId="7" xfId="0" applyFont="1" applyFill="1" applyBorder="1" applyAlignment="1" applyProtection="1">
      <alignment vertical="center"/>
      <protection locked="0"/>
    </xf>
    <xf numFmtId="165" fontId="19" fillId="0" borderId="3" xfId="0" applyNumberFormat="1" applyFont="1" applyBorder="1" applyAlignment="1" applyProtection="1">
      <alignment horizontal="center" vertical="center"/>
      <protection locked="0"/>
    </xf>
    <xf numFmtId="0" fontId="19" fillId="0" borderId="3" xfId="0" applyFont="1" applyBorder="1" applyAlignment="1" applyProtection="1">
      <alignment horizontal="center" vertical="center"/>
      <protection locked="0"/>
    </xf>
    <xf numFmtId="0" fontId="19" fillId="0" borderId="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/>
    </xf>
    <xf numFmtId="164" fontId="19" fillId="0" borderId="3" xfId="1" applyNumberFormat="1" applyFont="1" applyFill="1" applyBorder="1" applyAlignment="1">
      <alignment horizontal="center" vertical="center"/>
    </xf>
    <xf numFmtId="0" fontId="19" fillId="4" borderId="4" xfId="0" applyFont="1" applyFill="1" applyBorder="1" applyAlignment="1" applyProtection="1">
      <alignment horizontal="center" vertical="center"/>
      <protection locked="0"/>
    </xf>
    <xf numFmtId="0" fontId="19" fillId="4" borderId="2" xfId="0" applyFont="1" applyFill="1" applyBorder="1" applyAlignment="1">
      <alignment horizontal="center" vertical="center"/>
    </xf>
    <xf numFmtId="164" fontId="19" fillId="0" borderId="3" xfId="1" applyNumberFormat="1" applyFont="1" applyFill="1" applyBorder="1" applyAlignment="1" applyProtection="1">
      <alignment horizontal="center" vertical="center"/>
      <protection locked="0"/>
    </xf>
    <xf numFmtId="49" fontId="19" fillId="0" borderId="3" xfId="0" applyNumberFormat="1" applyFont="1" applyBorder="1" applyAlignment="1" applyProtection="1">
      <alignment horizontal="center" vertical="center"/>
      <protection locked="0"/>
    </xf>
    <xf numFmtId="0" fontId="19" fillId="4" borderId="1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0" fontId="7" fillId="7" borderId="7" xfId="0" applyFont="1" applyFill="1" applyBorder="1" applyAlignment="1" applyProtection="1">
      <alignment horizontal="center" vertical="center"/>
      <protection locked="0"/>
    </xf>
    <xf numFmtId="0" fontId="7" fillId="7" borderId="5" xfId="0" applyFont="1" applyFill="1" applyBorder="1" applyAlignment="1" applyProtection="1">
      <alignment horizontal="center" vertical="center"/>
      <protection locked="0"/>
    </xf>
    <xf numFmtId="1" fontId="7" fillId="7" borderId="7" xfId="0" applyNumberFormat="1" applyFont="1" applyFill="1" applyBorder="1" applyAlignment="1" applyProtection="1">
      <alignment horizontal="center" vertical="center"/>
      <protection locked="0"/>
    </xf>
    <xf numFmtId="1" fontId="7" fillId="7" borderId="5" xfId="0" applyNumberFormat="1" applyFont="1" applyFill="1" applyBorder="1" applyAlignment="1" applyProtection="1">
      <alignment horizontal="center" vertical="center"/>
      <protection locked="0"/>
    </xf>
    <xf numFmtId="0" fontId="9" fillId="0" borderId="7" xfId="0" applyFont="1" applyBorder="1" applyAlignment="1" applyProtection="1">
      <alignment horizontal="center" vertical="center"/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49" fontId="7" fillId="0" borderId="7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66" fontId="7" fillId="0" borderId="7" xfId="2" applyNumberFormat="1" applyFont="1" applyFill="1" applyBorder="1" applyAlignment="1">
      <alignment horizontal="center" vertical="center"/>
    </xf>
    <xf numFmtId="166" fontId="7" fillId="0" borderId="5" xfId="2" applyNumberFormat="1" applyFont="1" applyFill="1" applyBorder="1" applyAlignment="1">
      <alignment horizontal="center" vertical="center"/>
    </xf>
    <xf numFmtId="1" fontId="7" fillId="0" borderId="7" xfId="0" applyNumberFormat="1" applyFont="1" applyBorder="1" applyAlignment="1" applyProtection="1">
      <alignment horizontal="center" vertical="center"/>
      <protection locked="0"/>
    </xf>
    <xf numFmtId="1" fontId="7" fillId="0" borderId="5" xfId="0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49" fontId="7" fillId="0" borderId="8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166" fontId="7" fillId="0" borderId="8" xfId="2" applyNumberFormat="1" applyFont="1" applyFill="1" applyBorder="1" applyAlignment="1">
      <alignment horizontal="center" vertical="center"/>
    </xf>
    <xf numFmtId="0" fontId="7" fillId="0" borderId="8" xfId="0" applyFont="1" applyBorder="1" applyAlignment="1" applyProtection="1">
      <alignment horizontal="center" vertical="center"/>
      <protection locked="0"/>
    </xf>
    <xf numFmtId="1" fontId="7" fillId="0" borderId="8" xfId="0" applyNumberFormat="1" applyFont="1" applyBorder="1" applyAlignment="1" applyProtection="1">
      <alignment horizontal="center" vertical="center"/>
      <protection locked="0"/>
    </xf>
    <xf numFmtId="0" fontId="7" fillId="0" borderId="8" xfId="0" applyFont="1" applyBorder="1" applyAlignment="1">
      <alignment horizontal="center" vertical="center"/>
    </xf>
    <xf numFmtId="166" fontId="7" fillId="2" borderId="4" xfId="2" applyNumberFormat="1" applyFont="1" applyFill="1" applyBorder="1" applyAlignment="1">
      <alignment horizontal="center" vertical="center"/>
    </xf>
    <xf numFmtId="166" fontId="7" fillId="2" borderId="6" xfId="2" applyNumberFormat="1" applyFont="1" applyFill="1" applyBorder="1" applyAlignment="1">
      <alignment horizontal="center" vertical="center"/>
    </xf>
    <xf numFmtId="166" fontId="7" fillId="2" borderId="10" xfId="2" applyNumberFormat="1" applyFont="1" applyFill="1" applyBorder="1" applyAlignment="1">
      <alignment horizontal="center" vertical="center"/>
    </xf>
    <xf numFmtId="166" fontId="7" fillId="2" borderId="11" xfId="2" applyNumberFormat="1" applyFont="1" applyFill="1" applyBorder="1" applyAlignment="1">
      <alignment horizontal="center" vertical="center"/>
    </xf>
    <xf numFmtId="166" fontId="7" fillId="2" borderId="12" xfId="2" applyNumberFormat="1" applyFont="1" applyFill="1" applyBorder="1" applyAlignment="1">
      <alignment horizontal="center" vertical="center"/>
    </xf>
    <xf numFmtId="166" fontId="7" fillId="2" borderId="13" xfId="2" applyNumberFormat="1" applyFont="1" applyFill="1" applyBorder="1" applyAlignment="1">
      <alignment horizontal="center" vertical="center"/>
    </xf>
    <xf numFmtId="49" fontId="7" fillId="2" borderId="7" xfId="0" applyNumberFormat="1" applyFont="1" applyFill="1" applyBorder="1" applyAlignment="1">
      <alignment horizontal="center" vertical="center"/>
    </xf>
    <xf numFmtId="49" fontId="7" fillId="2" borderId="5" xfId="0" applyNumberFormat="1" applyFont="1" applyFill="1" applyBorder="1" applyAlignment="1">
      <alignment horizontal="center" vertical="center"/>
    </xf>
    <xf numFmtId="0" fontId="7" fillId="7" borderId="8" xfId="0" applyFont="1" applyFill="1" applyBorder="1" applyAlignment="1" applyProtection="1">
      <alignment horizontal="center" vertical="center"/>
      <protection locked="0"/>
    </xf>
    <xf numFmtId="1" fontId="7" fillId="7" borderId="8" xfId="0" applyNumberFormat="1" applyFont="1" applyFill="1" applyBorder="1" applyAlignment="1" applyProtection="1">
      <alignment horizontal="center" vertical="center"/>
      <protection locked="0"/>
    </xf>
    <xf numFmtId="166" fontId="7" fillId="2" borderId="1" xfId="2" applyNumberFormat="1" applyFont="1" applyFill="1" applyBorder="1" applyAlignment="1">
      <alignment horizontal="center" vertical="center"/>
    </xf>
    <xf numFmtId="166" fontId="7" fillId="2" borderId="9" xfId="2" applyNumberFormat="1" applyFont="1" applyFill="1" applyBorder="1" applyAlignment="1">
      <alignment horizontal="center" vertical="center"/>
    </xf>
    <xf numFmtId="166" fontId="7" fillId="2" borderId="2" xfId="2" applyNumberFormat="1" applyFont="1" applyFill="1" applyBorder="1" applyAlignment="1">
      <alignment horizontal="center" vertic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5" xfId="0" applyFont="1" applyBorder="1" applyAlignment="1" applyProtection="1">
      <alignment horizontal="center" vertical="center"/>
      <protection locked="0"/>
    </xf>
    <xf numFmtId="166" fontId="15" fillId="2" borderId="4" xfId="2" applyNumberFormat="1" applyFont="1" applyFill="1" applyBorder="1" applyAlignment="1">
      <alignment horizontal="center" vertical="center"/>
    </xf>
    <xf numFmtId="166" fontId="15" fillId="2" borderId="6" xfId="2" applyNumberFormat="1" applyFont="1" applyFill="1" applyBorder="1" applyAlignment="1">
      <alignment horizontal="center" vertical="center"/>
    </xf>
    <xf numFmtId="166" fontId="15" fillId="2" borderId="10" xfId="2" applyNumberFormat="1" applyFont="1" applyFill="1" applyBorder="1" applyAlignment="1">
      <alignment horizontal="center" vertical="center"/>
    </xf>
    <xf numFmtId="166" fontId="15" fillId="2" borderId="14" xfId="2" applyNumberFormat="1" applyFont="1" applyFill="1" applyBorder="1" applyAlignment="1">
      <alignment horizontal="center" vertical="center"/>
    </xf>
    <xf numFmtId="166" fontId="15" fillId="2" borderId="0" xfId="2" applyNumberFormat="1" applyFont="1" applyFill="1" applyBorder="1" applyAlignment="1">
      <alignment horizontal="center" vertical="center"/>
    </xf>
    <xf numFmtId="166" fontId="15" fillId="2" borderId="15" xfId="2" applyNumberFormat="1" applyFont="1" applyFill="1" applyBorder="1" applyAlignment="1">
      <alignment horizontal="center" vertical="center"/>
    </xf>
    <xf numFmtId="166" fontId="15" fillId="2" borderId="11" xfId="2" applyNumberFormat="1" applyFont="1" applyFill="1" applyBorder="1" applyAlignment="1">
      <alignment horizontal="center" vertical="center"/>
    </xf>
    <xf numFmtId="166" fontId="15" fillId="2" borderId="12" xfId="2" applyNumberFormat="1" applyFont="1" applyFill="1" applyBorder="1" applyAlignment="1">
      <alignment horizontal="center" vertical="center"/>
    </xf>
    <xf numFmtId="166" fontId="15" fillId="2" borderId="13" xfId="2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" fontId="15" fillId="0" borderId="7" xfId="0" applyNumberFormat="1" applyFont="1" applyBorder="1" applyAlignment="1" applyProtection="1">
      <alignment horizontal="center" vertical="center"/>
      <protection locked="0"/>
    </xf>
    <xf numFmtId="1" fontId="15" fillId="0" borderId="5" xfId="0" applyNumberFormat="1" applyFont="1" applyBorder="1" applyAlignment="1" applyProtection="1">
      <alignment horizontal="center" vertical="center"/>
      <protection locked="0"/>
    </xf>
    <xf numFmtId="1" fontId="15" fillId="0" borderId="8" xfId="0" applyNumberFormat="1" applyFont="1" applyBorder="1" applyAlignment="1" applyProtection="1">
      <alignment horizontal="center" vertical="center"/>
      <protection locked="0"/>
    </xf>
    <xf numFmtId="166" fontId="15" fillId="2" borderId="4" xfId="2" applyNumberFormat="1" applyFont="1" applyFill="1" applyBorder="1" applyAlignment="1">
      <alignment horizontal="center" vertical="center" readingOrder="1"/>
    </xf>
    <xf numFmtId="166" fontId="15" fillId="2" borderId="6" xfId="2" applyNumberFormat="1" applyFont="1" applyFill="1" applyBorder="1" applyAlignment="1">
      <alignment horizontal="center" vertical="center" readingOrder="1"/>
    </xf>
    <xf numFmtId="166" fontId="15" fillId="2" borderId="10" xfId="2" applyNumberFormat="1" applyFont="1" applyFill="1" applyBorder="1" applyAlignment="1">
      <alignment horizontal="center" vertical="center" readingOrder="1"/>
    </xf>
    <xf numFmtId="166" fontId="15" fillId="2" borderId="11" xfId="2" applyNumberFormat="1" applyFont="1" applyFill="1" applyBorder="1" applyAlignment="1">
      <alignment horizontal="center" vertical="center" readingOrder="1"/>
    </xf>
    <xf numFmtId="166" fontId="15" fillId="2" borderId="12" xfId="2" applyNumberFormat="1" applyFont="1" applyFill="1" applyBorder="1" applyAlignment="1">
      <alignment horizontal="center" vertical="center" readingOrder="1"/>
    </xf>
    <xf numFmtId="166" fontId="15" fillId="2" borderId="13" xfId="2" applyNumberFormat="1" applyFont="1" applyFill="1" applyBorder="1" applyAlignment="1">
      <alignment horizontal="center" vertical="center" readingOrder="1"/>
    </xf>
    <xf numFmtId="49" fontId="15" fillId="2" borderId="4" xfId="0" applyNumberFormat="1" applyFont="1" applyFill="1" applyBorder="1" applyAlignment="1">
      <alignment horizontal="center" vertical="center"/>
    </xf>
    <xf numFmtId="49" fontId="15" fillId="2" borderId="6" xfId="0" applyNumberFormat="1" applyFont="1" applyFill="1" applyBorder="1" applyAlignment="1">
      <alignment horizontal="center" vertical="center"/>
    </xf>
    <xf numFmtId="49" fontId="15" fillId="2" borderId="10" xfId="0" applyNumberFormat="1" applyFont="1" applyFill="1" applyBorder="1" applyAlignment="1">
      <alignment horizontal="center" vertical="center"/>
    </xf>
    <xf numFmtId="49" fontId="15" fillId="2" borderId="11" xfId="0" applyNumberFormat="1" applyFont="1" applyFill="1" applyBorder="1" applyAlignment="1">
      <alignment horizontal="center" vertical="center"/>
    </xf>
    <xf numFmtId="49" fontId="15" fillId="2" borderId="12" xfId="0" applyNumberFormat="1" applyFont="1" applyFill="1" applyBorder="1" applyAlignment="1">
      <alignment horizontal="center" vertical="center"/>
    </xf>
    <xf numFmtId="49" fontId="15" fillId="2" borderId="13" xfId="0" applyNumberFormat="1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1" fontId="9" fillId="0" borderId="7" xfId="0" applyNumberFormat="1" applyFont="1" applyBorder="1" applyAlignment="1" applyProtection="1">
      <alignment horizontal="center" vertical="center"/>
      <protection locked="0"/>
    </xf>
    <xf numFmtId="1" fontId="9" fillId="0" borderId="8" xfId="0" applyNumberFormat="1" applyFont="1" applyBorder="1" applyAlignment="1" applyProtection="1">
      <alignment horizontal="center" vertical="center"/>
      <protection locked="0"/>
    </xf>
    <xf numFmtId="1" fontId="9" fillId="0" borderId="5" xfId="0" applyNumberFormat="1" applyFont="1" applyBorder="1" applyAlignment="1" applyProtection="1">
      <alignment horizontal="center" vertical="center"/>
      <protection locked="0"/>
    </xf>
    <xf numFmtId="49" fontId="7" fillId="2" borderId="8" xfId="0" applyNumberFormat="1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49" fontId="9" fillId="0" borderId="7" xfId="0" applyNumberFormat="1" applyFont="1" applyBorder="1" applyAlignment="1">
      <alignment horizontal="center" vertical="center"/>
    </xf>
    <xf numFmtId="49" fontId="9" fillId="0" borderId="8" xfId="0" applyNumberFormat="1" applyFont="1" applyBorder="1" applyAlignment="1">
      <alignment horizontal="center" vertical="center"/>
    </xf>
    <xf numFmtId="49" fontId="9" fillId="0" borderId="5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166" fontId="9" fillId="0" borderId="7" xfId="2" applyNumberFormat="1" applyFont="1" applyFill="1" applyBorder="1" applyAlignment="1">
      <alignment horizontal="center" vertical="center"/>
    </xf>
    <xf numFmtId="166" fontId="9" fillId="0" borderId="8" xfId="2" applyNumberFormat="1" applyFont="1" applyFill="1" applyBorder="1" applyAlignment="1">
      <alignment horizontal="center" vertical="center"/>
    </xf>
    <xf numFmtId="166" fontId="9" fillId="0" borderId="5" xfId="2" applyNumberFormat="1" applyFont="1" applyFill="1" applyBorder="1" applyAlignment="1">
      <alignment horizontal="center" vertical="center"/>
    </xf>
    <xf numFmtId="166" fontId="9" fillId="2" borderId="1" xfId="2" applyNumberFormat="1" applyFont="1" applyFill="1" applyBorder="1" applyAlignment="1">
      <alignment horizontal="center" vertical="center"/>
    </xf>
    <xf numFmtId="166" fontId="9" fillId="2" borderId="9" xfId="2" applyNumberFormat="1" applyFont="1" applyFill="1" applyBorder="1" applyAlignment="1">
      <alignment horizontal="center" vertical="center"/>
    </xf>
    <xf numFmtId="166" fontId="9" fillId="2" borderId="2" xfId="2" applyNumberFormat="1" applyFont="1" applyFill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 wrapText="1"/>
    </xf>
    <xf numFmtId="49" fontId="7" fillId="0" borderId="8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 readingOrder="2"/>
    </xf>
    <xf numFmtId="0" fontId="7" fillId="0" borderId="8" xfId="0" applyFont="1" applyBorder="1" applyAlignment="1">
      <alignment horizontal="center" vertical="center" wrapText="1" readingOrder="2"/>
    </xf>
    <xf numFmtId="0" fontId="7" fillId="0" borderId="5" xfId="0" applyFont="1" applyBorder="1" applyAlignment="1">
      <alignment horizontal="center" vertical="center" wrapText="1" readingOrder="2"/>
    </xf>
    <xf numFmtId="49" fontId="7" fillId="2" borderId="3" xfId="0" applyNumberFormat="1" applyFont="1" applyFill="1" applyBorder="1" applyAlignment="1">
      <alignment horizontal="center" vertical="center"/>
    </xf>
    <xf numFmtId="49" fontId="7" fillId="2" borderId="7" xfId="0" applyNumberFormat="1" applyFont="1" applyFill="1" applyBorder="1" applyAlignment="1">
      <alignment horizontal="center" vertical="center" wrapText="1"/>
    </xf>
    <xf numFmtId="49" fontId="7" fillId="2" borderId="5" xfId="0" applyNumberFormat="1" applyFont="1" applyFill="1" applyBorder="1" applyAlignment="1">
      <alignment horizontal="center" vertical="center" wrapText="1"/>
    </xf>
    <xf numFmtId="49" fontId="15" fillId="2" borderId="7" xfId="0" applyNumberFormat="1" applyFont="1" applyFill="1" applyBorder="1" applyAlignment="1">
      <alignment horizontal="center" vertical="center"/>
    </xf>
    <xf numFmtId="49" fontId="15" fillId="2" borderId="5" xfId="0" applyNumberFormat="1" applyFont="1" applyFill="1" applyBorder="1" applyAlignment="1">
      <alignment horizontal="center" vertical="center"/>
    </xf>
    <xf numFmtId="49" fontId="15" fillId="0" borderId="7" xfId="0" applyNumberFormat="1" applyFont="1" applyBorder="1" applyAlignment="1">
      <alignment horizontal="center" vertical="center"/>
    </xf>
    <xf numFmtId="49" fontId="15" fillId="0" borderId="5" xfId="0" applyNumberFormat="1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166" fontId="15" fillId="0" borderId="7" xfId="2" applyNumberFormat="1" applyFont="1" applyFill="1" applyBorder="1" applyAlignment="1">
      <alignment horizontal="center" vertical="center"/>
    </xf>
    <xf numFmtId="166" fontId="15" fillId="0" borderId="5" xfId="2" applyNumberFormat="1" applyFont="1" applyFill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165" fontId="7" fillId="0" borderId="4" xfId="0" applyNumberFormat="1" applyFont="1" applyBorder="1" applyAlignment="1" applyProtection="1">
      <alignment horizontal="center" vertical="center"/>
      <protection locked="0"/>
    </xf>
    <xf numFmtId="165" fontId="7" fillId="0" borderId="10" xfId="0" applyNumberFormat="1" applyFont="1" applyBorder="1" applyAlignment="1" applyProtection="1">
      <alignment horizontal="center" vertical="center"/>
      <protection locked="0"/>
    </xf>
    <xf numFmtId="165" fontId="7" fillId="0" borderId="11" xfId="0" applyNumberFormat="1" applyFont="1" applyBorder="1" applyAlignment="1" applyProtection="1">
      <alignment horizontal="center" vertical="center"/>
      <protection locked="0"/>
    </xf>
    <xf numFmtId="165" fontId="7" fillId="0" borderId="13" xfId="0" applyNumberFormat="1" applyFont="1" applyBorder="1" applyAlignment="1" applyProtection="1">
      <alignment horizontal="center" vertical="center"/>
      <protection locked="0"/>
    </xf>
    <xf numFmtId="49" fontId="15" fillId="2" borderId="8" xfId="0" applyNumberFormat="1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166" fontId="15" fillId="0" borderId="8" xfId="2" applyNumberFormat="1" applyFont="1" applyFill="1" applyBorder="1" applyAlignment="1">
      <alignment horizontal="center" vertical="center"/>
    </xf>
    <xf numFmtId="49" fontId="14" fillId="2" borderId="7" xfId="0" applyNumberFormat="1" applyFont="1" applyFill="1" applyBorder="1" applyAlignment="1">
      <alignment horizontal="center" vertical="center" readingOrder="2"/>
    </xf>
    <xf numFmtId="49" fontId="14" fillId="2" borderId="5" xfId="0" applyNumberFormat="1" applyFont="1" applyFill="1" applyBorder="1" applyAlignment="1">
      <alignment horizontal="center" vertical="center" readingOrder="2"/>
    </xf>
    <xf numFmtId="0" fontId="19" fillId="0" borderId="7" xfId="0" applyFont="1" applyBorder="1" applyAlignment="1" applyProtection="1">
      <alignment horizontal="center" vertical="center"/>
      <protection locked="0"/>
    </xf>
    <xf numFmtId="0" fontId="19" fillId="0" borderId="8" xfId="0" applyFont="1" applyBorder="1" applyAlignment="1" applyProtection="1">
      <alignment horizontal="center" vertical="center"/>
      <protection locked="0"/>
    </xf>
    <xf numFmtId="0" fontId="19" fillId="0" borderId="5" xfId="0" applyFont="1" applyBorder="1" applyAlignment="1" applyProtection="1">
      <alignment horizontal="center" vertical="center"/>
      <protection locked="0"/>
    </xf>
    <xf numFmtId="1" fontId="19" fillId="0" borderId="7" xfId="0" applyNumberFormat="1" applyFont="1" applyBorder="1" applyAlignment="1" applyProtection="1">
      <alignment horizontal="center" vertical="center"/>
      <protection locked="0"/>
    </xf>
    <xf numFmtId="1" fontId="19" fillId="0" borderId="8" xfId="0" applyNumberFormat="1" applyFont="1" applyBorder="1" applyAlignment="1" applyProtection="1">
      <alignment horizontal="center" vertical="center"/>
      <protection locked="0"/>
    </xf>
    <xf numFmtId="1" fontId="19" fillId="0" borderId="5" xfId="0" applyNumberFormat="1" applyFont="1" applyBorder="1" applyAlignment="1" applyProtection="1">
      <alignment horizontal="center" vertical="center"/>
      <protection locked="0"/>
    </xf>
    <xf numFmtId="0" fontId="19" fillId="0" borderId="4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166" fontId="19" fillId="2" borderId="3" xfId="2" applyNumberFormat="1" applyFont="1" applyFill="1" applyBorder="1" applyAlignment="1">
      <alignment horizontal="center" vertical="center"/>
    </xf>
    <xf numFmtId="49" fontId="7" fillId="2" borderId="7" xfId="0" applyNumberFormat="1" applyFont="1" applyFill="1" applyBorder="1" applyAlignment="1">
      <alignment horizontal="center" vertical="center" readingOrder="2"/>
    </xf>
    <xf numFmtId="49" fontId="7" fillId="2" borderId="5" xfId="0" applyNumberFormat="1" applyFont="1" applyFill="1" applyBorder="1" applyAlignment="1">
      <alignment horizontal="center" vertical="center" readingOrder="2"/>
    </xf>
  </cellXfs>
  <cellStyles count="3">
    <cellStyle name="Comma" xfId="1" builtinId="3"/>
    <cellStyle name="Currency" xfId="2" builtinId="4"/>
    <cellStyle name="Normal" xfId="0" builtinId="0"/>
  </cellStyles>
  <dxfs count="164"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XAV\Dropbox\XAV%20coffee%20works\XAV%20Revenue\Excels\&#1575;&#1705;&#1587;&#1604;%20&#1582;&#1575;&#1605;\&#1587;&#1601;&#1575;&#1585;&#1588;&#1575;&#1578;%20&#1705;&#1575;&#1604;&#1575;.xlsx" TargetMode="External"/><Relationship Id="rId1" Type="http://schemas.openxmlformats.org/officeDocument/2006/relationships/externalLinkPath" Target="/Users/XAV/Dropbox/XAV%20coffee%20works/XAV%20Revenue/Excels/&#1575;&#1705;&#1587;&#1604;%20&#1582;&#1575;&#1605;/&#1587;&#1601;&#1575;&#1585;&#1588;&#1575;&#1578;%20&#1705;&#1575;&#1604;&#1575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XAV\Dropbox\XAV%20coffee%20works\Sales\Excels\&#1575;&#1705;&#1587;&#1604;%20&#1582;&#1575;&#1605;\&#1582;&#1585;&#1608;&#1580;%20&#1575;&#1586;%20&#1583;&#1601;&#1578;&#1585;.xlsx" TargetMode="External"/><Relationship Id="rId1" Type="http://schemas.openxmlformats.org/officeDocument/2006/relationships/externalLinkPath" Target="/Users/XAV/Dropbox/XAV%20coffee%20works/XAV%20Revenue/Excels/&#1575;&#1705;&#1587;&#1604;%20&#1582;&#1575;&#1605;/&#1582;&#1585;&#1608;&#1580;%20&#1575;&#1586;%20&#1583;&#1601;&#1578;&#15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محصولات"/>
      <sheetName val="لیست محصولات 1402"/>
      <sheetName val="لیست محصولات اردیبهشت ۱۴۰۳"/>
      <sheetName val="Sheet1"/>
      <sheetName val="سفارشات کالا"/>
      <sheetName val="لیست قیمت اردیبهشت 1402"/>
    </sheetNames>
    <sheetDataSet>
      <sheetData sheetId="0"/>
      <sheetData sheetId="1"/>
      <sheetData sheetId="2">
        <row r="1">
          <cell r="B1" t="str">
            <v>کد محصول</v>
          </cell>
          <cell r="C1" t="str">
            <v>نام محصول</v>
          </cell>
          <cell r="D1" t="str">
            <v>گروه اصلی</v>
          </cell>
          <cell r="E1" t="str">
            <v>گروه فرعی</v>
          </cell>
          <cell r="F1" t="str">
            <v>واحد فرعی</v>
          </cell>
          <cell r="G1" t="str">
            <v>قیمت واحد (ریال)</v>
          </cell>
        </row>
        <row r="2">
          <cell r="B2">
            <v>3325.1</v>
          </cell>
          <cell r="C2" t="str">
            <v>راتناگری | Ratnagiri</v>
          </cell>
          <cell r="D2" t="str">
            <v>قهوه</v>
          </cell>
          <cell r="E2" t="str">
            <v>A Series</v>
          </cell>
          <cell r="F2">
            <v>150</v>
          </cell>
          <cell r="G2">
            <v>4250000</v>
          </cell>
        </row>
        <row r="3">
          <cell r="B3">
            <v>3325.2</v>
          </cell>
          <cell r="C3" t="str">
            <v>راتناگری | Ratnagiri</v>
          </cell>
          <cell r="D3" t="str">
            <v>قهوه</v>
          </cell>
          <cell r="E3" t="str">
            <v>A Series</v>
          </cell>
          <cell r="F3">
            <v>750</v>
          </cell>
          <cell r="G3">
            <v>20700000</v>
          </cell>
        </row>
        <row r="4">
          <cell r="B4">
            <v>3325.3</v>
          </cell>
          <cell r="C4" t="str">
            <v>راتناگری | Ratnagiri</v>
          </cell>
          <cell r="D4" t="str">
            <v>قهوه</v>
          </cell>
          <cell r="E4" t="str">
            <v>A Series</v>
          </cell>
          <cell r="F4">
            <v>40</v>
          </cell>
          <cell r="G4">
            <v>1250000</v>
          </cell>
        </row>
        <row r="5">
          <cell r="B5">
            <v>3326.1</v>
          </cell>
          <cell r="C5" t="str">
            <v>میاگروس | Milagros</v>
          </cell>
          <cell r="D5" t="str">
            <v>قهوه</v>
          </cell>
          <cell r="E5" t="str">
            <v>A Series</v>
          </cell>
          <cell r="F5">
            <v>150</v>
          </cell>
          <cell r="G5">
            <v>3750000</v>
          </cell>
        </row>
        <row r="6">
          <cell r="B6">
            <v>3326.2</v>
          </cell>
          <cell r="C6" t="str">
            <v>میاگروس | Milagros</v>
          </cell>
          <cell r="D6" t="str">
            <v>قهوه</v>
          </cell>
          <cell r="E6" t="str">
            <v>A Series</v>
          </cell>
          <cell r="F6">
            <v>750</v>
          </cell>
          <cell r="G6">
            <v>18150000</v>
          </cell>
        </row>
        <row r="7">
          <cell r="B7">
            <v>3326.3</v>
          </cell>
          <cell r="C7" t="str">
            <v>میاگروس | Milagros</v>
          </cell>
          <cell r="D7" t="str">
            <v>قهوه</v>
          </cell>
          <cell r="E7" t="str">
            <v>A Series</v>
          </cell>
          <cell r="F7">
            <v>40</v>
          </cell>
          <cell r="G7">
            <v>1100000</v>
          </cell>
        </row>
        <row r="8">
          <cell r="B8">
            <v>5522.1</v>
          </cell>
          <cell r="C8" t="str">
            <v>تامارا | Tamara</v>
          </cell>
          <cell r="D8" t="str">
            <v>قهوه</v>
          </cell>
          <cell r="E8" t="str">
            <v>V Series</v>
          </cell>
          <cell r="F8">
            <v>150</v>
          </cell>
          <cell r="G8">
            <v>2600000</v>
          </cell>
        </row>
        <row r="9">
          <cell r="B9">
            <v>5522.2</v>
          </cell>
          <cell r="C9" t="str">
            <v>تامارا | Tamara</v>
          </cell>
          <cell r="D9" t="str">
            <v>قهوه</v>
          </cell>
          <cell r="E9" t="str">
            <v>V Series</v>
          </cell>
          <cell r="F9">
            <v>750</v>
          </cell>
          <cell r="G9">
            <v>12450000</v>
          </cell>
        </row>
        <row r="10">
          <cell r="B10">
            <v>5523.1</v>
          </cell>
          <cell r="C10" t="str">
            <v>کوتوا دانکن | Kotowa Duncan</v>
          </cell>
          <cell r="D10" t="str">
            <v>قهوه</v>
          </cell>
          <cell r="E10" t="str">
            <v>V Series</v>
          </cell>
          <cell r="F10">
            <v>150</v>
          </cell>
          <cell r="G10">
            <v>2550000</v>
          </cell>
        </row>
        <row r="11">
          <cell r="B11">
            <v>5523.2</v>
          </cell>
          <cell r="C11" t="str">
            <v>کوتوا دانکن | Kotowa Duncan</v>
          </cell>
          <cell r="D11" t="str">
            <v>قهوه</v>
          </cell>
          <cell r="E11" t="str">
            <v>V Series</v>
          </cell>
          <cell r="F11">
            <v>750</v>
          </cell>
          <cell r="G11">
            <v>12150000</v>
          </cell>
        </row>
        <row r="12">
          <cell r="B12"/>
          <cell r="C12" t="e">
            <v>#N/A</v>
          </cell>
          <cell r="D12" t="str">
            <v>قهوه</v>
          </cell>
          <cell r="E12" t="str">
            <v>X Series</v>
          </cell>
          <cell r="F12">
            <v>80</v>
          </cell>
          <cell r="G12" t="e">
            <v>#N/A</v>
          </cell>
        </row>
        <row r="13">
          <cell r="B13"/>
          <cell r="C13" t="e">
            <v>#N/A</v>
          </cell>
          <cell r="D13" t="str">
            <v>قهوه</v>
          </cell>
          <cell r="E13" t="str">
            <v>X Series</v>
          </cell>
          <cell r="F13">
            <v>40</v>
          </cell>
          <cell r="G13" t="e">
            <v>#N/A</v>
          </cell>
        </row>
        <row r="14">
          <cell r="B14"/>
          <cell r="C14" t="e">
            <v>#N/A</v>
          </cell>
          <cell r="D14" t="str">
            <v>قهوه</v>
          </cell>
          <cell r="E14" t="str">
            <v>X Series</v>
          </cell>
          <cell r="F14">
            <v>80</v>
          </cell>
          <cell r="G14" t="e">
            <v>#N/A</v>
          </cell>
        </row>
        <row r="15">
          <cell r="B15"/>
          <cell r="C15" t="e">
            <v>#N/A</v>
          </cell>
          <cell r="D15" t="str">
            <v>قهوه</v>
          </cell>
          <cell r="E15" t="str">
            <v>X Series</v>
          </cell>
          <cell r="F15">
            <v>80</v>
          </cell>
          <cell r="G15" t="e">
            <v>#N/A</v>
          </cell>
        </row>
        <row r="16">
          <cell r="B16"/>
          <cell r="C16" t="e">
            <v>#N/A</v>
          </cell>
          <cell r="D16" t="str">
            <v>قهوه</v>
          </cell>
          <cell r="E16" t="str">
            <v>X Series</v>
          </cell>
          <cell r="F16">
            <v>40</v>
          </cell>
          <cell r="G16" t="e">
            <v>#N/A</v>
          </cell>
        </row>
        <row r="17">
          <cell r="B17"/>
          <cell r="C17" t="e">
            <v>#N/A</v>
          </cell>
          <cell r="D17" t="str">
            <v>قهوه</v>
          </cell>
          <cell r="E17" t="str">
            <v>X Series</v>
          </cell>
          <cell r="F17">
            <v>80</v>
          </cell>
          <cell r="G17" t="e">
            <v>#N/A</v>
          </cell>
        </row>
        <row r="18">
          <cell r="B18"/>
          <cell r="C18" t="e">
            <v>#N/A</v>
          </cell>
          <cell r="D18" t="str">
            <v>قهوه</v>
          </cell>
          <cell r="E18" t="str">
            <v>X Series</v>
          </cell>
          <cell r="F18">
            <v>80</v>
          </cell>
          <cell r="G18" t="e">
            <v>#N/A</v>
          </cell>
        </row>
        <row r="19">
          <cell r="B19"/>
          <cell r="C19" t="e">
            <v>#N/A</v>
          </cell>
          <cell r="D19" t="str">
            <v>قهوه</v>
          </cell>
          <cell r="E19" t="str">
            <v>X Series</v>
          </cell>
          <cell r="F19">
            <v>40</v>
          </cell>
          <cell r="G19" t="e">
            <v>#N/A</v>
          </cell>
        </row>
        <row r="20">
          <cell r="B20"/>
          <cell r="C20" t="e">
            <v>#N/A</v>
          </cell>
          <cell r="D20" t="str">
            <v>قهوه</v>
          </cell>
          <cell r="E20" t="str">
            <v>X Series</v>
          </cell>
          <cell r="F20">
            <v>80</v>
          </cell>
          <cell r="G20" t="e">
            <v>#N/A</v>
          </cell>
        </row>
        <row r="21">
          <cell r="B21"/>
          <cell r="C21" t="e">
            <v>#N/A</v>
          </cell>
          <cell r="D21"/>
          <cell r="E21"/>
          <cell r="F21"/>
          <cell r="G21" t="e">
            <v>#N/A</v>
          </cell>
        </row>
        <row r="22">
          <cell r="B22"/>
          <cell r="C22" t="e">
            <v>#N/A</v>
          </cell>
          <cell r="D22" t="str">
            <v>قهوه</v>
          </cell>
          <cell r="E22" t="str">
            <v>X Series</v>
          </cell>
          <cell r="F22">
            <v>40</v>
          </cell>
          <cell r="G22" t="e">
            <v>#N/A</v>
          </cell>
        </row>
        <row r="23">
          <cell r="B23"/>
          <cell r="C23"/>
          <cell r="D23" t="str">
            <v>قهوه</v>
          </cell>
          <cell r="E23" t="str">
            <v>X Series</v>
          </cell>
          <cell r="F23">
            <v>80</v>
          </cell>
          <cell r="G23" t="e">
            <v>#N/A</v>
          </cell>
        </row>
        <row r="24">
          <cell r="B24"/>
          <cell r="C24"/>
          <cell r="D24"/>
          <cell r="E24"/>
          <cell r="F24"/>
          <cell r="G24" t="e">
            <v>#N/A</v>
          </cell>
        </row>
        <row r="25">
          <cell r="B25"/>
          <cell r="C25"/>
          <cell r="D25" t="str">
            <v>قهوه</v>
          </cell>
          <cell r="E25" t="str">
            <v>X Series</v>
          </cell>
          <cell r="F25">
            <v>40</v>
          </cell>
          <cell r="G25" t="e">
            <v>#N/A</v>
          </cell>
        </row>
        <row r="26">
          <cell r="B26"/>
          <cell r="C26"/>
          <cell r="D26" t="str">
            <v>قهوه</v>
          </cell>
          <cell r="E26" t="str">
            <v>X Series</v>
          </cell>
          <cell r="F26">
            <v>80</v>
          </cell>
          <cell r="G26" t="e">
            <v>#N/A</v>
          </cell>
        </row>
        <row r="27">
          <cell r="B27"/>
          <cell r="C27"/>
          <cell r="D27" t="str">
            <v>قهوه</v>
          </cell>
          <cell r="E27" t="str">
            <v>X Series</v>
          </cell>
          <cell r="F27">
            <v>80</v>
          </cell>
          <cell r="G27" t="e">
            <v>#N/A</v>
          </cell>
        </row>
        <row r="28">
          <cell r="B28"/>
          <cell r="C28"/>
          <cell r="D28" t="str">
            <v>قهوه</v>
          </cell>
          <cell r="E28" t="str">
            <v>X Series</v>
          </cell>
          <cell r="F28">
            <v>40</v>
          </cell>
          <cell r="G28" t="e">
            <v>#N/A</v>
          </cell>
        </row>
        <row r="29">
          <cell r="B29"/>
          <cell r="C29"/>
          <cell r="D29" t="str">
            <v>قهوه</v>
          </cell>
          <cell r="E29" t="str">
            <v>X Series</v>
          </cell>
          <cell r="F29">
            <v>80</v>
          </cell>
          <cell r="G29" t="e">
            <v>#N/A</v>
          </cell>
        </row>
        <row r="30">
          <cell r="B30"/>
          <cell r="C30"/>
          <cell r="D30" t="str">
            <v>قهوه</v>
          </cell>
          <cell r="E30" t="str">
            <v>X Series</v>
          </cell>
          <cell r="F30">
            <v>80</v>
          </cell>
          <cell r="G30" t="e">
            <v>#N/A</v>
          </cell>
        </row>
        <row r="31">
          <cell r="B31"/>
          <cell r="C31"/>
          <cell r="D31" t="str">
            <v>قهوه</v>
          </cell>
          <cell r="E31" t="str">
            <v>X Series</v>
          </cell>
          <cell r="F31"/>
          <cell r="G31" t="e">
            <v>#N/A</v>
          </cell>
        </row>
        <row r="32">
          <cell r="B32"/>
          <cell r="C32"/>
          <cell r="D32" t="str">
            <v>قهوه</v>
          </cell>
          <cell r="E32" t="str">
            <v>X Series</v>
          </cell>
          <cell r="F32">
            <v>80</v>
          </cell>
          <cell r="G32" t="e">
            <v>#N/A</v>
          </cell>
        </row>
        <row r="33">
          <cell r="B33"/>
          <cell r="C33"/>
          <cell r="D33" t="str">
            <v>قهوه</v>
          </cell>
          <cell r="E33" t="str">
            <v>X Series</v>
          </cell>
          <cell r="F33">
            <v>80</v>
          </cell>
          <cell r="G33" t="e">
            <v>#N/A</v>
          </cell>
        </row>
        <row r="34">
          <cell r="B34"/>
          <cell r="C34"/>
          <cell r="D34" t="str">
            <v>قهوه</v>
          </cell>
          <cell r="E34" t="str">
            <v>X Series</v>
          </cell>
          <cell r="F34">
            <v>40</v>
          </cell>
          <cell r="G34" t="e">
            <v>#N/A</v>
          </cell>
        </row>
        <row r="35">
          <cell r="B35"/>
          <cell r="C35"/>
          <cell r="D35" t="str">
            <v>قهوه</v>
          </cell>
          <cell r="E35" t="str">
            <v>X Series</v>
          </cell>
          <cell r="F35">
            <v>80</v>
          </cell>
          <cell r="G35" t="e">
            <v>#N/A</v>
          </cell>
        </row>
        <row r="36">
          <cell r="B36"/>
          <cell r="C36"/>
          <cell r="D36" t="str">
            <v>قهوه</v>
          </cell>
          <cell r="E36" t="str">
            <v>X Series</v>
          </cell>
          <cell r="F36">
            <v>80</v>
          </cell>
          <cell r="G36" t="e">
            <v>#N/A</v>
          </cell>
        </row>
        <row r="37">
          <cell r="B37"/>
          <cell r="C37"/>
          <cell r="D37" t="str">
            <v>قهوه</v>
          </cell>
          <cell r="E37" t="str">
            <v>X Series</v>
          </cell>
          <cell r="F37">
            <v>40</v>
          </cell>
          <cell r="G37" t="e">
            <v>#N/A</v>
          </cell>
        </row>
        <row r="38">
          <cell r="B38"/>
          <cell r="C38"/>
          <cell r="D38"/>
          <cell r="E38"/>
          <cell r="F38"/>
          <cell r="G38" t="e">
            <v>#N/A</v>
          </cell>
        </row>
        <row r="39">
          <cell r="B39">
            <v>3311.1</v>
          </cell>
          <cell r="C39" t="str">
            <v>فوجی | Rwanda Fugi</v>
          </cell>
          <cell r="D39" t="str">
            <v>قهوه</v>
          </cell>
          <cell r="E39" t="str">
            <v>A Series</v>
          </cell>
          <cell r="F39">
            <v>150</v>
          </cell>
          <cell r="G39">
            <v>3050000</v>
          </cell>
        </row>
        <row r="40">
          <cell r="B40">
            <v>3311.2</v>
          </cell>
          <cell r="C40" t="str">
            <v>فوجی | Rwanda Fugi</v>
          </cell>
          <cell r="D40" t="str">
            <v>قهوه</v>
          </cell>
          <cell r="E40" t="str">
            <v>A Series</v>
          </cell>
          <cell r="F40">
            <v>750</v>
          </cell>
          <cell r="G40">
            <v>14700000</v>
          </cell>
        </row>
        <row r="41">
          <cell r="B41">
            <v>3311.3</v>
          </cell>
          <cell r="C41" t="str">
            <v>فوجی | Rwanda Fugi</v>
          </cell>
          <cell r="D41" t="str">
            <v>قهوه</v>
          </cell>
          <cell r="E41" t="str">
            <v>A Series</v>
          </cell>
          <cell r="F41">
            <v>40</v>
          </cell>
          <cell r="G41">
            <v>950000</v>
          </cell>
        </row>
        <row r="42">
          <cell r="B42">
            <v>3316.1</v>
          </cell>
          <cell r="C42" t="str">
            <v>کیاوامورورو | Kiawamururu</v>
          </cell>
          <cell r="D42" t="str">
            <v>قهوه</v>
          </cell>
          <cell r="E42" t="str">
            <v>A Series</v>
          </cell>
          <cell r="F42">
            <v>150</v>
          </cell>
          <cell r="G42">
            <v>4000000</v>
          </cell>
        </row>
        <row r="43">
          <cell r="B43">
            <v>3316.2</v>
          </cell>
          <cell r="C43" t="str">
            <v>کیاوامورورو | Kiawamururu</v>
          </cell>
          <cell r="D43" t="str">
            <v>قهوه</v>
          </cell>
          <cell r="E43" t="str">
            <v>A Series</v>
          </cell>
          <cell r="F43">
            <v>750</v>
          </cell>
          <cell r="G43">
            <v>19350000</v>
          </cell>
        </row>
        <row r="44">
          <cell r="B44">
            <v>3316.3</v>
          </cell>
          <cell r="C44" t="str">
            <v>کیاوامورورو | Kiawamururu</v>
          </cell>
          <cell r="D44" t="str">
            <v>قهوه</v>
          </cell>
          <cell r="E44" t="str">
            <v>A Series</v>
          </cell>
          <cell r="F44">
            <v>40</v>
          </cell>
          <cell r="G44">
            <v>1200000</v>
          </cell>
        </row>
        <row r="45">
          <cell r="B45">
            <v>3317.1</v>
          </cell>
          <cell r="C45" t="str">
            <v>ماسیمبا | Masimba</v>
          </cell>
          <cell r="D45" t="str">
            <v>قهوه</v>
          </cell>
          <cell r="E45" t="str">
            <v>A Series</v>
          </cell>
          <cell r="F45">
            <v>150</v>
          </cell>
          <cell r="G45">
            <v>4000000</v>
          </cell>
        </row>
        <row r="46">
          <cell r="B46">
            <v>3317.2</v>
          </cell>
          <cell r="C46" t="str">
            <v>ماسیمبا | Masimba</v>
          </cell>
          <cell r="D46" t="str">
            <v>قهوه</v>
          </cell>
          <cell r="E46" t="str">
            <v>A Series</v>
          </cell>
          <cell r="F46">
            <v>750</v>
          </cell>
          <cell r="G46">
            <v>19350000</v>
          </cell>
        </row>
        <row r="47">
          <cell r="B47">
            <v>3317.3</v>
          </cell>
          <cell r="C47" t="str">
            <v>ماسیمبا | Masimba</v>
          </cell>
          <cell r="D47" t="str">
            <v>قهوه</v>
          </cell>
          <cell r="E47" t="str">
            <v>A Series</v>
          </cell>
          <cell r="F47">
            <v>40</v>
          </cell>
          <cell r="G47">
            <v>1200000</v>
          </cell>
        </row>
        <row r="48">
          <cell r="B48">
            <v>3318.1</v>
          </cell>
          <cell r="C48" t="str">
            <v>ال جاردین | El Jardin</v>
          </cell>
          <cell r="D48" t="str">
            <v>قهوه</v>
          </cell>
          <cell r="E48" t="str">
            <v>A Series</v>
          </cell>
          <cell r="F48">
            <v>150</v>
          </cell>
          <cell r="G48">
            <v>4150000</v>
          </cell>
        </row>
        <row r="49">
          <cell r="B49">
            <v>3318.2</v>
          </cell>
          <cell r="C49" t="str">
            <v>ال جاردین | El Jardin</v>
          </cell>
          <cell r="D49" t="str">
            <v>قهوه</v>
          </cell>
          <cell r="E49" t="str">
            <v>A Series</v>
          </cell>
          <cell r="F49">
            <v>750</v>
          </cell>
          <cell r="G49">
            <v>20100000</v>
          </cell>
        </row>
        <row r="50">
          <cell r="B50">
            <v>3318.3</v>
          </cell>
          <cell r="C50" t="str">
            <v>ال جاردین | El Jardin</v>
          </cell>
          <cell r="D50" t="str">
            <v>قهوه</v>
          </cell>
          <cell r="E50" t="str">
            <v>A Series</v>
          </cell>
          <cell r="F50">
            <v>40</v>
          </cell>
          <cell r="G50">
            <v>1250000</v>
          </cell>
        </row>
        <row r="51">
          <cell r="B51"/>
          <cell r="C51"/>
          <cell r="D51" t="str">
            <v>قهوه</v>
          </cell>
          <cell r="E51" t="str">
            <v>A Series</v>
          </cell>
          <cell r="F51">
            <v>150</v>
          </cell>
          <cell r="G51" t="e">
            <v>#N/A</v>
          </cell>
        </row>
        <row r="52">
          <cell r="B52"/>
          <cell r="C52"/>
          <cell r="D52" t="str">
            <v>قهوه</v>
          </cell>
          <cell r="E52" t="str">
            <v>A Series</v>
          </cell>
          <cell r="F52">
            <v>750</v>
          </cell>
          <cell r="G52" t="e">
            <v>#N/A</v>
          </cell>
        </row>
        <row r="53">
          <cell r="B53"/>
          <cell r="C53"/>
          <cell r="D53" t="str">
            <v>قهوه</v>
          </cell>
          <cell r="E53" t="str">
            <v>A Series</v>
          </cell>
          <cell r="F53">
            <v>40</v>
          </cell>
          <cell r="G53" t="e">
            <v>#N/A</v>
          </cell>
        </row>
        <row r="54">
          <cell r="B54"/>
          <cell r="C54"/>
          <cell r="D54" t="str">
            <v>قهوه</v>
          </cell>
          <cell r="E54" t="str">
            <v>A Series</v>
          </cell>
          <cell r="F54">
            <v>150</v>
          </cell>
          <cell r="G54" t="e">
            <v>#N/A</v>
          </cell>
        </row>
        <row r="55">
          <cell r="B55"/>
          <cell r="C55"/>
          <cell r="D55" t="str">
            <v>قهوه</v>
          </cell>
          <cell r="E55" t="str">
            <v>A Series</v>
          </cell>
          <cell r="F55">
            <v>750</v>
          </cell>
          <cell r="G55" t="e">
            <v>#N/A</v>
          </cell>
        </row>
        <row r="56">
          <cell r="B56"/>
          <cell r="C56"/>
          <cell r="D56" t="str">
            <v>قهوه</v>
          </cell>
          <cell r="E56" t="str">
            <v>A Series</v>
          </cell>
          <cell r="F56">
            <v>40</v>
          </cell>
          <cell r="G56" t="e">
            <v>#N/A</v>
          </cell>
        </row>
        <row r="57">
          <cell r="B57"/>
          <cell r="C57"/>
          <cell r="D57" t="str">
            <v>قهوه</v>
          </cell>
          <cell r="E57" t="str">
            <v>A Series</v>
          </cell>
          <cell r="F57"/>
          <cell r="G57" t="e">
            <v>#N/A</v>
          </cell>
        </row>
        <row r="58">
          <cell r="B58"/>
          <cell r="C58"/>
          <cell r="D58" t="str">
            <v>قهوه</v>
          </cell>
          <cell r="E58" t="str">
            <v>A Series</v>
          </cell>
          <cell r="F58"/>
          <cell r="G58" t="e">
            <v>#N/A</v>
          </cell>
        </row>
        <row r="59">
          <cell r="B59"/>
          <cell r="C59"/>
          <cell r="D59" t="str">
            <v>قهوه</v>
          </cell>
          <cell r="E59" t="str">
            <v>A Series</v>
          </cell>
          <cell r="F59"/>
          <cell r="G59" t="e">
            <v>#N/A</v>
          </cell>
        </row>
        <row r="60">
          <cell r="B60"/>
          <cell r="C60"/>
          <cell r="D60" t="str">
            <v>قهوه</v>
          </cell>
          <cell r="E60" t="str">
            <v>A Series</v>
          </cell>
          <cell r="F60">
            <v>150</v>
          </cell>
          <cell r="G60" t="e">
            <v>#N/A</v>
          </cell>
        </row>
        <row r="61">
          <cell r="B61"/>
          <cell r="C61"/>
          <cell r="D61" t="str">
            <v>قهوه</v>
          </cell>
          <cell r="E61" t="str">
            <v>A Series</v>
          </cell>
          <cell r="F61">
            <v>750</v>
          </cell>
          <cell r="G61" t="e">
            <v>#N/A</v>
          </cell>
        </row>
        <row r="62">
          <cell r="B62"/>
          <cell r="C62"/>
          <cell r="D62" t="str">
            <v>قهوه</v>
          </cell>
          <cell r="E62" t="str">
            <v>A Series</v>
          </cell>
          <cell r="F62">
            <v>40</v>
          </cell>
          <cell r="G62" t="e">
            <v>#N/A</v>
          </cell>
        </row>
        <row r="63">
          <cell r="B63"/>
          <cell r="C63"/>
          <cell r="D63" t="str">
            <v>قهوه</v>
          </cell>
          <cell r="E63" t="str">
            <v>A Series</v>
          </cell>
          <cell r="F63">
            <v>150</v>
          </cell>
          <cell r="G63" t="e">
            <v>#N/A</v>
          </cell>
        </row>
        <row r="64">
          <cell r="B64"/>
          <cell r="C64"/>
          <cell r="D64" t="str">
            <v>قهوه</v>
          </cell>
          <cell r="E64" t="str">
            <v>A Series</v>
          </cell>
          <cell r="F64">
            <v>750</v>
          </cell>
          <cell r="G64" t="e">
            <v>#N/A</v>
          </cell>
        </row>
        <row r="65">
          <cell r="B65"/>
          <cell r="C65"/>
          <cell r="D65" t="str">
            <v>قهوه</v>
          </cell>
          <cell r="E65" t="str">
            <v>A Series</v>
          </cell>
          <cell r="F65">
            <v>40</v>
          </cell>
          <cell r="G65" t="e">
            <v>#N/A</v>
          </cell>
        </row>
        <row r="66">
          <cell r="B66"/>
          <cell r="C66"/>
          <cell r="D66" t="str">
            <v>قهوه</v>
          </cell>
          <cell r="E66" t="str">
            <v>A Series</v>
          </cell>
          <cell r="F66">
            <v>150</v>
          </cell>
          <cell r="G66" t="e">
            <v>#N/A</v>
          </cell>
        </row>
        <row r="67">
          <cell r="B67"/>
          <cell r="C67"/>
          <cell r="D67" t="str">
            <v>قهوه</v>
          </cell>
          <cell r="E67" t="str">
            <v>A Series</v>
          </cell>
          <cell r="F67">
            <v>750</v>
          </cell>
          <cell r="G67" t="e">
            <v>#N/A</v>
          </cell>
        </row>
        <row r="68">
          <cell r="B68"/>
          <cell r="C68"/>
          <cell r="D68" t="str">
            <v>قهوه</v>
          </cell>
          <cell r="E68" t="str">
            <v>A Series</v>
          </cell>
          <cell r="F68">
            <v>40</v>
          </cell>
          <cell r="G68" t="e">
            <v>#N/A</v>
          </cell>
        </row>
        <row r="69">
          <cell r="B69">
            <v>5501.1</v>
          </cell>
          <cell r="C69" t="str">
            <v>ورتکس | Vortex</v>
          </cell>
          <cell r="D69" t="str">
            <v>قهوه</v>
          </cell>
          <cell r="E69" t="str">
            <v>V Series</v>
          </cell>
          <cell r="F69">
            <v>150</v>
          </cell>
          <cell r="G69">
            <v>2100000</v>
          </cell>
        </row>
        <row r="70">
          <cell r="B70">
            <v>5501.2</v>
          </cell>
          <cell r="C70" t="str">
            <v>ورتکس | Vortex</v>
          </cell>
          <cell r="D70" t="str">
            <v>قهوه</v>
          </cell>
          <cell r="E70" t="str">
            <v>V Series</v>
          </cell>
          <cell r="F70">
            <v>750</v>
          </cell>
          <cell r="G70">
            <v>9900000</v>
          </cell>
        </row>
        <row r="71">
          <cell r="B71">
            <v>5501.3</v>
          </cell>
          <cell r="C71" t="str">
            <v>ورتکس | Vortex</v>
          </cell>
          <cell r="D71" t="str">
            <v>قهوه</v>
          </cell>
          <cell r="E71" t="str">
            <v>V Series</v>
          </cell>
          <cell r="F71">
            <v>4000</v>
          </cell>
          <cell r="G71">
            <v>51200000</v>
          </cell>
        </row>
        <row r="72">
          <cell r="B72"/>
          <cell r="C72"/>
          <cell r="D72" t="str">
            <v>قهوه</v>
          </cell>
          <cell r="E72" t="str">
            <v>V Series</v>
          </cell>
          <cell r="F72"/>
          <cell r="G72" t="e">
            <v>#N/A</v>
          </cell>
        </row>
        <row r="73">
          <cell r="B73"/>
          <cell r="C73"/>
          <cell r="D73" t="str">
            <v>قهوه</v>
          </cell>
          <cell r="E73" t="str">
            <v>V Series</v>
          </cell>
          <cell r="F73">
            <v>150</v>
          </cell>
          <cell r="G73" t="e">
            <v>#N/A</v>
          </cell>
        </row>
        <row r="74">
          <cell r="B74"/>
          <cell r="C74"/>
          <cell r="D74" t="str">
            <v>قهوه</v>
          </cell>
          <cell r="E74" t="str">
            <v>V Series</v>
          </cell>
          <cell r="F74">
            <v>750</v>
          </cell>
          <cell r="G74" t="e">
            <v>#N/A</v>
          </cell>
        </row>
        <row r="75">
          <cell r="B75"/>
          <cell r="C75"/>
          <cell r="D75" t="str">
            <v>قهوه</v>
          </cell>
          <cell r="E75" t="str">
            <v>V Series</v>
          </cell>
          <cell r="F75"/>
          <cell r="G75" t="e">
            <v>#N/A</v>
          </cell>
        </row>
        <row r="76">
          <cell r="B76"/>
          <cell r="C76"/>
          <cell r="D76" t="str">
            <v>قهوه</v>
          </cell>
          <cell r="E76" t="str">
            <v>V Series</v>
          </cell>
          <cell r="F76">
            <v>150</v>
          </cell>
          <cell r="G76" t="e">
            <v>#N/A</v>
          </cell>
        </row>
        <row r="77">
          <cell r="B77"/>
          <cell r="C77"/>
          <cell r="D77" t="str">
            <v>قهوه</v>
          </cell>
          <cell r="E77" t="str">
            <v>V Series</v>
          </cell>
          <cell r="F77">
            <v>750</v>
          </cell>
          <cell r="G77" t="e">
            <v>#N/A</v>
          </cell>
        </row>
        <row r="78">
          <cell r="B78"/>
          <cell r="C78"/>
          <cell r="D78" t="str">
            <v>قهوه</v>
          </cell>
          <cell r="E78" t="str">
            <v>V Series</v>
          </cell>
          <cell r="F78">
            <v>4000</v>
          </cell>
          <cell r="G78" t="e">
            <v>#N/A</v>
          </cell>
        </row>
        <row r="79">
          <cell r="B79"/>
          <cell r="C79"/>
          <cell r="D79" t="str">
            <v>قهوه</v>
          </cell>
          <cell r="E79" t="str">
            <v>V Series</v>
          </cell>
          <cell r="F79">
            <v>150</v>
          </cell>
          <cell r="G79" t="e">
            <v>#N/A</v>
          </cell>
        </row>
        <row r="80">
          <cell r="B80"/>
          <cell r="C80"/>
          <cell r="D80" t="str">
            <v>قهوه</v>
          </cell>
          <cell r="E80" t="str">
            <v>V Series</v>
          </cell>
          <cell r="F80">
            <v>750</v>
          </cell>
          <cell r="G80" t="e">
            <v>#N/A</v>
          </cell>
        </row>
        <row r="81">
          <cell r="B81">
            <v>5519.1</v>
          </cell>
          <cell r="C81" t="str">
            <v>سرادو میناس | Brazil Cerrado de Minas</v>
          </cell>
          <cell r="D81" t="str">
            <v>قهوه</v>
          </cell>
          <cell r="E81" t="str">
            <v>V Series</v>
          </cell>
          <cell r="F81">
            <v>150</v>
          </cell>
          <cell r="G81">
            <v>2050000</v>
          </cell>
        </row>
        <row r="82">
          <cell r="B82">
            <v>5519.2</v>
          </cell>
          <cell r="C82" t="str">
            <v>سرادو میناس | Brazil Cerrado de Minas</v>
          </cell>
          <cell r="D82" t="str">
            <v>قهوه</v>
          </cell>
          <cell r="E82" t="str">
            <v>V Series</v>
          </cell>
          <cell r="F82">
            <v>750</v>
          </cell>
          <cell r="G82">
            <v>9750000</v>
          </cell>
        </row>
        <row r="83">
          <cell r="B83">
            <v>5519.3</v>
          </cell>
          <cell r="C83" t="str">
            <v>سرادو میناس | Brazil Cerrado de Minas</v>
          </cell>
          <cell r="D83" t="str">
            <v>قهوه</v>
          </cell>
          <cell r="E83" t="str">
            <v>V Series</v>
          </cell>
          <cell r="F83">
            <v>4000</v>
          </cell>
          <cell r="G83">
            <v>50400000</v>
          </cell>
        </row>
        <row r="84">
          <cell r="B84"/>
          <cell r="C84"/>
          <cell r="D84" t="str">
            <v>قهوه</v>
          </cell>
          <cell r="E84" t="str">
            <v>V Series</v>
          </cell>
          <cell r="F84"/>
          <cell r="G84" t="e">
            <v>#N/A</v>
          </cell>
        </row>
        <row r="85">
          <cell r="B85">
            <v>5511.1</v>
          </cell>
          <cell r="C85" t="str">
            <v>هامبلا | Hambella</v>
          </cell>
          <cell r="D85" t="str">
            <v>قهوه</v>
          </cell>
          <cell r="E85" t="str">
            <v>V Series</v>
          </cell>
          <cell r="F85">
            <v>150</v>
          </cell>
          <cell r="G85">
            <v>2800000</v>
          </cell>
        </row>
        <row r="86">
          <cell r="B86">
            <v>5511.2</v>
          </cell>
          <cell r="C86" t="str">
            <v>هامبلا | Hambella</v>
          </cell>
          <cell r="D86" t="str">
            <v>قهوه</v>
          </cell>
          <cell r="E86" t="str">
            <v>V Series</v>
          </cell>
          <cell r="F86">
            <v>750</v>
          </cell>
          <cell r="G86">
            <v>13350000</v>
          </cell>
        </row>
        <row r="87">
          <cell r="B87">
            <v>5511.3</v>
          </cell>
          <cell r="C87" t="str">
            <v>هامبلا | Hambella</v>
          </cell>
          <cell r="D87" t="str">
            <v>قهوه</v>
          </cell>
          <cell r="E87" t="str">
            <v>V Series</v>
          </cell>
          <cell r="F87">
            <v>4000</v>
          </cell>
          <cell r="G87">
            <v>69600000</v>
          </cell>
        </row>
        <row r="88">
          <cell r="B88"/>
          <cell r="C88"/>
          <cell r="D88" t="str">
            <v>قهوه</v>
          </cell>
          <cell r="E88" t="str">
            <v>A Series</v>
          </cell>
          <cell r="F88">
            <v>750</v>
          </cell>
          <cell r="G88" t="e">
            <v>#N/A</v>
          </cell>
        </row>
        <row r="89">
          <cell r="B89"/>
          <cell r="C89"/>
          <cell r="D89" t="str">
            <v>قهوه</v>
          </cell>
          <cell r="E89" t="str">
            <v>A Series</v>
          </cell>
          <cell r="F89">
            <v>40</v>
          </cell>
          <cell r="G89" t="e">
            <v>#N/A</v>
          </cell>
        </row>
        <row r="90">
          <cell r="B90"/>
          <cell r="C90"/>
          <cell r="D90" t="str">
            <v>قهوه</v>
          </cell>
          <cell r="E90" t="str">
            <v>V Series</v>
          </cell>
          <cell r="F90">
            <v>150</v>
          </cell>
          <cell r="G90" t="e">
            <v>#N/A</v>
          </cell>
        </row>
        <row r="91">
          <cell r="B91"/>
          <cell r="C91"/>
          <cell r="D91" t="str">
            <v>قهوه</v>
          </cell>
          <cell r="E91" t="str">
            <v>V Series</v>
          </cell>
          <cell r="F91">
            <v>750</v>
          </cell>
          <cell r="G91" t="e">
            <v>#N/A</v>
          </cell>
        </row>
        <row r="92">
          <cell r="B92">
            <v>5521.1</v>
          </cell>
          <cell r="C92" t="str">
            <v xml:space="preserve">Ethiopia Sidama |اتیوپی سیداما    </v>
          </cell>
          <cell r="D92" t="str">
            <v>قهوه</v>
          </cell>
          <cell r="E92" t="str">
            <v>V Series</v>
          </cell>
          <cell r="F92">
            <v>150</v>
          </cell>
          <cell r="G92" t="str">
            <v>تست</v>
          </cell>
        </row>
        <row r="93">
          <cell r="B93">
            <v>5521.2</v>
          </cell>
          <cell r="C93" t="str">
            <v xml:space="preserve">Ethiopia Sidama |اتیوپی سیداما    </v>
          </cell>
          <cell r="D93" t="str">
            <v>قهوه</v>
          </cell>
          <cell r="E93" t="str">
            <v>V Series</v>
          </cell>
          <cell r="F93">
            <v>750</v>
          </cell>
          <cell r="G93">
            <v>8150000</v>
          </cell>
        </row>
        <row r="94">
          <cell r="B94">
            <v>5521.3</v>
          </cell>
          <cell r="C94" t="str">
            <v xml:space="preserve">Ethiopia Sidama |اتیوپی سیداما    </v>
          </cell>
          <cell r="D94" t="str">
            <v>قهوه</v>
          </cell>
          <cell r="E94" t="str">
            <v>V Series</v>
          </cell>
          <cell r="F94">
            <v>4000</v>
          </cell>
          <cell r="G94">
            <v>41200000</v>
          </cell>
        </row>
        <row r="95">
          <cell r="B95"/>
          <cell r="C95"/>
          <cell r="D95" t="str">
            <v>قهوه</v>
          </cell>
          <cell r="E95" t="str">
            <v>V Series</v>
          </cell>
          <cell r="F95"/>
          <cell r="G95" t="e">
            <v>#N/A</v>
          </cell>
        </row>
        <row r="96">
          <cell r="B96"/>
          <cell r="C96"/>
          <cell r="D96" t="str">
            <v>قهوه</v>
          </cell>
          <cell r="E96" t="str">
            <v>V Series</v>
          </cell>
          <cell r="F96">
            <v>150</v>
          </cell>
          <cell r="G96" t="e">
            <v>#N/A</v>
          </cell>
        </row>
        <row r="97">
          <cell r="B97"/>
          <cell r="C97"/>
          <cell r="D97" t="str">
            <v>قهوه</v>
          </cell>
          <cell r="E97" t="str">
            <v>V Series</v>
          </cell>
          <cell r="F97">
            <v>750</v>
          </cell>
          <cell r="G97" t="e">
            <v>#N/A</v>
          </cell>
        </row>
        <row r="98">
          <cell r="B98"/>
          <cell r="C98"/>
          <cell r="D98" t="str">
            <v>قهوه</v>
          </cell>
          <cell r="E98" t="str">
            <v>V Series</v>
          </cell>
          <cell r="F98">
            <v>4000</v>
          </cell>
          <cell r="G98" t="e">
            <v>#N/A</v>
          </cell>
        </row>
        <row r="99">
          <cell r="B99"/>
          <cell r="C99"/>
          <cell r="D99" t="str">
            <v>قهوه</v>
          </cell>
          <cell r="E99" t="str">
            <v>V Series</v>
          </cell>
          <cell r="F99">
            <v>150</v>
          </cell>
          <cell r="G99" t="e">
            <v>#N/A</v>
          </cell>
        </row>
        <row r="100">
          <cell r="B100"/>
          <cell r="C100"/>
          <cell r="D100" t="str">
            <v>قهوه</v>
          </cell>
          <cell r="E100" t="str">
            <v>V Series</v>
          </cell>
          <cell r="F100">
            <v>750</v>
          </cell>
          <cell r="G100" t="e">
            <v>#N/A</v>
          </cell>
        </row>
        <row r="101">
          <cell r="B101">
            <v>5518.1</v>
          </cell>
          <cell r="C101" t="str">
            <v>هوآنکایو | Peru Huancayo</v>
          </cell>
          <cell r="D101" t="str">
            <v>قهوه</v>
          </cell>
          <cell r="E101" t="str">
            <v>V Series</v>
          </cell>
          <cell r="F101">
            <v>150</v>
          </cell>
          <cell r="G101">
            <v>2100000</v>
          </cell>
        </row>
        <row r="102">
          <cell r="B102">
            <v>5518.2</v>
          </cell>
          <cell r="C102" t="str">
            <v>هوآنکایو | Peru Huancayo</v>
          </cell>
          <cell r="D102" t="str">
            <v>قهوه</v>
          </cell>
          <cell r="E102" t="str">
            <v>V Series</v>
          </cell>
          <cell r="F102">
            <v>750</v>
          </cell>
          <cell r="G102">
            <v>10000000</v>
          </cell>
        </row>
        <row r="103">
          <cell r="B103">
            <v>5518.3</v>
          </cell>
          <cell r="C103" t="str">
            <v>هوآنکایو | Peru Huancayo</v>
          </cell>
          <cell r="D103" t="str">
            <v>قهوه</v>
          </cell>
          <cell r="E103" t="str">
            <v>V Series</v>
          </cell>
          <cell r="F103">
            <v>4000</v>
          </cell>
          <cell r="G103">
            <v>51600000</v>
          </cell>
        </row>
        <row r="104">
          <cell r="B104"/>
          <cell r="C104"/>
          <cell r="D104" t="str">
            <v>لوازم جانبی</v>
          </cell>
          <cell r="E104" t="str">
            <v>BrewBook</v>
          </cell>
          <cell r="F104" t="str">
            <v>-</v>
          </cell>
          <cell r="G104" t="e">
            <v>#N/A</v>
          </cell>
        </row>
        <row r="105">
          <cell r="B105"/>
          <cell r="C105"/>
          <cell r="D105" t="str">
            <v>لوازم جانبی</v>
          </cell>
          <cell r="E105" t="str">
            <v>Sensory Box</v>
          </cell>
          <cell r="F105" t="str">
            <v>-</v>
          </cell>
          <cell r="G105" t="e">
            <v>#N/A</v>
          </cell>
        </row>
        <row r="106">
          <cell r="B106">
            <v>8800</v>
          </cell>
          <cell r="C106" t="str">
            <v>دفترچه ژاو</v>
          </cell>
          <cell r="D106" t="str">
            <v>لوازم جانبی</v>
          </cell>
          <cell r="E106" t="str">
            <v>Accessory</v>
          </cell>
          <cell r="F106" t="str">
            <v>-</v>
          </cell>
          <cell r="G106" t="str">
            <v>-</v>
          </cell>
        </row>
        <row r="107">
          <cell r="B107">
            <v>8810</v>
          </cell>
          <cell r="C107" t="str">
            <v>مداد ژاو</v>
          </cell>
          <cell r="D107" t="str">
            <v>لوازم جانبی</v>
          </cell>
          <cell r="E107" t="str">
            <v>Accessory</v>
          </cell>
          <cell r="F107" t="str">
            <v>-</v>
          </cell>
          <cell r="G107" t="str">
            <v>-</v>
          </cell>
        </row>
        <row r="108">
          <cell r="B108">
            <v>8820</v>
          </cell>
          <cell r="C108" t="str">
            <v>کیسه پارچه ای</v>
          </cell>
          <cell r="D108" t="str">
            <v>لوازم جانبی</v>
          </cell>
          <cell r="E108" t="str">
            <v>Accessory</v>
          </cell>
          <cell r="F108" t="str">
            <v>-</v>
          </cell>
          <cell r="G108" t="str">
            <v>-</v>
          </cell>
        </row>
        <row r="109">
          <cell r="B109">
            <v>5511.11</v>
          </cell>
          <cell r="C109" t="str">
            <v>هامبلا(رست دمی) | Hambella( Filter Roast)</v>
          </cell>
          <cell r="D109" t="str">
            <v>قهوه</v>
          </cell>
          <cell r="E109" t="str">
            <v>V Series</v>
          </cell>
          <cell r="F109">
            <v>150</v>
          </cell>
          <cell r="G109">
            <v>2800000</v>
          </cell>
        </row>
        <row r="110">
          <cell r="B110">
            <v>5511.22</v>
          </cell>
          <cell r="C110" t="str">
            <v>هامبلا(رست دمی) | Hambella( Filter Roast)</v>
          </cell>
          <cell r="D110" t="str">
            <v>قهوه</v>
          </cell>
          <cell r="E110" t="str">
            <v>V Series</v>
          </cell>
          <cell r="F110">
            <v>750</v>
          </cell>
          <cell r="G110">
            <v>13350000</v>
          </cell>
        </row>
        <row r="111">
          <cell r="B111"/>
          <cell r="C111"/>
          <cell r="D111" t="str">
            <v>لوازم جانبی</v>
          </cell>
          <cell r="E111"/>
          <cell r="F111" t="str">
            <v>-</v>
          </cell>
          <cell r="G111" t="e">
            <v>#N/A</v>
          </cell>
        </row>
        <row r="112">
          <cell r="B112">
            <v>8840</v>
          </cell>
          <cell r="C112" t="str">
            <v>دفتر 60 برگ ژاو</v>
          </cell>
          <cell r="D112" t="str">
            <v>لوازم جانبی</v>
          </cell>
          <cell r="E112" t="str">
            <v>Accessory</v>
          </cell>
          <cell r="F112" t="str">
            <v>-</v>
          </cell>
          <cell r="G112" t="str">
            <v>-</v>
          </cell>
        </row>
        <row r="113">
          <cell r="B113">
            <v>3324.1</v>
          </cell>
          <cell r="C113" t="str">
            <v>التو کوکوزه | Elto Kokose</v>
          </cell>
          <cell r="D113" t="str">
            <v>قهوه</v>
          </cell>
          <cell r="E113" t="str">
            <v>A Series</v>
          </cell>
          <cell r="F113">
            <v>150</v>
          </cell>
          <cell r="G113" t="e">
            <v>#N/A</v>
          </cell>
        </row>
        <row r="114">
          <cell r="B114">
            <v>3324.2</v>
          </cell>
          <cell r="C114" t="str">
            <v>التو کوکوزه | Elto Kokose</v>
          </cell>
          <cell r="D114" t="str">
            <v>قهوه</v>
          </cell>
          <cell r="E114" t="str">
            <v>A Series</v>
          </cell>
          <cell r="F114">
            <v>750</v>
          </cell>
          <cell r="G114" t="e">
            <v>#N/A</v>
          </cell>
        </row>
        <row r="115">
          <cell r="B115">
            <v>3324.3</v>
          </cell>
          <cell r="C115" t="str">
            <v>التو کوکوزه | Elto Kokose</v>
          </cell>
          <cell r="D115" t="str">
            <v>قهوه</v>
          </cell>
          <cell r="E115" t="str">
            <v>A Series</v>
          </cell>
          <cell r="F115">
            <v>40</v>
          </cell>
          <cell r="G115" t="e">
            <v>#N/A</v>
          </cell>
        </row>
        <row r="116">
          <cell r="B116">
            <v>3322.1</v>
          </cell>
          <cell r="C116" t="str">
            <v>هاماشو | Hamasho</v>
          </cell>
          <cell r="D116" t="str">
            <v>قهوه</v>
          </cell>
          <cell r="E116" t="str">
            <v>A Series</v>
          </cell>
          <cell r="F116">
            <v>150</v>
          </cell>
          <cell r="G116">
            <v>5800000</v>
          </cell>
        </row>
        <row r="117">
          <cell r="B117">
            <v>3322.2</v>
          </cell>
          <cell r="C117" t="str">
            <v>هاماشو | Hamasho</v>
          </cell>
          <cell r="D117" t="str">
            <v>قهوه</v>
          </cell>
          <cell r="E117" t="str">
            <v>A Series</v>
          </cell>
          <cell r="F117">
            <v>750</v>
          </cell>
          <cell r="G117">
            <v>28350000</v>
          </cell>
        </row>
        <row r="118">
          <cell r="B118">
            <v>3322.3</v>
          </cell>
          <cell r="C118" t="str">
            <v>هاماشو | Hamasho</v>
          </cell>
          <cell r="D118" t="str">
            <v>قهوه</v>
          </cell>
          <cell r="E118" t="str">
            <v>A Series</v>
          </cell>
          <cell r="F118">
            <v>40</v>
          </cell>
          <cell r="G118">
            <v>1650000</v>
          </cell>
        </row>
        <row r="119">
          <cell r="B119">
            <v>3323.1</v>
          </cell>
          <cell r="C119" t="str">
            <v>سرزا | La Cereza</v>
          </cell>
          <cell r="D119" t="str">
            <v>قهوه</v>
          </cell>
          <cell r="E119" t="str">
            <v>A Series</v>
          </cell>
          <cell r="F119">
            <v>150</v>
          </cell>
          <cell r="G119" t="e">
            <v>#N/A</v>
          </cell>
        </row>
        <row r="120">
          <cell r="B120">
            <v>3323.2</v>
          </cell>
          <cell r="C120" t="str">
            <v>سرزا | La Cereza</v>
          </cell>
          <cell r="D120" t="str">
            <v>قهوه</v>
          </cell>
          <cell r="E120" t="str">
            <v>A Series</v>
          </cell>
          <cell r="F120">
            <v>750</v>
          </cell>
          <cell r="G120" t="e">
            <v>#N/A</v>
          </cell>
        </row>
        <row r="121">
          <cell r="B121">
            <v>3323.3</v>
          </cell>
          <cell r="C121" t="str">
            <v>سرزا | La Cereza</v>
          </cell>
          <cell r="D121" t="str">
            <v>قهوه</v>
          </cell>
          <cell r="E121" t="str">
            <v>A Series</v>
          </cell>
          <cell r="F121">
            <v>40</v>
          </cell>
          <cell r="G121" t="e">
            <v>#N/A</v>
          </cell>
        </row>
        <row r="122">
          <cell r="B122">
            <v>3321.1</v>
          </cell>
          <cell r="C122" t="str">
            <v>ال‌کورو | El Chorro</v>
          </cell>
          <cell r="D122" t="str">
            <v>قهوه</v>
          </cell>
          <cell r="E122" t="str">
            <v>A Series</v>
          </cell>
          <cell r="F122">
            <v>150</v>
          </cell>
          <cell r="G122">
            <v>4700000</v>
          </cell>
        </row>
        <row r="123">
          <cell r="B123">
            <v>3321.2</v>
          </cell>
          <cell r="C123" t="str">
            <v>ال‌کورو | El Chorro</v>
          </cell>
          <cell r="D123" t="str">
            <v>قهوه</v>
          </cell>
          <cell r="E123" t="str">
            <v>A Series</v>
          </cell>
          <cell r="F123">
            <v>750</v>
          </cell>
          <cell r="G123">
            <v>22800000</v>
          </cell>
        </row>
        <row r="124">
          <cell r="B124">
            <v>3321.3</v>
          </cell>
          <cell r="C124" t="str">
            <v>ال‌کورو | El Chorro</v>
          </cell>
          <cell r="D124" t="str">
            <v>قهوه</v>
          </cell>
          <cell r="E124" t="str">
            <v>A Series</v>
          </cell>
          <cell r="F124">
            <v>40</v>
          </cell>
          <cell r="G124">
            <v>1400000</v>
          </cell>
        </row>
        <row r="125">
          <cell r="B125">
            <v>1123.0999999999999</v>
          </cell>
          <cell r="C125" t="str">
            <v>ال‌ پارایسو ۹۲ ویلتون | El Paraiso 92 Wilton</v>
          </cell>
          <cell r="D125" t="str">
            <v>قهوه</v>
          </cell>
          <cell r="E125" t="str">
            <v>X Series</v>
          </cell>
          <cell r="F125">
            <v>80</v>
          </cell>
          <cell r="G125">
            <v>4800000</v>
          </cell>
        </row>
        <row r="126">
          <cell r="B126"/>
          <cell r="C126"/>
          <cell r="D126"/>
          <cell r="E126"/>
          <cell r="F126"/>
          <cell r="G126" t="e">
            <v>#N/A</v>
          </cell>
        </row>
        <row r="127">
          <cell r="B127">
            <v>1123.3</v>
          </cell>
          <cell r="C127" t="str">
            <v>ال‌ پارایسو ۹۲ ویلتون | El Paraiso 92 Wilton</v>
          </cell>
          <cell r="D127" t="str">
            <v>قهوه</v>
          </cell>
          <cell r="E127" t="str">
            <v>X Series</v>
          </cell>
          <cell r="F127">
            <v>40</v>
          </cell>
          <cell r="G127">
            <v>2500000</v>
          </cell>
        </row>
        <row r="128">
          <cell r="B128">
            <v>1126.0999999999999</v>
          </cell>
          <cell r="C128" t="str">
            <v>دبورا نیروانا | Deborah Nirvana</v>
          </cell>
          <cell r="D128" t="str">
            <v>قهوه</v>
          </cell>
          <cell r="E128" t="str">
            <v>X Series</v>
          </cell>
          <cell r="F128">
            <v>80</v>
          </cell>
          <cell r="G128">
            <v>16600000</v>
          </cell>
        </row>
        <row r="129">
          <cell r="B129"/>
          <cell r="C129"/>
          <cell r="D129"/>
          <cell r="E129"/>
          <cell r="F129"/>
          <cell r="G129" t="e">
            <v>#N/A</v>
          </cell>
        </row>
        <row r="130">
          <cell r="B130">
            <v>1126.3</v>
          </cell>
          <cell r="C130" t="str">
            <v>دبورا نیروانا | Deborah Nirvana</v>
          </cell>
          <cell r="D130" t="str">
            <v>قهوه</v>
          </cell>
          <cell r="E130" t="str">
            <v>X Series</v>
          </cell>
          <cell r="F130">
            <v>40</v>
          </cell>
          <cell r="G130">
            <v>8400000</v>
          </cell>
        </row>
        <row r="131">
          <cell r="B131">
            <v>1125.0999999999999</v>
          </cell>
          <cell r="C131" t="str">
            <v>بنجامین دیانوس | Benjamin De Dianous</v>
          </cell>
          <cell r="D131" t="str">
            <v>قهوه</v>
          </cell>
          <cell r="E131" t="str">
            <v>X Series</v>
          </cell>
          <cell r="F131">
            <v>80</v>
          </cell>
          <cell r="G131">
            <v>11000000</v>
          </cell>
        </row>
        <row r="132">
          <cell r="B132"/>
          <cell r="C132"/>
          <cell r="D132"/>
          <cell r="E132"/>
          <cell r="F132"/>
          <cell r="G132" t="e">
            <v>#N/A</v>
          </cell>
        </row>
        <row r="133">
          <cell r="B133">
            <v>1125.3</v>
          </cell>
          <cell r="C133" t="str">
            <v>بنجامین دیانوس | Benjamin De Dianous</v>
          </cell>
          <cell r="D133" t="str">
            <v>قهوه</v>
          </cell>
          <cell r="E133" t="str">
            <v>X Series</v>
          </cell>
          <cell r="F133">
            <v>40</v>
          </cell>
          <cell r="G133">
            <v>5600000</v>
          </cell>
        </row>
        <row r="134">
          <cell r="B134">
            <v>1124.0999999999999</v>
          </cell>
          <cell r="C134" t="str">
            <v>دهکده آلو | Alo Village</v>
          </cell>
          <cell r="D134" t="str">
            <v>قهوه</v>
          </cell>
          <cell r="E134" t="str">
            <v>X Series</v>
          </cell>
          <cell r="F134">
            <v>80</v>
          </cell>
          <cell r="G134">
            <v>6000000</v>
          </cell>
        </row>
        <row r="135">
          <cell r="B135"/>
          <cell r="C135"/>
          <cell r="D135"/>
          <cell r="E135"/>
          <cell r="F135"/>
          <cell r="G135" t="e">
            <v>#N/A</v>
          </cell>
        </row>
        <row r="136">
          <cell r="B136">
            <v>1124.3</v>
          </cell>
          <cell r="C136" t="str">
            <v>دهکده آلو | Alo Village</v>
          </cell>
          <cell r="D136" t="str">
            <v>قهوه</v>
          </cell>
          <cell r="E136" t="str">
            <v>X Series</v>
          </cell>
          <cell r="F136">
            <v>40</v>
          </cell>
          <cell r="G136">
            <v>3100000</v>
          </cell>
        </row>
        <row r="137">
          <cell r="B137">
            <v>1127.0999999999999</v>
          </cell>
          <cell r="C137" t="str">
            <v>سولداد | Soledad</v>
          </cell>
          <cell r="D137" t="str">
            <v>قهوه</v>
          </cell>
          <cell r="E137" t="str">
            <v>X Series</v>
          </cell>
          <cell r="F137">
            <v>80</v>
          </cell>
          <cell r="G137">
            <v>4900000</v>
          </cell>
        </row>
        <row r="138">
          <cell r="B138"/>
          <cell r="C138"/>
          <cell r="D138"/>
          <cell r="E138"/>
          <cell r="F138"/>
          <cell r="G138" t="e">
            <v>#N/A</v>
          </cell>
        </row>
        <row r="139">
          <cell r="B139">
            <v>1127.3</v>
          </cell>
          <cell r="C139" t="str">
            <v>سولداد | Soledad</v>
          </cell>
          <cell r="D139" t="str">
            <v>قهوه</v>
          </cell>
          <cell r="E139" t="str">
            <v>X Series</v>
          </cell>
          <cell r="F139">
            <v>40</v>
          </cell>
          <cell r="G139">
            <v>2550000</v>
          </cell>
        </row>
        <row r="140">
          <cell r="B140">
            <v>1129.0999999999999</v>
          </cell>
          <cell r="C140" t="str">
            <v>جانسون | Janson</v>
          </cell>
          <cell r="D140" t="str">
            <v>قهوه</v>
          </cell>
          <cell r="E140" t="str">
            <v>X Series</v>
          </cell>
          <cell r="F140">
            <v>80</v>
          </cell>
          <cell r="G140">
            <v>9900000</v>
          </cell>
        </row>
        <row r="141">
          <cell r="B141"/>
          <cell r="C141"/>
          <cell r="D141"/>
          <cell r="E141"/>
          <cell r="F141"/>
          <cell r="G141" t="e">
            <v>#N/A</v>
          </cell>
        </row>
        <row r="142">
          <cell r="B142">
            <v>1129.3</v>
          </cell>
          <cell r="C142" t="str">
            <v>جانسون | Janson</v>
          </cell>
          <cell r="D142" t="str">
            <v>قهوه</v>
          </cell>
          <cell r="E142" t="str">
            <v>X Series</v>
          </cell>
          <cell r="F142">
            <v>40</v>
          </cell>
          <cell r="G142">
            <v>5050000</v>
          </cell>
        </row>
        <row r="143">
          <cell r="B143">
            <v>1130.0999999999999</v>
          </cell>
          <cell r="C143" t="str">
            <v>الیدا پلانو | Elida Plano</v>
          </cell>
          <cell r="D143" t="str">
            <v>قهوه</v>
          </cell>
          <cell r="E143" t="str">
            <v>X Series</v>
          </cell>
          <cell r="F143">
            <v>80</v>
          </cell>
          <cell r="G143">
            <v>13100000</v>
          </cell>
        </row>
        <row r="144">
          <cell r="B144"/>
          <cell r="C144"/>
          <cell r="D144"/>
          <cell r="E144"/>
          <cell r="F144"/>
          <cell r="G144" t="e">
            <v>#N/A</v>
          </cell>
        </row>
        <row r="145">
          <cell r="B145">
            <v>1130.3</v>
          </cell>
          <cell r="C145" t="str">
            <v>الیدا پلانو | Elida Plano</v>
          </cell>
          <cell r="D145" t="str">
            <v>قهوه</v>
          </cell>
          <cell r="E145" t="str">
            <v>X Series</v>
          </cell>
          <cell r="F145">
            <v>40</v>
          </cell>
          <cell r="G145">
            <v>6650000</v>
          </cell>
        </row>
        <row r="146">
          <cell r="B146">
            <v>1128.0999999999999</v>
          </cell>
          <cell r="C146" t="str">
            <v>لا ناتورا | La Natura</v>
          </cell>
          <cell r="D146" t="str">
            <v>قهوه</v>
          </cell>
          <cell r="E146" t="str">
            <v>X Series</v>
          </cell>
          <cell r="F146">
            <v>80</v>
          </cell>
          <cell r="G146">
            <v>5500000</v>
          </cell>
        </row>
        <row r="147">
          <cell r="B147"/>
          <cell r="C147"/>
          <cell r="D147"/>
          <cell r="E147"/>
          <cell r="F147"/>
          <cell r="G147" t="e">
            <v>#N/A</v>
          </cell>
        </row>
        <row r="148">
          <cell r="B148">
            <v>1128.3</v>
          </cell>
          <cell r="C148" t="str">
            <v>لا ناتورا | La Natura</v>
          </cell>
          <cell r="D148" t="str">
            <v>قهوه</v>
          </cell>
          <cell r="E148" t="str">
            <v>X Series</v>
          </cell>
          <cell r="F148">
            <v>40</v>
          </cell>
          <cell r="G148">
            <v>2850000</v>
          </cell>
        </row>
        <row r="149">
          <cell r="B149">
            <v>1118.0999999999999</v>
          </cell>
          <cell r="C149" t="str">
            <v>گرانجا | Granja</v>
          </cell>
          <cell r="D149" t="str">
            <v>قهوه</v>
          </cell>
          <cell r="E149" t="str">
            <v>X Series</v>
          </cell>
          <cell r="F149">
            <v>80</v>
          </cell>
          <cell r="G149">
            <v>7500000</v>
          </cell>
        </row>
        <row r="150">
          <cell r="B150"/>
          <cell r="C150"/>
          <cell r="D150"/>
          <cell r="E150"/>
          <cell r="F150"/>
          <cell r="G150" t="e">
            <v>#N/A</v>
          </cell>
        </row>
        <row r="151">
          <cell r="B151">
            <v>1118.3</v>
          </cell>
          <cell r="C151" t="str">
            <v>گرانجا | Granja</v>
          </cell>
          <cell r="D151" t="str">
            <v>قهوه</v>
          </cell>
          <cell r="E151" t="str">
            <v>X Series</v>
          </cell>
          <cell r="F151">
            <v>40</v>
          </cell>
          <cell r="G151">
            <v>3850000</v>
          </cell>
        </row>
        <row r="152">
          <cell r="B152"/>
          <cell r="C152"/>
          <cell r="D152"/>
          <cell r="E152"/>
          <cell r="F152" t="str">
            <v>-</v>
          </cell>
          <cell r="G152" t="e">
            <v>#N/A</v>
          </cell>
        </row>
        <row r="153">
          <cell r="B153"/>
          <cell r="C153"/>
          <cell r="D153"/>
          <cell r="E153"/>
          <cell r="F153" t="str">
            <v>-</v>
          </cell>
          <cell r="G153" t="e">
            <v>#N/A</v>
          </cell>
        </row>
        <row r="154">
          <cell r="B154"/>
          <cell r="C154"/>
          <cell r="D154"/>
          <cell r="E154"/>
          <cell r="F154" t="str">
            <v>-</v>
          </cell>
          <cell r="G154" t="e">
            <v>#N/A</v>
          </cell>
        </row>
        <row r="155">
          <cell r="B155"/>
          <cell r="C155"/>
          <cell r="D155"/>
          <cell r="E155"/>
          <cell r="F155" t="str">
            <v>-</v>
          </cell>
          <cell r="G155" t="e">
            <v>#N/A</v>
          </cell>
        </row>
        <row r="156">
          <cell r="B156"/>
          <cell r="C156"/>
          <cell r="D156"/>
          <cell r="E156"/>
          <cell r="F156" t="str">
            <v>-</v>
          </cell>
          <cell r="G156" t="e">
            <v>#N/A</v>
          </cell>
        </row>
        <row r="157">
          <cell r="B157"/>
          <cell r="C157"/>
          <cell r="D157"/>
          <cell r="E157"/>
          <cell r="F157" t="str">
            <v>-</v>
          </cell>
          <cell r="G157" t="e">
            <v>#N/A</v>
          </cell>
        </row>
        <row r="158">
          <cell r="B158"/>
          <cell r="C158"/>
          <cell r="D158"/>
          <cell r="E158"/>
          <cell r="F158" t="str">
            <v>-</v>
          </cell>
          <cell r="G158" t="e">
            <v>#N/A</v>
          </cell>
        </row>
        <row r="159">
          <cell r="B159"/>
          <cell r="C159"/>
          <cell r="D159"/>
          <cell r="E159"/>
          <cell r="F159" t="str">
            <v>-</v>
          </cell>
          <cell r="G159" t="e">
            <v>#N/A</v>
          </cell>
        </row>
        <row r="160">
          <cell r="B160"/>
          <cell r="C160"/>
          <cell r="D160"/>
          <cell r="E160"/>
          <cell r="F160" t="str">
            <v>-</v>
          </cell>
          <cell r="G160" t="e">
            <v>#N/A</v>
          </cell>
        </row>
        <row r="161">
          <cell r="B161"/>
          <cell r="C161"/>
          <cell r="D161"/>
          <cell r="E161"/>
          <cell r="F161" t="str">
            <v>-</v>
          </cell>
          <cell r="G161" t="e">
            <v>#N/A</v>
          </cell>
        </row>
        <row r="162">
          <cell r="B162"/>
          <cell r="C162"/>
          <cell r="D162"/>
          <cell r="E162"/>
          <cell r="F162" t="str">
            <v>-</v>
          </cell>
          <cell r="G162" t="e">
            <v>#N/A</v>
          </cell>
        </row>
        <row r="163">
          <cell r="B163"/>
          <cell r="C163"/>
          <cell r="D163"/>
          <cell r="E163"/>
          <cell r="F163" t="str">
            <v>-</v>
          </cell>
          <cell r="G163" t="e">
            <v>#N/A</v>
          </cell>
        </row>
        <row r="164">
          <cell r="B164"/>
          <cell r="C164"/>
          <cell r="D164"/>
          <cell r="E164"/>
          <cell r="F164" t="str">
            <v>-</v>
          </cell>
          <cell r="G164" t="e">
            <v>#N/A</v>
          </cell>
        </row>
        <row r="165">
          <cell r="B165"/>
          <cell r="C165"/>
          <cell r="D165"/>
          <cell r="E165"/>
          <cell r="F165" t="str">
            <v>-</v>
          </cell>
          <cell r="G165" t="e">
            <v>#N/A</v>
          </cell>
        </row>
        <row r="166">
          <cell r="B166"/>
          <cell r="C166"/>
          <cell r="D166"/>
          <cell r="E166"/>
          <cell r="F166" t="str">
            <v>-</v>
          </cell>
          <cell r="G166" t="e">
            <v>#N/A</v>
          </cell>
        </row>
        <row r="167">
          <cell r="B167"/>
          <cell r="C167"/>
          <cell r="D167"/>
          <cell r="E167"/>
          <cell r="F167" t="str">
            <v>-</v>
          </cell>
          <cell r="G167" t="e">
            <v>#N/A</v>
          </cell>
        </row>
        <row r="168">
          <cell r="B168"/>
          <cell r="C168"/>
          <cell r="D168"/>
          <cell r="E168"/>
          <cell r="F168" t="str">
            <v>-</v>
          </cell>
          <cell r="G168" t="e">
            <v>#N/A</v>
          </cell>
        </row>
        <row r="169">
          <cell r="B169"/>
          <cell r="C169"/>
          <cell r="D169"/>
          <cell r="E169"/>
          <cell r="F169" t="str">
            <v>-</v>
          </cell>
          <cell r="G169" t="e">
            <v>#N/A</v>
          </cell>
        </row>
        <row r="170">
          <cell r="B170"/>
          <cell r="C170"/>
          <cell r="D170"/>
          <cell r="E170"/>
          <cell r="F170" t="str">
            <v>-</v>
          </cell>
          <cell r="G170" t="e">
            <v>#N/A</v>
          </cell>
        </row>
        <row r="171">
          <cell r="B171"/>
          <cell r="C171"/>
          <cell r="D171"/>
          <cell r="E171"/>
          <cell r="F171" t="str">
            <v>-</v>
          </cell>
          <cell r="G171" t="e">
            <v>#N/A</v>
          </cell>
        </row>
        <row r="172">
          <cell r="B172"/>
          <cell r="C172"/>
          <cell r="D172"/>
          <cell r="E172"/>
          <cell r="F172" t="str">
            <v>-</v>
          </cell>
          <cell r="G172" t="e">
            <v>#N/A</v>
          </cell>
        </row>
        <row r="173">
          <cell r="B173"/>
          <cell r="C173"/>
          <cell r="D173"/>
          <cell r="E173"/>
          <cell r="F173" t="str">
            <v>-</v>
          </cell>
          <cell r="G173" t="e">
            <v>#N/A</v>
          </cell>
        </row>
        <row r="174">
          <cell r="B174"/>
          <cell r="C174"/>
          <cell r="D174"/>
          <cell r="E174"/>
          <cell r="F174" t="str">
            <v>-</v>
          </cell>
          <cell r="G174" t="e">
            <v>#N/A</v>
          </cell>
        </row>
        <row r="175">
          <cell r="B175"/>
          <cell r="C175"/>
          <cell r="D175"/>
          <cell r="E175"/>
          <cell r="F175" t="str">
            <v>-</v>
          </cell>
          <cell r="G175" t="e">
            <v>#N/A</v>
          </cell>
        </row>
        <row r="176">
          <cell r="B176"/>
          <cell r="C176"/>
          <cell r="D176"/>
          <cell r="E176"/>
          <cell r="F176" t="str">
            <v>-</v>
          </cell>
          <cell r="G176" t="e">
            <v>#N/A</v>
          </cell>
        </row>
        <row r="177">
          <cell r="B177"/>
          <cell r="C177"/>
          <cell r="D177"/>
          <cell r="E177"/>
          <cell r="F177" t="str">
            <v>-</v>
          </cell>
          <cell r="G177" t="e">
            <v>#N/A</v>
          </cell>
        </row>
        <row r="178">
          <cell r="B178"/>
          <cell r="C178"/>
          <cell r="D178"/>
          <cell r="E178"/>
          <cell r="F178" t="str">
            <v>-</v>
          </cell>
          <cell r="G178" t="e">
            <v>#N/A</v>
          </cell>
        </row>
        <row r="179">
          <cell r="B179"/>
          <cell r="C179"/>
          <cell r="D179"/>
          <cell r="E179"/>
          <cell r="F179" t="str">
            <v>-</v>
          </cell>
          <cell r="G179" t="e">
            <v>#N/A</v>
          </cell>
        </row>
        <row r="180">
          <cell r="B180"/>
          <cell r="C180"/>
          <cell r="D180"/>
          <cell r="E180"/>
          <cell r="F180" t="str">
            <v>-</v>
          </cell>
          <cell r="G180" t="e">
            <v>#N/A</v>
          </cell>
        </row>
        <row r="181">
          <cell r="B181"/>
          <cell r="C181"/>
          <cell r="D181"/>
          <cell r="E181"/>
          <cell r="F181" t="str">
            <v>-</v>
          </cell>
          <cell r="G181" t="e">
            <v>#N/A</v>
          </cell>
        </row>
        <row r="182">
          <cell r="B182"/>
          <cell r="C182"/>
          <cell r="D182"/>
          <cell r="E182"/>
          <cell r="F182" t="str">
            <v>-</v>
          </cell>
          <cell r="G182" t="e">
            <v>#N/A</v>
          </cell>
        </row>
        <row r="183">
          <cell r="B183"/>
          <cell r="C183"/>
          <cell r="D183"/>
          <cell r="E183"/>
          <cell r="F183" t="str">
            <v>-</v>
          </cell>
          <cell r="G183" t="e">
            <v>#N/A</v>
          </cell>
        </row>
        <row r="184">
          <cell r="B184"/>
          <cell r="C184"/>
          <cell r="D184"/>
          <cell r="E184"/>
          <cell r="F184" t="str">
            <v>-</v>
          </cell>
          <cell r="G184" t="e">
            <v>#N/A</v>
          </cell>
        </row>
        <row r="185">
          <cell r="B185"/>
          <cell r="C185"/>
          <cell r="D185"/>
          <cell r="E185"/>
          <cell r="F185" t="str">
            <v>-</v>
          </cell>
          <cell r="G185" t="e">
            <v>#N/A</v>
          </cell>
        </row>
        <row r="186">
          <cell r="B186"/>
          <cell r="C186"/>
          <cell r="D186"/>
          <cell r="E186"/>
          <cell r="F186" t="str">
            <v>-</v>
          </cell>
          <cell r="G186" t="e">
            <v>#N/A</v>
          </cell>
        </row>
        <row r="187">
          <cell r="B187"/>
          <cell r="C187"/>
          <cell r="D187"/>
          <cell r="E187"/>
          <cell r="F187" t="str">
            <v>-</v>
          </cell>
          <cell r="G187" t="e">
            <v>#N/A</v>
          </cell>
        </row>
        <row r="188">
          <cell r="B188"/>
          <cell r="C188"/>
          <cell r="D188"/>
          <cell r="E188"/>
          <cell r="F188" t="str">
            <v>-</v>
          </cell>
          <cell r="G188" t="e">
            <v>#N/A</v>
          </cell>
        </row>
        <row r="189">
          <cell r="B189"/>
          <cell r="C189"/>
          <cell r="D189"/>
          <cell r="E189"/>
          <cell r="F189" t="str">
            <v>-</v>
          </cell>
          <cell r="G189" t="e">
            <v>#N/A</v>
          </cell>
        </row>
        <row r="190">
          <cell r="B190"/>
          <cell r="C190"/>
          <cell r="D190"/>
          <cell r="E190"/>
          <cell r="F190" t="str">
            <v>-</v>
          </cell>
          <cell r="G190" t="e">
            <v>#N/A</v>
          </cell>
        </row>
        <row r="191">
          <cell r="B191"/>
          <cell r="C191"/>
          <cell r="D191"/>
          <cell r="E191"/>
          <cell r="F191" t="str">
            <v>-</v>
          </cell>
          <cell r="G191" t="e">
            <v>#N/A</v>
          </cell>
        </row>
        <row r="192">
          <cell r="B192"/>
          <cell r="C192"/>
          <cell r="D192"/>
          <cell r="E192"/>
          <cell r="F192" t="str">
            <v>-</v>
          </cell>
          <cell r="G192" t="e">
            <v>#N/A</v>
          </cell>
        </row>
        <row r="193">
          <cell r="B193"/>
          <cell r="C193"/>
          <cell r="D193"/>
          <cell r="E193"/>
          <cell r="F193" t="str">
            <v>-</v>
          </cell>
          <cell r="G193" t="e">
            <v>#N/A</v>
          </cell>
        </row>
        <row r="194">
          <cell r="B194"/>
          <cell r="C194"/>
          <cell r="D194"/>
          <cell r="E194"/>
          <cell r="F194" t="str">
            <v>-</v>
          </cell>
          <cell r="G194" t="e">
            <v>#N/A</v>
          </cell>
        </row>
        <row r="195">
          <cell r="B195"/>
          <cell r="C195"/>
          <cell r="D195"/>
          <cell r="E195"/>
          <cell r="F195" t="str">
            <v>-</v>
          </cell>
          <cell r="G195" t="e">
            <v>#N/A</v>
          </cell>
        </row>
        <row r="196">
          <cell r="B196"/>
          <cell r="C196"/>
          <cell r="D196"/>
          <cell r="E196"/>
          <cell r="F196" t="str">
            <v>-</v>
          </cell>
          <cell r="G196" t="e">
            <v>#N/A</v>
          </cell>
        </row>
        <row r="197">
          <cell r="B197"/>
          <cell r="C197"/>
          <cell r="D197"/>
          <cell r="E197"/>
          <cell r="F197" t="str">
            <v>-</v>
          </cell>
          <cell r="G197" t="e">
            <v>#N/A</v>
          </cell>
        </row>
        <row r="198">
          <cell r="B198"/>
          <cell r="C198"/>
          <cell r="D198"/>
          <cell r="E198"/>
          <cell r="F198" t="str">
            <v>-</v>
          </cell>
          <cell r="G198" t="e">
            <v>#N/A</v>
          </cell>
        </row>
        <row r="199">
          <cell r="B199"/>
          <cell r="C199"/>
          <cell r="D199"/>
          <cell r="E199"/>
          <cell r="F199" t="str">
            <v>-</v>
          </cell>
          <cell r="G199" t="e">
            <v>#N/A</v>
          </cell>
        </row>
        <row r="200">
          <cell r="B200"/>
          <cell r="C200"/>
          <cell r="D200"/>
          <cell r="E200"/>
          <cell r="F200" t="str">
            <v>-</v>
          </cell>
          <cell r="G200" t="e">
            <v>#N/A</v>
          </cell>
        </row>
        <row r="201">
          <cell r="B201"/>
          <cell r="C201"/>
          <cell r="D201"/>
          <cell r="E201"/>
          <cell r="F201" t="str">
            <v>-</v>
          </cell>
          <cell r="G201" t="e">
            <v>#N/A</v>
          </cell>
        </row>
        <row r="202">
          <cell r="B202"/>
          <cell r="C202"/>
          <cell r="D202"/>
          <cell r="E202"/>
          <cell r="F202" t="str">
            <v>-</v>
          </cell>
          <cell r="G202" t="e">
            <v>#N/A</v>
          </cell>
        </row>
        <row r="203">
          <cell r="B203"/>
          <cell r="C203"/>
          <cell r="D203"/>
          <cell r="E203"/>
          <cell r="F203" t="str">
            <v>-</v>
          </cell>
          <cell r="G203" t="e">
            <v>#N/A</v>
          </cell>
        </row>
        <row r="204">
          <cell r="B204"/>
          <cell r="C204"/>
          <cell r="D204"/>
          <cell r="E204"/>
          <cell r="F204" t="str">
            <v>-</v>
          </cell>
          <cell r="G204" t="e">
            <v>#N/A</v>
          </cell>
        </row>
        <row r="205">
          <cell r="B205"/>
          <cell r="C205"/>
          <cell r="D205"/>
          <cell r="E205"/>
          <cell r="F205" t="str">
            <v>-</v>
          </cell>
          <cell r="G205" t="e">
            <v>#N/A</v>
          </cell>
        </row>
        <row r="206">
          <cell r="B206"/>
          <cell r="C206"/>
          <cell r="D206"/>
          <cell r="E206"/>
          <cell r="F206" t="str">
            <v>-</v>
          </cell>
          <cell r="G206" t="e">
            <v>#N/A</v>
          </cell>
        </row>
        <row r="207">
          <cell r="B207"/>
          <cell r="C207"/>
          <cell r="D207"/>
          <cell r="E207"/>
          <cell r="F207" t="str">
            <v>-</v>
          </cell>
          <cell r="G207" t="e">
            <v>#N/A</v>
          </cell>
        </row>
        <row r="208">
          <cell r="B208"/>
          <cell r="C208"/>
          <cell r="D208"/>
          <cell r="E208"/>
          <cell r="F208" t="str">
            <v>-</v>
          </cell>
          <cell r="G208" t="e">
            <v>#N/A</v>
          </cell>
        </row>
        <row r="209">
          <cell r="B209"/>
          <cell r="C209"/>
          <cell r="D209"/>
          <cell r="E209"/>
          <cell r="F209" t="str">
            <v>-</v>
          </cell>
          <cell r="G209" t="e">
            <v>#N/A</v>
          </cell>
        </row>
        <row r="210">
          <cell r="B210"/>
          <cell r="C210"/>
          <cell r="D210"/>
          <cell r="E210"/>
          <cell r="F210" t="str">
            <v>-</v>
          </cell>
          <cell r="G210" t="e">
            <v>#N/A</v>
          </cell>
        </row>
        <row r="211">
          <cell r="B211"/>
          <cell r="C211"/>
          <cell r="D211"/>
          <cell r="E211"/>
          <cell r="F211" t="str">
            <v>-</v>
          </cell>
          <cell r="G211" t="e">
            <v>#N/A</v>
          </cell>
        </row>
        <row r="212">
          <cell r="B212"/>
          <cell r="C212"/>
          <cell r="D212"/>
          <cell r="E212"/>
          <cell r="F212" t="str">
            <v>-</v>
          </cell>
          <cell r="G212" t="e">
            <v>#N/A</v>
          </cell>
        </row>
        <row r="213">
          <cell r="B213"/>
          <cell r="C213"/>
          <cell r="D213"/>
          <cell r="E213"/>
          <cell r="F213" t="str">
            <v>-</v>
          </cell>
          <cell r="G213" t="e">
            <v>#N/A</v>
          </cell>
        </row>
        <row r="214">
          <cell r="B214"/>
          <cell r="C214"/>
          <cell r="D214"/>
          <cell r="E214"/>
          <cell r="F214" t="str">
            <v>-</v>
          </cell>
          <cell r="G214" t="e">
            <v>#N/A</v>
          </cell>
        </row>
        <row r="215">
          <cell r="B215"/>
          <cell r="C215"/>
          <cell r="D215"/>
          <cell r="E215"/>
          <cell r="F215" t="str">
            <v>-</v>
          </cell>
          <cell r="G215" t="e">
            <v>#N/A</v>
          </cell>
        </row>
        <row r="216">
          <cell r="B216"/>
          <cell r="C216"/>
          <cell r="D216"/>
          <cell r="E216"/>
          <cell r="F216" t="str">
            <v>-</v>
          </cell>
          <cell r="G216" t="e">
            <v>#N/A</v>
          </cell>
        </row>
        <row r="217">
          <cell r="B217"/>
          <cell r="C217"/>
          <cell r="D217"/>
          <cell r="E217"/>
          <cell r="F217" t="str">
            <v>-</v>
          </cell>
          <cell r="G217" t="e">
            <v>#N/A</v>
          </cell>
        </row>
        <row r="218">
          <cell r="B218"/>
          <cell r="C218"/>
          <cell r="D218"/>
          <cell r="E218"/>
          <cell r="F218" t="str">
            <v>-</v>
          </cell>
          <cell r="G218" t="e">
            <v>#N/A</v>
          </cell>
        </row>
        <row r="219">
          <cell r="B219"/>
          <cell r="C219"/>
          <cell r="D219"/>
          <cell r="E219"/>
          <cell r="F219" t="str">
            <v>-</v>
          </cell>
          <cell r="G219" t="e">
            <v>#N/A</v>
          </cell>
        </row>
        <row r="220">
          <cell r="B220"/>
          <cell r="C220"/>
          <cell r="D220"/>
          <cell r="E220"/>
          <cell r="F220" t="str">
            <v>-</v>
          </cell>
          <cell r="G220" t="e">
            <v>#N/A</v>
          </cell>
        </row>
        <row r="221">
          <cell r="B221"/>
          <cell r="C221"/>
          <cell r="D221"/>
          <cell r="E221"/>
          <cell r="F221" t="str">
            <v>-</v>
          </cell>
          <cell r="G221" t="e">
            <v>#N/A</v>
          </cell>
        </row>
        <row r="222">
          <cell r="B222"/>
          <cell r="C222"/>
          <cell r="D222"/>
          <cell r="E222"/>
          <cell r="F222" t="str">
            <v>-</v>
          </cell>
          <cell r="G222" t="e">
            <v>#N/A</v>
          </cell>
        </row>
        <row r="223">
          <cell r="B223"/>
          <cell r="C223"/>
          <cell r="D223"/>
          <cell r="E223"/>
          <cell r="F223" t="str">
            <v>-</v>
          </cell>
          <cell r="G223" t="e">
            <v>#N/A</v>
          </cell>
        </row>
        <row r="224">
          <cell r="B224"/>
          <cell r="C224"/>
          <cell r="D224"/>
          <cell r="E224"/>
          <cell r="F224" t="str">
            <v>-</v>
          </cell>
          <cell r="G224" t="e">
            <v>#N/A</v>
          </cell>
        </row>
        <row r="225">
          <cell r="B225"/>
          <cell r="C225"/>
          <cell r="D225"/>
          <cell r="E225"/>
          <cell r="F225" t="str">
            <v>-</v>
          </cell>
          <cell r="G225" t="e">
            <v>#N/A</v>
          </cell>
        </row>
        <row r="226">
          <cell r="B226"/>
          <cell r="C226"/>
          <cell r="D226"/>
          <cell r="E226"/>
          <cell r="F226" t="str">
            <v>-</v>
          </cell>
          <cell r="G226" t="e">
            <v>#N/A</v>
          </cell>
        </row>
        <row r="227">
          <cell r="B227"/>
          <cell r="C227"/>
          <cell r="D227"/>
          <cell r="E227"/>
          <cell r="F227" t="str">
            <v>-</v>
          </cell>
          <cell r="G227" t="e">
            <v>#N/A</v>
          </cell>
        </row>
        <row r="228">
          <cell r="B228"/>
          <cell r="C228"/>
          <cell r="D228"/>
          <cell r="E228"/>
          <cell r="F228" t="str">
            <v>-</v>
          </cell>
          <cell r="G228" t="e">
            <v>#N/A</v>
          </cell>
        </row>
        <row r="229">
          <cell r="B229"/>
          <cell r="C229"/>
          <cell r="D229"/>
          <cell r="E229"/>
          <cell r="F229" t="str">
            <v>-</v>
          </cell>
          <cell r="G229" t="e">
            <v>#N/A</v>
          </cell>
        </row>
        <row r="230">
          <cell r="B230"/>
          <cell r="C230"/>
          <cell r="D230"/>
          <cell r="E230"/>
          <cell r="F230" t="str">
            <v>-</v>
          </cell>
          <cell r="G230" t="e">
            <v>#N/A</v>
          </cell>
        </row>
        <row r="231">
          <cell r="B231"/>
          <cell r="C231"/>
          <cell r="D231"/>
          <cell r="E231"/>
          <cell r="F231" t="str">
            <v>-</v>
          </cell>
          <cell r="G231" t="e">
            <v>#N/A</v>
          </cell>
        </row>
        <row r="232">
          <cell r="B232"/>
          <cell r="C232"/>
          <cell r="D232"/>
          <cell r="E232"/>
          <cell r="F232" t="str">
            <v>-</v>
          </cell>
          <cell r="G232" t="e">
            <v>#N/A</v>
          </cell>
        </row>
        <row r="233">
          <cell r="B233"/>
          <cell r="C233"/>
          <cell r="D233"/>
          <cell r="E233"/>
          <cell r="F233" t="str">
            <v>-</v>
          </cell>
          <cell r="G233" t="e">
            <v>#N/A</v>
          </cell>
        </row>
        <row r="234">
          <cell r="B234"/>
          <cell r="C234"/>
          <cell r="D234"/>
          <cell r="E234"/>
          <cell r="F234" t="str">
            <v>-</v>
          </cell>
          <cell r="G234" t="e">
            <v>#N/A</v>
          </cell>
        </row>
        <row r="235">
          <cell r="B235"/>
          <cell r="C235"/>
          <cell r="D235"/>
          <cell r="E235"/>
          <cell r="F235" t="str">
            <v>-</v>
          </cell>
          <cell r="G235" t="e">
            <v>#N/A</v>
          </cell>
        </row>
        <row r="236">
          <cell r="B236"/>
          <cell r="C236"/>
          <cell r="D236"/>
          <cell r="E236"/>
          <cell r="F236" t="str">
            <v>-</v>
          </cell>
          <cell r="G236" t="e">
            <v>#N/A</v>
          </cell>
        </row>
        <row r="237">
          <cell r="B237"/>
          <cell r="C237"/>
          <cell r="D237"/>
          <cell r="E237"/>
          <cell r="F237" t="str">
            <v>-</v>
          </cell>
          <cell r="G237" t="e">
            <v>#N/A</v>
          </cell>
        </row>
      </sheetData>
      <sheetData sheetId="3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محصولات"/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>
        <row r="204">
          <cell r="AH204">
            <v>0</v>
          </cell>
        </row>
        <row r="205">
          <cell r="AH205">
            <v>0</v>
          </cell>
        </row>
        <row r="207">
          <cell r="AH207">
            <v>0</v>
          </cell>
        </row>
        <row r="208">
          <cell r="AH208">
            <v>0</v>
          </cell>
        </row>
        <row r="209">
          <cell r="AH209">
            <v>0</v>
          </cell>
        </row>
        <row r="210">
          <cell r="AH210">
            <v>0</v>
          </cell>
        </row>
        <row r="211">
          <cell r="AH211">
            <v>0</v>
          </cell>
        </row>
        <row r="212">
          <cell r="AH212">
            <v>0</v>
          </cell>
        </row>
        <row r="213">
          <cell r="AH213">
            <v>0</v>
          </cell>
        </row>
        <row r="214">
          <cell r="AH214">
            <v>0</v>
          </cell>
        </row>
        <row r="215">
          <cell r="AH215">
            <v>0</v>
          </cell>
        </row>
        <row r="216">
          <cell r="AH216">
            <v>0</v>
          </cell>
        </row>
        <row r="217">
          <cell r="AH217">
            <v>0</v>
          </cell>
        </row>
        <row r="218">
          <cell r="AH218">
            <v>0</v>
          </cell>
        </row>
        <row r="219">
          <cell r="AH219">
            <v>0</v>
          </cell>
        </row>
        <row r="220">
          <cell r="AH220">
            <v>0</v>
          </cell>
        </row>
        <row r="221">
          <cell r="AH221">
            <v>0</v>
          </cell>
        </row>
        <row r="222">
          <cell r="AH222">
            <v>0</v>
          </cell>
        </row>
        <row r="223">
          <cell r="AH223">
            <v>0</v>
          </cell>
        </row>
        <row r="224">
          <cell r="AH224">
            <v>0</v>
          </cell>
        </row>
        <row r="225">
          <cell r="AH225">
            <v>0</v>
          </cell>
        </row>
        <row r="226">
          <cell r="AH226">
            <v>0</v>
          </cell>
        </row>
        <row r="227">
          <cell r="AH227">
            <v>0</v>
          </cell>
        </row>
        <row r="228">
          <cell r="AH228">
            <v>0</v>
          </cell>
        </row>
        <row r="229">
          <cell r="AH229">
            <v>0</v>
          </cell>
        </row>
        <row r="230">
          <cell r="AH230">
            <v>0</v>
          </cell>
        </row>
        <row r="231">
          <cell r="AH231">
            <v>0</v>
          </cell>
        </row>
        <row r="232">
          <cell r="AH232">
            <v>0</v>
          </cell>
        </row>
        <row r="233">
          <cell r="AH233">
            <v>0</v>
          </cell>
        </row>
        <row r="234">
          <cell r="AH234">
            <v>0</v>
          </cell>
        </row>
        <row r="235">
          <cell r="AH235">
            <v>0</v>
          </cell>
        </row>
        <row r="236">
          <cell r="AH236">
            <v>0</v>
          </cell>
        </row>
        <row r="237">
          <cell r="AH237">
            <v>0</v>
          </cell>
        </row>
        <row r="238">
          <cell r="AH238">
            <v>0</v>
          </cell>
        </row>
        <row r="239">
          <cell r="AH239">
            <v>0</v>
          </cell>
        </row>
        <row r="240">
          <cell r="AH240">
            <v>0</v>
          </cell>
        </row>
        <row r="241">
          <cell r="AH241">
            <v>0</v>
          </cell>
        </row>
        <row r="242">
          <cell r="AH242">
            <v>0</v>
          </cell>
        </row>
        <row r="243">
          <cell r="AH243">
            <v>0</v>
          </cell>
        </row>
        <row r="244">
          <cell r="AH244">
            <v>0</v>
          </cell>
        </row>
        <row r="245">
          <cell r="AH245">
            <v>0</v>
          </cell>
        </row>
        <row r="246">
          <cell r="AH246">
            <v>0</v>
          </cell>
        </row>
        <row r="247">
          <cell r="AH247">
            <v>0</v>
          </cell>
        </row>
        <row r="248">
          <cell r="AH248">
            <v>0</v>
          </cell>
        </row>
        <row r="249">
          <cell r="AH249">
            <v>0</v>
          </cell>
        </row>
        <row r="250">
          <cell r="AH250">
            <v>0</v>
          </cell>
        </row>
        <row r="251">
          <cell r="AH251">
            <v>0</v>
          </cell>
        </row>
        <row r="252">
          <cell r="AH252">
            <v>0</v>
          </cell>
        </row>
        <row r="253">
          <cell r="AH253">
            <v>0</v>
          </cell>
        </row>
        <row r="254">
          <cell r="AH254">
            <v>0</v>
          </cell>
        </row>
        <row r="255">
          <cell r="AH255">
            <v>0</v>
          </cell>
        </row>
        <row r="256">
          <cell r="AH256">
            <v>0</v>
          </cell>
        </row>
        <row r="257">
          <cell r="AH257">
            <v>0</v>
          </cell>
        </row>
        <row r="258">
          <cell r="AH258">
            <v>0</v>
          </cell>
        </row>
        <row r="259">
          <cell r="AH259">
            <v>0</v>
          </cell>
        </row>
        <row r="260">
          <cell r="AH260">
            <v>0</v>
          </cell>
        </row>
        <row r="261">
          <cell r="AH261">
            <v>0</v>
          </cell>
        </row>
        <row r="262">
          <cell r="AH262">
            <v>0</v>
          </cell>
        </row>
        <row r="263">
          <cell r="AH263">
            <v>0</v>
          </cell>
        </row>
        <row r="264">
          <cell r="AH264">
            <v>0</v>
          </cell>
        </row>
        <row r="265">
          <cell r="AH265">
            <v>0</v>
          </cell>
        </row>
        <row r="266">
          <cell r="AH266">
            <v>0</v>
          </cell>
        </row>
        <row r="267">
          <cell r="AH267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A553D-88B4-43C6-999C-E6161EED2E14}">
  <dimension ref="A1:AR267"/>
  <sheetViews>
    <sheetView rightToLeft="1" topLeftCell="G1" zoomScale="70" zoomScaleNormal="70" workbookViewId="0">
      <selection activeCell="J26" sqref="J26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20" style="28" bestFit="1" customWidth="1"/>
    <col min="9" max="9" width="24.664062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5.554687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20.109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107.88671875" style="24" bestFit="1" customWidth="1"/>
    <col min="29" max="29" width="15.77734375" style="31" bestFit="1" customWidth="1"/>
    <col min="30" max="30" width="13.6640625" style="32" bestFit="1" customWidth="1"/>
    <col min="31" max="31" width="40.88671875" style="24" bestFit="1" customWidth="1"/>
    <col min="32" max="32" width="28.33203125" style="24" bestFit="1" customWidth="1"/>
    <col min="33" max="33" width="13.5546875" style="24" bestFit="1" customWidth="1"/>
    <col min="34" max="34" width="124.554687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8" t="s">
        <v>0</v>
      </c>
      <c r="B1" s="159"/>
      <c r="C1" s="158" t="s">
        <v>1</v>
      </c>
      <c r="D1" s="159"/>
      <c r="E1" s="158" t="s">
        <v>2</v>
      </c>
      <c r="F1" s="159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60" t="s">
        <v>17</v>
      </c>
      <c r="V1" s="161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166">
        <v>1</v>
      </c>
      <c r="H2" s="168" t="s">
        <v>74</v>
      </c>
      <c r="I2" s="166" t="s">
        <v>75</v>
      </c>
      <c r="J2" s="164" t="s">
        <v>76</v>
      </c>
      <c r="K2" s="11" t="str">
        <f t="shared" ref="K2:K65" ca="1" si="0">IF(C2, TODAY(), "" )</f>
        <v/>
      </c>
      <c r="L2" s="162"/>
      <c r="M2" s="162" t="s">
        <v>77</v>
      </c>
      <c r="N2" s="162" t="s">
        <v>78</v>
      </c>
      <c r="O2" s="9">
        <v>5501.3</v>
      </c>
      <c r="P2" s="9">
        <v>2</v>
      </c>
      <c r="Q2" s="13" t="str">
        <f>VLOOKUP(O2, '[1]لیست محصولات اردیبهشت ۱۴۰۳'!B:C,2,0)</f>
        <v>ورتکس | Vortex</v>
      </c>
      <c r="R2" s="9"/>
      <c r="S2" s="12">
        <f>VLOOKUP(O2, '[1]لیست محصولات اردیبهشت ۱۴۰۳'!B:F,5,0)</f>
        <v>4000</v>
      </c>
      <c r="T2" s="14">
        <f>VLOOKUP(O2, '[1]لیست محصولات اردیبهشت ۱۴۰۳'!B:G,6,0)</f>
        <v>51200000</v>
      </c>
      <c r="U2" s="15"/>
      <c r="V2" s="16">
        <f t="shared" ref="V2:V65" si="1">IF(C2, P2, U2 )</f>
        <v>0</v>
      </c>
      <c r="W2" s="12">
        <f t="shared" ref="W2:W65" si="2">P2-V2</f>
        <v>2</v>
      </c>
      <c r="X2" s="14">
        <f t="shared" ref="X2:X65" si="3">P2*T2</f>
        <v>102400000</v>
      </c>
      <c r="Y2" s="17"/>
      <c r="Z2" s="14">
        <f t="shared" ref="Z2:Z65" si="4">X2-Y2</f>
        <v>102400000</v>
      </c>
      <c r="AA2" s="176" t="s">
        <v>79</v>
      </c>
      <c r="AB2" s="174" t="s">
        <v>70</v>
      </c>
      <c r="AC2" s="172" t="s">
        <v>80</v>
      </c>
      <c r="AD2" s="17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- کافه بیکری روستار آوا سنتر -  حجتی 09373955769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67"/>
      <c r="H3" s="169"/>
      <c r="I3" s="167"/>
      <c r="J3" s="165"/>
      <c r="K3" s="11" t="str">
        <f t="shared" ca="1" si="0"/>
        <v/>
      </c>
      <c r="L3" s="163"/>
      <c r="M3" s="163"/>
      <c r="N3" s="163"/>
      <c r="O3" s="9">
        <v>5511.3</v>
      </c>
      <c r="P3" s="9">
        <v>2</v>
      </c>
      <c r="Q3" s="13" t="str">
        <f>VLOOKUP(O3, '[1]لیست محصولات اردیبهشت ۱۴۰۳'!B:C,2,0)</f>
        <v>هامبلا | Hambella</v>
      </c>
      <c r="R3" s="9"/>
      <c r="S3" s="12">
        <f>VLOOKUP(O3, '[1]لیست محصولات اردیبهشت ۱۴۰۳'!B:F,5,0)</f>
        <v>4000</v>
      </c>
      <c r="T3" s="14">
        <f>VLOOKUP(O3, '[1]لیست محصولات اردیبهشت ۱۴۰۳'!B:G,6,0)</f>
        <v>69600000</v>
      </c>
      <c r="U3" s="15"/>
      <c r="V3" s="16">
        <f t="shared" si="1"/>
        <v>0</v>
      </c>
      <c r="W3" s="12">
        <f t="shared" si="2"/>
        <v>2</v>
      </c>
      <c r="X3" s="14">
        <f t="shared" si="3"/>
        <v>139200000</v>
      </c>
      <c r="Y3" s="17"/>
      <c r="Z3" s="14">
        <f t="shared" si="4"/>
        <v>139200000</v>
      </c>
      <c r="AA3" s="177"/>
      <c r="AB3" s="175"/>
      <c r="AC3" s="173"/>
      <c r="AD3" s="171"/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>
        <v>2</v>
      </c>
      <c r="H4" s="10">
        <v>276609509024</v>
      </c>
      <c r="I4" s="25" t="s">
        <v>75</v>
      </c>
      <c r="J4" s="9"/>
      <c r="K4" s="11" t="str">
        <f t="shared" ca="1" si="0"/>
        <v/>
      </c>
      <c r="L4" s="12" t="s">
        <v>89</v>
      </c>
      <c r="M4" s="12" t="s">
        <v>90</v>
      </c>
      <c r="N4" s="12" t="s">
        <v>91</v>
      </c>
      <c r="O4" s="9">
        <v>5523.2</v>
      </c>
      <c r="P4" s="9">
        <v>2</v>
      </c>
      <c r="Q4" s="13" t="str">
        <f>VLOOKUP(O4, '[1]لیست محصولات اردیبهشت ۱۴۰۳'!B:C,2,0)</f>
        <v>کوتوا دانکن | Kotowa Duncan</v>
      </c>
      <c r="R4" s="9"/>
      <c r="S4" s="12">
        <f>VLOOKUP(O4, '[1]لیست محصولات اردیبهشت ۱۴۰۳'!B:F,5,0)</f>
        <v>750</v>
      </c>
      <c r="T4" s="14">
        <f>VLOOKUP(O4, '[1]لیست محصولات اردیبهشت ۱۴۰۳'!B:G,6,0)</f>
        <v>12150000</v>
      </c>
      <c r="U4" s="15"/>
      <c r="V4" s="16">
        <f t="shared" si="1"/>
        <v>0</v>
      </c>
      <c r="W4" s="12">
        <f t="shared" si="2"/>
        <v>2</v>
      </c>
      <c r="X4" s="14">
        <f t="shared" si="3"/>
        <v>24300000</v>
      </c>
      <c r="Y4" s="17"/>
      <c r="Z4" s="14">
        <f t="shared" si="4"/>
        <v>24300000</v>
      </c>
      <c r="AA4" s="18" t="s">
        <v>92</v>
      </c>
      <c r="AB4" s="13" t="s">
        <v>93</v>
      </c>
      <c r="AC4" s="19" t="s">
        <v>94</v>
      </c>
      <c r="AD4" s="20"/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>تبریز ولیعصر.اعتصامی شمالی،نبش کوچه شش متری هشتم پ ۲۸ کافه گره - آرشام حیدرآبادی 09031308123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164">
        <v>3</v>
      </c>
      <c r="H5" s="178">
        <v>276618089006</v>
      </c>
      <c r="I5" s="164" t="s">
        <v>75</v>
      </c>
      <c r="J5" s="164"/>
      <c r="K5" s="11" t="str">
        <f t="shared" ca="1" si="0"/>
        <v/>
      </c>
      <c r="L5" s="162" t="s">
        <v>95</v>
      </c>
      <c r="M5" s="162" t="s">
        <v>96</v>
      </c>
      <c r="N5" s="162"/>
      <c r="O5" s="9">
        <v>5501.1</v>
      </c>
      <c r="P5" s="9">
        <v>1</v>
      </c>
      <c r="Q5" s="13" t="str">
        <f>VLOOKUP(O5, '[1]لیست محصولات اردیبهشت ۱۴۰۳'!B:C,2,0)</f>
        <v>ورتکس | Vortex</v>
      </c>
      <c r="R5" s="9"/>
      <c r="S5" s="12">
        <f>VLOOKUP(O5, '[1]لیست محصولات اردیبهشت ۱۴۰۳'!B:F,5,0)</f>
        <v>150</v>
      </c>
      <c r="T5" s="14">
        <f>VLOOKUP(O5, '[1]لیست محصولات اردیبهشت ۱۴۰۳'!B:G,6,0)</f>
        <v>2100000</v>
      </c>
      <c r="U5" s="15"/>
      <c r="V5" s="16">
        <f t="shared" si="1"/>
        <v>0</v>
      </c>
      <c r="W5" s="12">
        <f t="shared" si="2"/>
        <v>1</v>
      </c>
      <c r="X5" s="14">
        <f t="shared" si="3"/>
        <v>2100000</v>
      </c>
      <c r="Y5" s="17"/>
      <c r="Z5" s="14">
        <f t="shared" si="4"/>
        <v>2100000</v>
      </c>
      <c r="AA5" s="176" t="s">
        <v>79</v>
      </c>
      <c r="AB5" s="174" t="s">
        <v>97</v>
      </c>
      <c r="AC5" s="172" t="s">
        <v>98</v>
      </c>
      <c r="AD5" s="170" t="s">
        <v>99</v>
      </c>
      <c r="AE5" s="19"/>
      <c r="AF5" s="21"/>
      <c r="AG5" s="22" t="str">
        <f t="shared" si="5"/>
        <v>TRUE</v>
      </c>
      <c r="AH5" s="23" t="str">
        <f t="shared" si="6"/>
        <v>تهران خیابان استاد معین،خیابان هاشمی،کوچه رجب علی کریمی،پلاک51،واحد1  - بابک میرزایی 09215841746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165"/>
      <c r="H6" s="179"/>
      <c r="I6" s="165"/>
      <c r="J6" s="165"/>
      <c r="K6" s="11" t="str">
        <f t="shared" ca="1" si="0"/>
        <v/>
      </c>
      <c r="L6" s="163"/>
      <c r="M6" s="163"/>
      <c r="N6" s="163"/>
      <c r="O6" s="9">
        <v>5523.1</v>
      </c>
      <c r="P6" s="9">
        <v>1</v>
      </c>
      <c r="Q6" s="13" t="str">
        <f>VLOOKUP(O6, '[1]لیست محصولات اردیبهشت ۱۴۰۳'!B:C,2,0)</f>
        <v>کوتوا دانکن | Kotowa Duncan</v>
      </c>
      <c r="R6" s="9"/>
      <c r="S6" s="12">
        <f>VLOOKUP(O6, '[1]لیست محصولات اردیبهشت ۱۴۰۳'!B:F,5,0)</f>
        <v>150</v>
      </c>
      <c r="T6" s="14">
        <f>VLOOKUP(O6, '[1]لیست محصولات اردیبهشت ۱۴۰۳'!B:G,6,0)</f>
        <v>2550000</v>
      </c>
      <c r="U6" s="15"/>
      <c r="V6" s="16">
        <f t="shared" si="1"/>
        <v>0</v>
      </c>
      <c r="W6" s="12">
        <f t="shared" si="2"/>
        <v>1</v>
      </c>
      <c r="X6" s="14">
        <f t="shared" si="3"/>
        <v>2550000</v>
      </c>
      <c r="Y6" s="17"/>
      <c r="Z6" s="14">
        <f t="shared" si="4"/>
        <v>2550000</v>
      </c>
      <c r="AA6" s="177"/>
      <c r="AB6" s="175"/>
      <c r="AC6" s="173"/>
      <c r="AD6" s="171"/>
      <c r="AE6" s="19"/>
      <c r="AF6" s="21"/>
      <c r="AG6" s="22" t="str">
        <f t="shared" si="5"/>
        <v>TRUE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>
        <v>4</v>
      </c>
      <c r="H7" s="10">
        <v>276621193342</v>
      </c>
      <c r="I7" s="9" t="s">
        <v>75</v>
      </c>
      <c r="J7" s="9"/>
      <c r="K7" s="11" t="str">
        <f t="shared" ca="1" si="0"/>
        <v/>
      </c>
      <c r="L7" s="12" t="s">
        <v>100</v>
      </c>
      <c r="M7" s="12" t="s">
        <v>101</v>
      </c>
      <c r="N7" s="12"/>
      <c r="O7" s="9">
        <v>5522.1</v>
      </c>
      <c r="P7" s="9">
        <v>2</v>
      </c>
      <c r="Q7" s="13" t="str">
        <f>VLOOKUP(O7, '[1]لیست محصولات اردیبهشت ۱۴۰۳'!B:C,2,0)</f>
        <v>تامارا | Tamara</v>
      </c>
      <c r="R7" s="9" t="s">
        <v>102</v>
      </c>
      <c r="S7" s="12">
        <f>VLOOKUP(O7, '[1]لیست محصولات اردیبهشت ۱۴۰۳'!B:F,5,0)</f>
        <v>150</v>
      </c>
      <c r="T7" s="14">
        <f>VLOOKUP(O7, '[1]لیست محصولات اردیبهشت ۱۴۰۳'!B:G,6,0)</f>
        <v>2600000</v>
      </c>
      <c r="U7" s="26"/>
      <c r="V7" s="16">
        <f t="shared" si="1"/>
        <v>0</v>
      </c>
      <c r="W7" s="12">
        <f t="shared" si="2"/>
        <v>2</v>
      </c>
      <c r="X7" s="14">
        <f t="shared" si="3"/>
        <v>5200000</v>
      </c>
      <c r="Y7" s="17"/>
      <c r="Z7" s="14">
        <f t="shared" si="4"/>
        <v>5200000</v>
      </c>
      <c r="AA7" s="18" t="s">
        <v>79</v>
      </c>
      <c r="AB7" s="13" t="s">
        <v>103</v>
      </c>
      <c r="AC7" s="19" t="s">
        <v>104</v>
      </c>
      <c r="AD7" s="20" t="s">
        <v>99</v>
      </c>
      <c r="AE7" s="68" t="s">
        <v>105</v>
      </c>
      <c r="AF7" s="21"/>
      <c r="AG7" s="22" t="str">
        <f t="shared" si="5"/>
        <v>TRUE</v>
      </c>
      <c r="AH7" s="23" t="str">
        <f t="shared" si="6"/>
        <v>تهران سهروردی جنوبی، امین‌زاده ، پلاک ۲۶, واحد ۲  - کوثر رضایی 09386855070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164">
        <v>5</v>
      </c>
      <c r="H8" s="178">
        <v>276642752682</v>
      </c>
      <c r="I8" s="164" t="s">
        <v>75</v>
      </c>
      <c r="J8" s="164"/>
      <c r="K8" s="11" t="str">
        <f t="shared" ca="1" si="0"/>
        <v/>
      </c>
      <c r="L8" s="162" t="s">
        <v>106</v>
      </c>
      <c r="M8" s="162" t="s">
        <v>107</v>
      </c>
      <c r="N8" s="162" t="s">
        <v>108</v>
      </c>
      <c r="O8" s="9">
        <v>5501.3</v>
      </c>
      <c r="P8" s="9">
        <v>1</v>
      </c>
      <c r="Q8" s="13" t="str">
        <f>VLOOKUP(O8, '[1]لیست محصولات اردیبهشت ۱۴۰۳'!B:C,2,0)</f>
        <v>ورتکس | Vortex</v>
      </c>
      <c r="R8" s="9"/>
      <c r="S8" s="12">
        <f>VLOOKUP(O8, '[1]لیست محصولات اردیبهشت ۱۴۰۳'!B:F,5,0)</f>
        <v>4000</v>
      </c>
      <c r="T8" s="14">
        <f>VLOOKUP(O8, '[1]لیست محصولات اردیبهشت ۱۴۰۳'!B:G,6,0)</f>
        <v>51200000</v>
      </c>
      <c r="U8" s="15"/>
      <c r="V8" s="16">
        <f t="shared" si="1"/>
        <v>0</v>
      </c>
      <c r="W8" s="12">
        <f t="shared" si="2"/>
        <v>1</v>
      </c>
      <c r="X8" s="14">
        <f t="shared" si="3"/>
        <v>51200000</v>
      </c>
      <c r="Y8" s="17"/>
      <c r="Z8" s="14">
        <f t="shared" si="4"/>
        <v>51200000</v>
      </c>
      <c r="AA8" s="176" t="s">
        <v>109</v>
      </c>
      <c r="AB8" s="174" t="s">
        <v>110</v>
      </c>
      <c r="AC8" s="172" t="s">
        <v>111</v>
      </c>
      <c r="AD8" s="170"/>
      <c r="AE8" s="19"/>
      <c r="AF8" s="21"/>
      <c r="AG8" s="22" t="str">
        <f t="shared" si="5"/>
        <v>TRUE</v>
      </c>
      <c r="AH8" s="23" t="str">
        <f t="shared" si="6"/>
        <v>اصفهان خیابان شمس آبادی، کوچه کازرونی، نبش سه راهی، پاساژ امید،طبقه اول کافه دولت - نگار نقیه 09334075144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184"/>
      <c r="H9" s="185"/>
      <c r="I9" s="184"/>
      <c r="J9" s="184"/>
      <c r="K9" s="11" t="str">
        <f t="shared" ca="1" si="0"/>
        <v/>
      </c>
      <c r="L9" s="186"/>
      <c r="M9" s="186"/>
      <c r="N9" s="186"/>
      <c r="O9" s="9">
        <v>3325.1</v>
      </c>
      <c r="P9" s="9">
        <v>1</v>
      </c>
      <c r="Q9" s="13" t="str">
        <f>VLOOKUP(O9, '[1]لیست محصولات اردیبهشت ۱۴۰۳'!B:C,2,0)</f>
        <v>راتناگری | Ratnagiri</v>
      </c>
      <c r="R9" s="9"/>
      <c r="S9" s="12">
        <f>VLOOKUP(O9, '[1]لیست محصولات اردیبهشت ۱۴۰۳'!B:F,5,0)</f>
        <v>150</v>
      </c>
      <c r="T9" s="14">
        <f>VLOOKUP(O9, '[1]لیست محصولات اردیبهشت ۱۴۰۳'!B:G,6,0)</f>
        <v>4250000</v>
      </c>
      <c r="U9" s="15"/>
      <c r="V9" s="16">
        <f t="shared" si="1"/>
        <v>0</v>
      </c>
      <c r="W9" s="12">
        <f t="shared" si="2"/>
        <v>1</v>
      </c>
      <c r="X9" s="14">
        <f t="shared" si="3"/>
        <v>4250000</v>
      </c>
      <c r="Y9" s="17"/>
      <c r="Z9" s="14">
        <f t="shared" si="4"/>
        <v>4250000</v>
      </c>
      <c r="AA9" s="183"/>
      <c r="AB9" s="182"/>
      <c r="AC9" s="181"/>
      <c r="AD9" s="180"/>
      <c r="AE9" s="19"/>
      <c r="AF9" s="21"/>
      <c r="AG9" s="22" t="str">
        <f t="shared" si="5"/>
        <v>TRUE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184"/>
      <c r="H10" s="185"/>
      <c r="I10" s="184"/>
      <c r="J10" s="184"/>
      <c r="K10" s="11" t="str">
        <f t="shared" ca="1" si="0"/>
        <v/>
      </c>
      <c r="L10" s="186"/>
      <c r="M10" s="186"/>
      <c r="N10" s="186"/>
      <c r="O10" s="9">
        <v>3326.1</v>
      </c>
      <c r="P10" s="9">
        <v>1</v>
      </c>
      <c r="Q10" s="13" t="str">
        <f>VLOOKUP(O10, '[1]لیست محصولات اردیبهشت ۱۴۰۳'!B:C,2,0)</f>
        <v>میاگروس | Milagros</v>
      </c>
      <c r="R10" s="9"/>
      <c r="S10" s="12">
        <f>VLOOKUP(O10, '[1]لیست محصولات اردیبهشت ۱۴۰۳'!B:F,5,0)</f>
        <v>150</v>
      </c>
      <c r="T10" s="14">
        <f>VLOOKUP(O10, '[1]لیست محصولات اردیبهشت ۱۴۰۳'!B:G,6,0)</f>
        <v>3750000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3750000</v>
      </c>
      <c r="Y10" s="17"/>
      <c r="Z10" s="14">
        <f t="shared" si="4"/>
        <v>3750000</v>
      </c>
      <c r="AA10" s="183"/>
      <c r="AB10" s="182"/>
      <c r="AC10" s="181"/>
      <c r="AD10" s="180"/>
      <c r="AE10" s="19"/>
      <c r="AF10" s="21"/>
      <c r="AG10" s="22" t="str">
        <f t="shared" si="5"/>
        <v>TRUE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165"/>
      <c r="H11" s="179"/>
      <c r="I11" s="165"/>
      <c r="J11" s="165"/>
      <c r="K11" s="11" t="str">
        <f t="shared" ca="1" si="0"/>
        <v/>
      </c>
      <c r="L11" s="163"/>
      <c r="M11" s="163"/>
      <c r="N11" s="163"/>
      <c r="O11" s="9">
        <v>5522.1</v>
      </c>
      <c r="P11" s="9">
        <v>1</v>
      </c>
      <c r="Q11" s="13" t="str">
        <f>VLOOKUP(O11, '[1]لیست محصولات اردیبهشت ۱۴۰۳'!B:C,2,0)</f>
        <v>تامارا | Tamara</v>
      </c>
      <c r="R11" s="9"/>
      <c r="S11" s="12">
        <f>VLOOKUP(O11, '[1]لیست محصولات اردیبهشت ۱۴۰۳'!B:F,5,0)</f>
        <v>150</v>
      </c>
      <c r="T11" s="14">
        <f>VLOOKUP(O11, '[1]لیست محصولات اردیبهشت ۱۴۰۳'!B:G,6,0)</f>
        <v>2600000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2600000</v>
      </c>
      <c r="Y11" s="17"/>
      <c r="Z11" s="14">
        <f t="shared" si="4"/>
        <v>2600000</v>
      </c>
      <c r="AA11" s="177"/>
      <c r="AB11" s="175"/>
      <c r="AC11" s="173"/>
      <c r="AD11" s="171"/>
      <c r="AE11" s="19"/>
      <c r="AF11" s="21"/>
      <c r="AG11" s="22" t="str">
        <f t="shared" si="5"/>
        <v>TRUE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64">
        <v>6</v>
      </c>
      <c r="H12" s="178">
        <v>276643299394</v>
      </c>
      <c r="I12" s="164" t="s">
        <v>75</v>
      </c>
      <c r="J12" s="164"/>
      <c r="K12" s="11" t="str">
        <f t="shared" ca="1" si="0"/>
        <v/>
      </c>
      <c r="L12" s="162" t="s">
        <v>112</v>
      </c>
      <c r="M12" s="162" t="s">
        <v>113</v>
      </c>
      <c r="N12" s="162" t="s">
        <v>114</v>
      </c>
      <c r="O12" s="9">
        <v>5501.3</v>
      </c>
      <c r="P12" s="9">
        <v>1</v>
      </c>
      <c r="Q12" s="13" t="str">
        <f>VLOOKUP(O12, '[1]لیست محصولات اردیبهشت ۱۴۰۳'!B:C,2,0)</f>
        <v>ورتکس | Vortex</v>
      </c>
      <c r="R12" s="9"/>
      <c r="S12" s="12">
        <f>VLOOKUP(O12, '[1]لیست محصولات اردیبهشت ۱۴۰۳'!B:F,5,0)</f>
        <v>4000</v>
      </c>
      <c r="T12" s="14">
        <f>VLOOKUP(O12, '[1]لیست محصولات اردیبهشت ۱۴۰۳'!B:G,6,0)</f>
        <v>51200000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51200000</v>
      </c>
      <c r="Y12" s="17"/>
      <c r="Z12" s="14">
        <f t="shared" si="4"/>
        <v>51200000</v>
      </c>
      <c r="AA12" s="176" t="s">
        <v>115</v>
      </c>
      <c r="AB12" s="174" t="s">
        <v>116</v>
      </c>
      <c r="AC12" s="172" t="s">
        <v>117</v>
      </c>
      <c r="AD12" s="170"/>
      <c r="AE12" s="19"/>
      <c r="AF12" s="21"/>
      <c r="AG12" s="22" t="str">
        <f t="shared" si="5"/>
        <v>TRUE</v>
      </c>
      <c r="AH12" s="23" t="str">
        <f t="shared" si="6"/>
        <v>زنجان چهارراه سعدی به سمت دروازه ارک کوچه شادمان قهوه آفریقا - محمدرضا جلدی 09195241245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84"/>
      <c r="H13" s="185"/>
      <c r="I13" s="184"/>
      <c r="J13" s="184"/>
      <c r="K13" s="11" t="str">
        <f t="shared" ca="1" si="0"/>
        <v/>
      </c>
      <c r="L13" s="186"/>
      <c r="M13" s="186"/>
      <c r="N13" s="186"/>
      <c r="O13" s="9">
        <v>5522.2</v>
      </c>
      <c r="P13" s="9">
        <v>2</v>
      </c>
      <c r="Q13" s="13" t="str">
        <f>VLOOKUP(O13, '[1]لیست محصولات اردیبهشت ۱۴۰۳'!B:C,2,0)</f>
        <v>تامارا | Tamara</v>
      </c>
      <c r="R13" s="9"/>
      <c r="S13" s="12">
        <f>VLOOKUP(O13, '[1]لیست محصولات اردیبهشت ۱۴۰۳'!B:F,5,0)</f>
        <v>750</v>
      </c>
      <c r="T13" s="14">
        <f>VLOOKUP(O13, '[1]لیست محصولات اردیبهشت ۱۴۰۳'!B:G,6,0)</f>
        <v>12450000</v>
      </c>
      <c r="U13" s="26"/>
      <c r="V13" s="16">
        <f t="shared" si="1"/>
        <v>0</v>
      </c>
      <c r="W13" s="12">
        <f t="shared" si="2"/>
        <v>2</v>
      </c>
      <c r="X13" s="14">
        <f t="shared" si="3"/>
        <v>24900000</v>
      </c>
      <c r="Y13" s="17"/>
      <c r="Z13" s="14">
        <f t="shared" si="4"/>
        <v>24900000</v>
      </c>
      <c r="AA13" s="183"/>
      <c r="AB13" s="182"/>
      <c r="AC13" s="181"/>
      <c r="AD13" s="180"/>
      <c r="AE13" s="19"/>
      <c r="AF13" s="21"/>
      <c r="AG13" s="22" t="str">
        <f t="shared" si="5"/>
        <v>TRUE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184"/>
      <c r="H14" s="185"/>
      <c r="I14" s="184"/>
      <c r="J14" s="184"/>
      <c r="K14" s="11" t="str">
        <f t="shared" ca="1" si="0"/>
        <v/>
      </c>
      <c r="L14" s="186"/>
      <c r="M14" s="186"/>
      <c r="N14" s="186"/>
      <c r="O14" s="9">
        <v>5511.22</v>
      </c>
      <c r="P14" s="9">
        <v>3</v>
      </c>
      <c r="Q14" s="69" t="str">
        <f>VLOOKUP(O14, '[1]لیست محصولات اردیبهشت ۱۴۰۳'!B:C,2,0)</f>
        <v>هامبلا(رست دمی) | Hambella( Filter Roast)</v>
      </c>
      <c r="R14" s="9"/>
      <c r="S14" s="12">
        <f>VLOOKUP(O14, '[1]لیست محصولات اردیبهشت ۱۴۰۳'!B:F,5,0)</f>
        <v>750</v>
      </c>
      <c r="T14" s="14">
        <f>VLOOKUP(O14, '[1]لیست محصولات اردیبهشت ۱۴۰۳'!B:G,6,0)</f>
        <v>13350000</v>
      </c>
      <c r="U14" s="15"/>
      <c r="V14" s="16">
        <f t="shared" si="1"/>
        <v>0</v>
      </c>
      <c r="W14" s="12">
        <f t="shared" si="2"/>
        <v>3</v>
      </c>
      <c r="X14" s="14">
        <f t="shared" si="3"/>
        <v>40050000</v>
      </c>
      <c r="Y14" s="17"/>
      <c r="Z14" s="14">
        <f t="shared" si="4"/>
        <v>40050000</v>
      </c>
      <c r="AA14" s="183"/>
      <c r="AB14" s="182"/>
      <c r="AC14" s="181"/>
      <c r="AD14" s="180"/>
      <c r="AE14" s="19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165"/>
      <c r="H15" s="179"/>
      <c r="I15" s="165"/>
      <c r="J15" s="165"/>
      <c r="K15" s="11" t="str">
        <f t="shared" ca="1" si="0"/>
        <v/>
      </c>
      <c r="L15" s="163"/>
      <c r="M15" s="163"/>
      <c r="N15" s="163"/>
      <c r="O15" s="9">
        <v>1130.0999999999999</v>
      </c>
      <c r="P15" s="9">
        <v>1</v>
      </c>
      <c r="Q15" s="13" t="str">
        <f>VLOOKUP(O15, '[1]لیست محصولات اردیبهشت ۱۴۰۳'!B:C,2,0)</f>
        <v>الیدا پلانو | Elida Plano</v>
      </c>
      <c r="R15" s="9"/>
      <c r="S15" s="12">
        <f>VLOOKUP(O15, '[1]لیست محصولات اردیبهشت ۱۴۰۳'!B:F,5,0)</f>
        <v>80</v>
      </c>
      <c r="T15" s="14">
        <f>VLOOKUP(O15, '[1]لیست محصولات اردیبهشت ۱۴۰۳'!B:G,6,0)</f>
        <v>13100000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13100000</v>
      </c>
      <c r="Y15" s="17"/>
      <c r="Z15" s="14">
        <f t="shared" si="4"/>
        <v>13100000</v>
      </c>
      <c r="AA15" s="177"/>
      <c r="AB15" s="175"/>
      <c r="AC15" s="173"/>
      <c r="AD15" s="171"/>
      <c r="AE15" s="19"/>
      <c r="AF15" s="21"/>
      <c r="AG15" s="22" t="str">
        <f t="shared" si="5"/>
        <v>TRUE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164">
        <v>7</v>
      </c>
      <c r="H16" s="178">
        <v>276652708220</v>
      </c>
      <c r="I16" s="164" t="s">
        <v>118</v>
      </c>
      <c r="J16" s="164"/>
      <c r="K16" s="11" t="str">
        <f t="shared" ca="1" si="0"/>
        <v/>
      </c>
      <c r="L16" s="162" t="s">
        <v>119</v>
      </c>
      <c r="M16" s="162" t="s">
        <v>120</v>
      </c>
      <c r="N16" s="162"/>
      <c r="O16" s="9">
        <v>3326.1</v>
      </c>
      <c r="P16" s="9">
        <v>1</v>
      </c>
      <c r="Q16" s="13" t="str">
        <f>VLOOKUP(O16, '[1]لیست محصولات اردیبهشت ۱۴۰۳'!B:C,2,0)</f>
        <v>میاگروس | Milagros</v>
      </c>
      <c r="R16" s="9"/>
      <c r="S16" s="12">
        <f>VLOOKUP(O16, '[1]لیست محصولات اردیبهشت ۱۴۰۳'!B:F,5,0)</f>
        <v>150</v>
      </c>
      <c r="T16" s="14">
        <f>VLOOKUP(O16, '[1]لیست محصولات اردیبهشت ۱۴۰۳'!B:G,6,0)</f>
        <v>3750000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3750000</v>
      </c>
      <c r="Y16" s="17"/>
      <c r="Z16" s="14">
        <f t="shared" si="4"/>
        <v>3750000</v>
      </c>
      <c r="AA16" s="176" t="s">
        <v>92</v>
      </c>
      <c r="AB16" s="174" t="s">
        <v>121</v>
      </c>
      <c r="AC16" s="172" t="s">
        <v>122</v>
      </c>
      <c r="AD16" s="170"/>
      <c r="AE16" s="19"/>
      <c r="AF16" s="21"/>
      <c r="AG16" s="22" t="str">
        <f t="shared" si="5"/>
        <v>TRUE</v>
      </c>
      <c r="AH16" s="23" t="str">
        <f t="shared" si="6"/>
        <v>تبریز میرداماد خیابان بینش ۱ کوچه هشت متری ششم پلاک ۷ طبقه دوم  - محمد فیروزنده 09025861502</v>
      </c>
    </row>
    <row r="17" spans="1:34" ht="22.35" customHeight="1">
      <c r="A17" s="7"/>
      <c r="B17" s="7"/>
      <c r="C17" s="7"/>
      <c r="D17" s="7"/>
      <c r="E17" s="7"/>
      <c r="F17" s="8"/>
      <c r="G17" s="184"/>
      <c r="H17" s="185"/>
      <c r="I17" s="184"/>
      <c r="J17" s="184"/>
      <c r="K17" s="11" t="str">
        <f t="shared" ca="1" si="0"/>
        <v/>
      </c>
      <c r="L17" s="186"/>
      <c r="M17" s="186"/>
      <c r="N17" s="186"/>
      <c r="O17" s="9">
        <v>5522.1</v>
      </c>
      <c r="P17" s="9">
        <v>1</v>
      </c>
      <c r="Q17" s="13" t="str">
        <f>VLOOKUP(O17, '[1]لیست محصولات اردیبهشت ۱۴۰۳'!B:C,2,0)</f>
        <v>تامارا | Tamara</v>
      </c>
      <c r="R17" s="9"/>
      <c r="S17" s="12">
        <f>VLOOKUP(O17, '[1]لیست محصولات اردیبهشت ۱۴۰۳'!B:F,5,0)</f>
        <v>150</v>
      </c>
      <c r="T17" s="14">
        <f>VLOOKUP(O17, '[1]لیست محصولات اردیبهشت ۱۴۰۳'!B:G,6,0)</f>
        <v>2600000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2600000</v>
      </c>
      <c r="Y17" s="17"/>
      <c r="Z17" s="14">
        <f t="shared" si="4"/>
        <v>2600000</v>
      </c>
      <c r="AA17" s="183"/>
      <c r="AB17" s="182"/>
      <c r="AC17" s="181"/>
      <c r="AD17" s="180"/>
      <c r="AE17" s="19"/>
      <c r="AF17" s="21"/>
      <c r="AG17" s="22" t="str">
        <f t="shared" si="5"/>
        <v>TRUE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184"/>
      <c r="H18" s="185"/>
      <c r="I18" s="184"/>
      <c r="J18" s="184"/>
      <c r="K18" s="11" t="str">
        <f t="shared" ca="1" si="0"/>
        <v/>
      </c>
      <c r="L18" s="186"/>
      <c r="M18" s="186"/>
      <c r="N18" s="186"/>
      <c r="O18" s="9">
        <v>5523.1</v>
      </c>
      <c r="P18" s="9">
        <v>1</v>
      </c>
      <c r="Q18" s="13" t="str">
        <f>VLOOKUP(O18, '[1]لیست محصولات اردیبهشت ۱۴۰۳'!B:C,2,0)</f>
        <v>کوتوا دانکن | Kotowa Duncan</v>
      </c>
      <c r="R18" s="9"/>
      <c r="S18" s="12">
        <f>VLOOKUP(O18, '[1]لیست محصولات اردیبهشت ۱۴۰۳'!B:F,5,0)</f>
        <v>150</v>
      </c>
      <c r="T18" s="14">
        <f>VLOOKUP(O18, '[1]لیست محصولات اردیبهشت ۱۴۰۳'!B:G,6,0)</f>
        <v>2550000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2550000</v>
      </c>
      <c r="Y18" s="17"/>
      <c r="Z18" s="14">
        <f t="shared" si="4"/>
        <v>2550000</v>
      </c>
      <c r="AA18" s="183"/>
      <c r="AB18" s="182"/>
      <c r="AC18" s="181"/>
      <c r="AD18" s="180"/>
      <c r="AE18" s="19"/>
      <c r="AF18" s="21"/>
      <c r="AG18" s="22" t="str">
        <f t="shared" si="5"/>
        <v>TRUE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184"/>
      <c r="H19" s="185"/>
      <c r="I19" s="184"/>
      <c r="J19" s="184"/>
      <c r="K19" s="11" t="str">
        <f t="shared" ca="1" si="0"/>
        <v/>
      </c>
      <c r="L19" s="186"/>
      <c r="M19" s="186"/>
      <c r="N19" s="186"/>
      <c r="O19" s="9">
        <v>5511.1</v>
      </c>
      <c r="P19" s="9">
        <v>1</v>
      </c>
      <c r="Q19" s="13" t="str">
        <f>VLOOKUP(O19, '[1]لیست محصولات اردیبهشت ۱۴۰۳'!B:C,2,0)</f>
        <v>هامبلا | Hambella</v>
      </c>
      <c r="R19" s="9"/>
      <c r="S19" s="12">
        <f>VLOOKUP(O19, '[1]لیست محصولات اردیبهشت ۱۴۰۳'!B:F,5,0)</f>
        <v>150</v>
      </c>
      <c r="T19" s="14">
        <f>VLOOKUP(O19, '[1]لیست محصولات اردیبهشت ۱۴۰۳'!B:G,6,0)</f>
        <v>2800000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2800000</v>
      </c>
      <c r="Y19" s="17"/>
      <c r="Z19" s="14">
        <f t="shared" si="4"/>
        <v>2800000</v>
      </c>
      <c r="AA19" s="183"/>
      <c r="AB19" s="182"/>
      <c r="AC19" s="181"/>
      <c r="AD19" s="180"/>
      <c r="AE19" s="19"/>
      <c r="AF19" s="21"/>
      <c r="AG19" s="22" t="str">
        <f t="shared" si="5"/>
        <v>TRUE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165"/>
      <c r="H20" s="179"/>
      <c r="I20" s="165"/>
      <c r="J20" s="165"/>
      <c r="K20" s="11" t="str">
        <f t="shared" ca="1" si="0"/>
        <v/>
      </c>
      <c r="L20" s="163"/>
      <c r="M20" s="163"/>
      <c r="N20" s="163"/>
      <c r="O20" s="9">
        <v>5501.1</v>
      </c>
      <c r="P20" s="9">
        <v>1</v>
      </c>
      <c r="Q20" s="13" t="str">
        <f>VLOOKUP(O20, '[1]لیست محصولات اردیبهشت ۱۴۰۳'!B:C,2,0)</f>
        <v>ورتکس | Vortex</v>
      </c>
      <c r="R20" s="9"/>
      <c r="S20" s="12">
        <f>VLOOKUP(O20, '[1]لیست محصولات اردیبهشت ۱۴۰۳'!B:F,5,0)</f>
        <v>150</v>
      </c>
      <c r="T20" s="14">
        <f>VLOOKUP(O20, '[1]لیست محصولات اردیبهشت ۱۴۰۳'!B:G,6,0)</f>
        <v>2100000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2100000</v>
      </c>
      <c r="Y20" s="17"/>
      <c r="Z20" s="14">
        <f t="shared" si="4"/>
        <v>2100000</v>
      </c>
      <c r="AA20" s="177"/>
      <c r="AB20" s="175"/>
      <c r="AC20" s="173"/>
      <c r="AD20" s="171"/>
      <c r="AE20" s="19"/>
      <c r="AF20" s="21"/>
      <c r="AG20" s="22" t="str">
        <f t="shared" si="5"/>
        <v>TRUE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164">
        <v>8</v>
      </c>
      <c r="H21" s="178">
        <v>276660760355</v>
      </c>
      <c r="I21" s="164" t="s">
        <v>118</v>
      </c>
      <c r="J21" s="164"/>
      <c r="K21" s="11" t="str">
        <f t="shared" ca="1" si="0"/>
        <v/>
      </c>
      <c r="L21" s="162" t="s">
        <v>123</v>
      </c>
      <c r="M21" s="162" t="s">
        <v>124</v>
      </c>
      <c r="N21" s="162"/>
      <c r="O21" s="9">
        <v>5523.1</v>
      </c>
      <c r="P21" s="9">
        <v>1</v>
      </c>
      <c r="Q21" s="13" t="str">
        <f>VLOOKUP(O21, '[1]لیست محصولات اردیبهشت ۱۴۰۳'!B:C,2,0)</f>
        <v>کوتوا دانکن | Kotowa Duncan</v>
      </c>
      <c r="R21" s="9" t="s">
        <v>125</v>
      </c>
      <c r="S21" s="12">
        <f>VLOOKUP(O21, '[1]لیست محصولات اردیبهشت ۱۴۰۳'!B:F,5,0)</f>
        <v>150</v>
      </c>
      <c r="T21" s="14">
        <f>VLOOKUP(O21, '[1]لیست محصولات اردیبهشت ۱۴۰۳'!B:G,6,0)</f>
        <v>2550000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2550000</v>
      </c>
      <c r="Y21" s="17"/>
      <c r="Z21" s="14">
        <f t="shared" si="4"/>
        <v>2550000</v>
      </c>
      <c r="AA21" s="176" t="s">
        <v>79</v>
      </c>
      <c r="AB21" s="174" t="s">
        <v>126</v>
      </c>
      <c r="AC21" s="172" t="s">
        <v>127</v>
      </c>
      <c r="AD21" s="170" t="s">
        <v>99</v>
      </c>
      <c r="AE21" s="19"/>
      <c r="AF21" s="21"/>
      <c r="AG21" s="22" t="str">
        <f t="shared" si="5"/>
        <v>TRUE</v>
      </c>
      <c r="AH21" s="23" t="str">
        <f t="shared" si="6"/>
        <v>تهران فرمانیه شرقی - دیباجی شمالی - ارغوان غربی - نبش خویی - پلاک ۹ - مجتمع گل یاس - واحد ۱۲۱ - (تحویل نگهبانی شود)  - آرمین سجادیان 09379701707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165"/>
      <c r="H22" s="179"/>
      <c r="I22" s="165"/>
      <c r="J22" s="165"/>
      <c r="K22" s="11" t="str">
        <f t="shared" ca="1" si="0"/>
        <v/>
      </c>
      <c r="L22" s="163"/>
      <c r="M22" s="163"/>
      <c r="N22" s="163"/>
      <c r="O22" s="9">
        <v>5522.1</v>
      </c>
      <c r="P22" s="9">
        <v>1</v>
      </c>
      <c r="Q22" s="13" t="str">
        <f>VLOOKUP(O22, '[1]لیست محصولات اردیبهشت ۱۴۰۳'!B:C,2,0)</f>
        <v>تامارا | Tamara</v>
      </c>
      <c r="R22" s="9" t="s">
        <v>125</v>
      </c>
      <c r="S22" s="12">
        <f>VLOOKUP(O22, '[1]لیست محصولات اردیبهشت ۱۴۰۳'!B:F,5,0)</f>
        <v>150</v>
      </c>
      <c r="T22" s="14">
        <f>VLOOKUP(O22, '[1]لیست محصولات اردیبهشت ۱۴۰۳'!B:G,6,0)</f>
        <v>2600000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2600000</v>
      </c>
      <c r="Y22" s="17"/>
      <c r="Z22" s="14">
        <f t="shared" si="4"/>
        <v>2600000</v>
      </c>
      <c r="AA22" s="177"/>
      <c r="AB22" s="175"/>
      <c r="AC22" s="173"/>
      <c r="AD22" s="171"/>
      <c r="AE22" s="19"/>
      <c r="AF22" s="21"/>
      <c r="AG22" s="22" t="str">
        <f t="shared" si="5"/>
        <v>TRUE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66">
        <v>9</v>
      </c>
      <c r="H23" s="67"/>
      <c r="I23" s="66" t="s">
        <v>118</v>
      </c>
      <c r="J23" s="9" t="s">
        <v>76</v>
      </c>
      <c r="K23" s="11" t="str">
        <f t="shared" ca="1" si="0"/>
        <v/>
      </c>
      <c r="L23" s="12" t="s">
        <v>130</v>
      </c>
      <c r="M23" s="12" t="s">
        <v>131</v>
      </c>
      <c r="N23" s="12" t="s">
        <v>132</v>
      </c>
      <c r="O23" s="9">
        <v>5523.2</v>
      </c>
      <c r="P23" s="9">
        <v>7</v>
      </c>
      <c r="Q23" s="13" t="str">
        <f>VLOOKUP(O23, '[1]لیست محصولات اردیبهشت ۱۴۰۳'!B:C,2,0)</f>
        <v>کوتوا دانکن | Kotowa Duncan</v>
      </c>
      <c r="R23" s="9"/>
      <c r="S23" s="12">
        <f>VLOOKUP(O23, '[1]لیست محصولات اردیبهشت ۱۴۰۳'!B:F,5,0)</f>
        <v>750</v>
      </c>
      <c r="T23" s="14">
        <f>VLOOKUP(O23, '[1]لیست محصولات اردیبهشت ۱۴۰۳'!B:G,6,0)</f>
        <v>12150000</v>
      </c>
      <c r="U23" s="15"/>
      <c r="V23" s="16">
        <f t="shared" si="1"/>
        <v>0</v>
      </c>
      <c r="W23" s="12">
        <f t="shared" si="2"/>
        <v>7</v>
      </c>
      <c r="X23" s="14">
        <f t="shared" si="3"/>
        <v>85050000</v>
      </c>
      <c r="Y23" s="17"/>
      <c r="Z23" s="14">
        <f t="shared" si="4"/>
        <v>85050000</v>
      </c>
      <c r="AA23" s="18" t="s">
        <v>129</v>
      </c>
      <c r="AB23" s="13" t="s">
        <v>133</v>
      </c>
      <c r="AC23" s="19" t="s">
        <v>134</v>
      </c>
      <c r="AD23" s="20"/>
      <c r="AE23" s="19"/>
      <c r="AF23" s="21"/>
      <c r="AG23" s="22" t="str">
        <f t="shared" si="5"/>
        <v>TRUE</v>
      </c>
      <c r="AH23" s="23" t="str">
        <f t="shared" si="6"/>
        <v>مشهد کوهسنگی برج مهر کوهسنگی طبقه 6 کافه رستوران ویولانج - آرش مقبلی 09352219349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66">
        <v>10</v>
      </c>
      <c r="H24" s="67" t="s">
        <v>135</v>
      </c>
      <c r="I24" s="66" t="s">
        <v>136</v>
      </c>
      <c r="J24" s="9" t="s">
        <v>76</v>
      </c>
      <c r="K24" s="11"/>
      <c r="L24" s="12" t="s">
        <v>137</v>
      </c>
      <c r="M24" s="12" t="s">
        <v>138</v>
      </c>
      <c r="N24" s="12" t="s">
        <v>139</v>
      </c>
      <c r="O24" s="9">
        <v>5501.3</v>
      </c>
      <c r="P24" s="9">
        <v>2</v>
      </c>
      <c r="Q24" s="13" t="str">
        <f>VLOOKUP(O24, '[1]لیست محصولات اردیبهشت ۱۴۰۳'!B:C,2,0)</f>
        <v>ورتکس | Vortex</v>
      </c>
      <c r="R24" s="9"/>
      <c r="S24" s="12">
        <f>VLOOKUP(O24, '[1]لیست محصولات اردیبهشت ۱۴۰۳'!B:F,5,0)</f>
        <v>4000</v>
      </c>
      <c r="T24" s="14">
        <f>VLOOKUP(O24, '[1]لیست محصولات اردیبهشت ۱۴۰۳'!B:G,6,0)</f>
        <v>51200000</v>
      </c>
      <c r="U24" s="15"/>
      <c r="V24" s="16">
        <f t="shared" si="1"/>
        <v>0</v>
      </c>
      <c r="W24" s="12">
        <f t="shared" si="2"/>
        <v>2</v>
      </c>
      <c r="X24" s="14">
        <f t="shared" si="3"/>
        <v>102400000</v>
      </c>
      <c r="Y24" s="17"/>
      <c r="Z24" s="14">
        <f t="shared" si="4"/>
        <v>102400000</v>
      </c>
      <c r="AA24" s="18" t="s">
        <v>79</v>
      </c>
      <c r="AB24" s="13" t="s">
        <v>147</v>
      </c>
      <c r="AC24" s="19" t="s">
        <v>140</v>
      </c>
      <c r="AD24" s="20"/>
      <c r="AE24" s="19"/>
      <c r="AF24" s="21"/>
      <c r="AG24" s="22" t="str">
        <f t="shared" si="5"/>
        <v>TRUE</v>
      </c>
      <c r="AH24" s="23" t="str">
        <f t="shared" si="6"/>
        <v>تهران تجريش خيابان نياوران -دزاشيب(كبيري) -خيابان رمضاني-نبش كوچه حسيني -پلاك ۷ کافه مدام - امیرحسین صدیقی 09123401445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66">
        <v>11</v>
      </c>
      <c r="H25" s="67" t="s">
        <v>145</v>
      </c>
      <c r="I25" s="66" t="s">
        <v>136</v>
      </c>
      <c r="J25" s="9" t="s">
        <v>76</v>
      </c>
      <c r="K25" s="11" t="str">
        <f t="shared" ca="1" si="0"/>
        <v/>
      </c>
      <c r="L25" s="12" t="s">
        <v>141</v>
      </c>
      <c r="M25" s="12" t="s">
        <v>142</v>
      </c>
      <c r="N25" s="12" t="s">
        <v>143</v>
      </c>
      <c r="O25" s="9">
        <v>5523.2</v>
      </c>
      <c r="P25" s="9">
        <v>8</v>
      </c>
      <c r="Q25" s="13" t="str">
        <f>VLOOKUP(O25, '[1]لیست محصولات اردیبهشت ۱۴۰۳'!B:C,2,0)</f>
        <v>کوتوا دانکن | Kotowa Duncan</v>
      </c>
      <c r="R25" s="9"/>
      <c r="S25" s="12">
        <f>VLOOKUP(O25, '[1]لیست محصولات اردیبهشت ۱۴۰۳'!B:F,5,0)</f>
        <v>750</v>
      </c>
      <c r="T25" s="14">
        <f>VLOOKUP(O25, '[1]لیست محصولات اردیبهشت ۱۴۰۳'!B:G,6,0)</f>
        <v>12150000</v>
      </c>
      <c r="U25" s="15"/>
      <c r="V25" s="16">
        <f t="shared" si="1"/>
        <v>0</v>
      </c>
      <c r="W25" s="12">
        <f t="shared" si="2"/>
        <v>8</v>
      </c>
      <c r="X25" s="14">
        <f t="shared" si="3"/>
        <v>97200000</v>
      </c>
      <c r="Y25" s="17"/>
      <c r="Z25" s="14">
        <f t="shared" si="4"/>
        <v>97200000</v>
      </c>
      <c r="AA25" s="18" t="s">
        <v>79</v>
      </c>
      <c r="AB25" s="13" t="s">
        <v>146</v>
      </c>
      <c r="AC25" s="19" t="s">
        <v>144</v>
      </c>
      <c r="AD25" s="20"/>
      <c r="AE25" s="19"/>
      <c r="AF25" s="21"/>
      <c r="AG25" s="22" t="str">
        <f t="shared" si="5"/>
        <v>TRUE</v>
      </c>
      <c r="AH25" s="23" t="str">
        <f t="shared" si="6"/>
        <v>تهران نياوران،خيابان عمار،نرسيده به سه راه ياسر، پلاك ۲۴ کافه بیکری رولن - محمد حسن شمیرانی 09126221305</v>
      </c>
    </row>
    <row r="26" spans="1:34" ht="22.35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0"/>
        <v/>
      </c>
      <c r="L26" s="12"/>
      <c r="M26" s="12"/>
      <c r="N26" s="12"/>
      <c r="O26" s="9"/>
      <c r="P26" s="9"/>
      <c r="Q26" s="13" t="e">
        <f>VLOOKUP(O26, '[1]لیست محصولات اردیبهشت ۱۴۰۳'!B:C,2,0)</f>
        <v>#N/A</v>
      </c>
      <c r="R26" s="9"/>
      <c r="S26" s="12" t="e">
        <f>VLOOKUP(O26, '[1]لیست محصولات اردیبهشت ۱۴۰۳'!B:F,5,0)</f>
        <v>#N/A</v>
      </c>
      <c r="T26" s="14" t="e">
        <f>VLOOKUP(O26, '[1]لیست محصولات اردیبهشت ۱۴۰۳'!B:G,6,0)</f>
        <v>#N/A</v>
      </c>
      <c r="U26" s="15"/>
      <c r="V26" s="16">
        <f t="shared" si="1"/>
        <v>0</v>
      </c>
      <c r="W26" s="12">
        <f t="shared" si="2"/>
        <v>0</v>
      </c>
      <c r="X26" s="14" t="e">
        <f t="shared" si="3"/>
        <v>#N/A</v>
      </c>
      <c r="Y26" s="17"/>
      <c r="Z26" s="14" t="e">
        <f t="shared" si="4"/>
        <v>#N/A</v>
      </c>
      <c r="AA26" s="18"/>
      <c r="AB26" s="13"/>
      <c r="AC26" s="19"/>
      <c r="AD26" s="20"/>
      <c r="AE26" s="19"/>
      <c r="AF26" s="21"/>
      <c r="AG26" s="22" t="str">
        <f t="shared" si="5"/>
        <v>FALSE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0"/>
        <v/>
      </c>
      <c r="L27" s="12"/>
      <c r="M27" s="12"/>
      <c r="N27" s="12"/>
      <c r="O27" s="9"/>
      <c r="P27" s="9"/>
      <c r="Q27" s="13" t="e">
        <f>VLOOKUP(O27, '[1]لیست محصولات اردیبهشت ۱۴۰۳'!B:C,2,0)</f>
        <v>#N/A</v>
      </c>
      <c r="R27" s="9"/>
      <c r="S27" s="12" t="e">
        <f>VLOOKUP(O27, '[1]لیست محصولات اردیبهشت ۱۴۰۳'!B:F,5,0)</f>
        <v>#N/A</v>
      </c>
      <c r="T27" s="14" t="e">
        <f>VLOOKUP(O27, '[1]لیست محصولات اردیبهشت ۱۴۰۳'!B:G,6,0)</f>
        <v>#N/A</v>
      </c>
      <c r="U27" s="15"/>
      <c r="V27" s="16">
        <f t="shared" si="1"/>
        <v>0</v>
      </c>
      <c r="W27" s="12">
        <f t="shared" si="2"/>
        <v>0</v>
      </c>
      <c r="X27" s="14" t="e">
        <f t="shared" si="3"/>
        <v>#N/A</v>
      </c>
      <c r="Y27" s="17"/>
      <c r="Z27" s="14" t="e">
        <f t="shared" si="4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اردیبهشت ۱۴۰۳'!B:C,2,0)</f>
        <v>#N/A</v>
      </c>
      <c r="R28" s="9"/>
      <c r="S28" s="12" t="e">
        <f>VLOOKUP(O28, '[1]لیست محصولات اردیبهشت ۱۴۰۳'!B:F,5,0)</f>
        <v>#N/A</v>
      </c>
      <c r="T28" s="14" t="e">
        <f>VLOOKUP(O28, '[1]لیست محصولات اردیبهشت ۱۴۰۳'!B:G,6,0)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اردیبهشت ۱۴۰۳'!B:C,2,0)</f>
        <v>#N/A</v>
      </c>
      <c r="R29" s="9"/>
      <c r="S29" s="12" t="e">
        <f>VLOOKUP(O29, '[1]لیست محصولات اردیبهشت ۱۴۰۳'!B:F,5,0)</f>
        <v>#N/A</v>
      </c>
      <c r="T29" s="14" t="e">
        <f>VLOOKUP(O29, '[1]لیست محصولات اردیبهشت ۱۴۰۳'!B:G,6,0)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اردیبهشت ۱۴۰۳'!B:C,2,0)</f>
        <v>#N/A</v>
      </c>
      <c r="R30" s="9"/>
      <c r="S30" s="12" t="e">
        <f>VLOOKUP(O30, '[1]لیست محصولات اردیبهشت ۱۴۰۳'!B:F,5,0)</f>
        <v>#N/A</v>
      </c>
      <c r="T30" s="14" t="e">
        <f>VLOOKUP(O30, '[1]لیست محصولات اردیبهشت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اردیبهشت ۱۴۰۳'!B:C,2,0)</f>
        <v>#N/A</v>
      </c>
      <c r="R31" s="9"/>
      <c r="S31" s="12" t="e">
        <f>VLOOKUP(O31, '[1]لیست محصولات اردیبهشت ۱۴۰۳'!B:F,5,0)</f>
        <v>#N/A</v>
      </c>
      <c r="T31" s="14" t="e">
        <f>VLOOKUP(O31, '[1]لیست محصولات اردیبهشت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اردیبهشت ۱۴۰۳'!B:C,2,0)</f>
        <v>#N/A</v>
      </c>
      <c r="R32" s="9"/>
      <c r="S32" s="12" t="e">
        <f>VLOOKUP(O32, '[1]لیست محصولات اردیبهشت ۱۴۰۳'!B:F,5,0)</f>
        <v>#N/A</v>
      </c>
      <c r="T32" s="14" t="e">
        <f>VLOOKUP(O32, '[1]لیست محصولات اردیبهشت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اردیبهشت ۱۴۰۳'!B:C,2,0)</f>
        <v>#N/A</v>
      </c>
      <c r="R33" s="9"/>
      <c r="S33" s="12" t="e">
        <f>VLOOKUP(O33, '[1]لیست محصولات اردیبهشت ۱۴۰۳'!B:F,5,0)</f>
        <v>#N/A</v>
      </c>
      <c r="T33" s="14" t="e">
        <f>VLOOKUP(O33, '[1]لیست محصولات اردیبهشت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اردیبهشت ۱۴۰۳'!B:C,2,0)</f>
        <v>#N/A</v>
      </c>
      <c r="R34" s="9"/>
      <c r="S34" s="12" t="e">
        <f>VLOOKUP(O34, '[1]لیست محصولات اردیبهشت ۱۴۰۳'!B:F,5,0)</f>
        <v>#N/A</v>
      </c>
      <c r="T34" s="14" t="e">
        <f>VLOOKUP(O34, '[1]لیست محصولات اردیبهشت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اردیبهشت ۱۴۰۳'!B:C,2,0)</f>
        <v>#N/A</v>
      </c>
      <c r="R35" s="9"/>
      <c r="S35" s="12" t="e">
        <f>VLOOKUP(O35, '[1]لیست محصولات اردیبهشت ۱۴۰۳'!B:F,5,0)</f>
        <v>#N/A</v>
      </c>
      <c r="T35" s="14" t="e">
        <f>VLOOKUP(O35, '[1]لیست محصولات اردیبهشت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اردیبهشت ۱۴۰۳'!B:C,2,0)</f>
        <v>#N/A</v>
      </c>
      <c r="R36" s="9"/>
      <c r="S36" s="12" t="e">
        <f>VLOOKUP(O36, '[1]لیست محصولات اردیبهشت ۱۴۰۳'!B:F,5,0)</f>
        <v>#N/A</v>
      </c>
      <c r="T36" s="14" t="e">
        <f>VLOOKUP(O36, '[1]لیست محصولات اردیبهشت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2</v>
      </c>
      <c r="AI240" s="56">
        <f t="shared" si="19"/>
        <v>0</v>
      </c>
      <c r="AJ240" s="57">
        <f>AH240-AI240</f>
        <v>2</v>
      </c>
      <c r="AK240" s="58">
        <f t="shared" si="23"/>
        <v>0.3</v>
      </c>
      <c r="AL240" s="59">
        <f>AO240+AQ240-[2]Sheet1!$AH241</f>
        <v>0</v>
      </c>
      <c r="AM240" s="59">
        <f t="shared" si="25"/>
        <v>-2</v>
      </c>
      <c r="AN240" s="58">
        <f t="shared" si="21"/>
        <v>0</v>
      </c>
      <c r="AO240" s="59"/>
      <c r="AP240" s="58">
        <f t="shared" si="22"/>
        <v>-0.3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0</v>
      </c>
      <c r="AI241" s="56">
        <f t="shared" si="19"/>
        <v>0</v>
      </c>
      <c r="AJ241" s="57">
        <f t="shared" ref="AJ241:AJ264" si="27">AH241-AI241</f>
        <v>0</v>
      </c>
      <c r="AK241" s="58">
        <f>AH241*AG241/1000</f>
        <v>0</v>
      </c>
      <c r="AL241" s="59">
        <f>AO241+AQ241-[2]Sheet1!$AH242</f>
        <v>0</v>
      </c>
      <c r="AM241" s="59">
        <f t="shared" si="25"/>
        <v>0</v>
      </c>
      <c r="AN241" s="58">
        <f t="shared" si="21"/>
        <v>0</v>
      </c>
      <c r="AO241" s="59"/>
      <c r="AP241" s="58" t="str">
        <f t="shared" si="22"/>
        <v/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6</v>
      </c>
      <c r="AI242" s="56">
        <f t="shared" si="19"/>
        <v>0</v>
      </c>
      <c r="AJ242" s="57">
        <f t="shared" si="27"/>
        <v>6</v>
      </c>
      <c r="AK242" s="58">
        <f t="shared" ref="AK242:AK267" si="28">AH242*AG242/1000</f>
        <v>24</v>
      </c>
      <c r="AL242" s="59">
        <f>AO242+AQ242-[2]Sheet1!$AH243</f>
        <v>0</v>
      </c>
      <c r="AM242" s="59">
        <f t="shared" si="25"/>
        <v>-6</v>
      </c>
      <c r="AN242" s="58">
        <f t="shared" si="21"/>
        <v>0</v>
      </c>
      <c r="AO242" s="59"/>
      <c r="AP242" s="58">
        <f t="shared" si="22"/>
        <v>-24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1</v>
      </c>
      <c r="AI251" s="56">
        <f t="shared" si="19"/>
        <v>0</v>
      </c>
      <c r="AJ251" s="57">
        <f t="shared" si="27"/>
        <v>1</v>
      </c>
      <c r="AK251" s="58">
        <f t="shared" si="28"/>
        <v>0.15</v>
      </c>
      <c r="AL251" s="59">
        <f>AO251+AQ251-[2]Sheet1!$AH252</f>
        <v>0</v>
      </c>
      <c r="AM251" s="59">
        <f t="shared" si="25"/>
        <v>-1</v>
      </c>
      <c r="AN251" s="58">
        <f t="shared" si="21"/>
        <v>0</v>
      </c>
      <c r="AO251" s="59"/>
      <c r="AP251" s="58">
        <f t="shared" si="22"/>
        <v>-0.15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AO252+AQ252-[2]Sheet1!$AH253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3</v>
      </c>
      <c r="AI254" s="56">
        <f t="shared" si="19"/>
        <v>0</v>
      </c>
      <c r="AJ254" s="57">
        <f t="shared" si="27"/>
        <v>3</v>
      </c>
      <c r="AK254" s="58">
        <f t="shared" si="28"/>
        <v>2.25</v>
      </c>
      <c r="AL254" s="59">
        <f>AO254+AQ254-[2]Sheet1!$AH255</f>
        <v>0</v>
      </c>
      <c r="AM254" s="59">
        <f t="shared" si="25"/>
        <v>-3</v>
      </c>
      <c r="AN254" s="58">
        <f t="shared" si="21"/>
        <v>0</v>
      </c>
      <c r="AO254" s="59"/>
      <c r="AP254" s="58">
        <f t="shared" si="22"/>
        <v>-2.25</v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70">
    <mergeCell ref="H21:H22"/>
    <mergeCell ref="G21:G22"/>
    <mergeCell ref="AD21:AD22"/>
    <mergeCell ref="AC21:AC22"/>
    <mergeCell ref="AB21:AB22"/>
    <mergeCell ref="AA21:AA22"/>
    <mergeCell ref="N21:N22"/>
    <mergeCell ref="M21:M22"/>
    <mergeCell ref="L21:L22"/>
    <mergeCell ref="J21:J22"/>
    <mergeCell ref="I21:I22"/>
    <mergeCell ref="G16:G20"/>
    <mergeCell ref="I16:I20"/>
    <mergeCell ref="J16:J20"/>
    <mergeCell ref="L16:L20"/>
    <mergeCell ref="M16:M20"/>
    <mergeCell ref="AD16:AD20"/>
    <mergeCell ref="AC16:AC20"/>
    <mergeCell ref="AB16:AB20"/>
    <mergeCell ref="AA16:AA20"/>
    <mergeCell ref="H16:H20"/>
    <mergeCell ref="N16:N20"/>
    <mergeCell ref="AD12:AD15"/>
    <mergeCell ref="AC12:AC15"/>
    <mergeCell ref="AB12:AB15"/>
    <mergeCell ref="AA12:AA15"/>
    <mergeCell ref="G12:G15"/>
    <mergeCell ref="H12:H15"/>
    <mergeCell ref="I12:I15"/>
    <mergeCell ref="J12:J15"/>
    <mergeCell ref="L12:L15"/>
    <mergeCell ref="M12:M15"/>
    <mergeCell ref="N12:N15"/>
    <mergeCell ref="AD8:AD11"/>
    <mergeCell ref="AC8:AC11"/>
    <mergeCell ref="AB8:AB11"/>
    <mergeCell ref="AA8:AA11"/>
    <mergeCell ref="G8:G11"/>
    <mergeCell ref="H8:H11"/>
    <mergeCell ref="I8:I11"/>
    <mergeCell ref="J8:J11"/>
    <mergeCell ref="L8:L11"/>
    <mergeCell ref="M8:M11"/>
    <mergeCell ref="N8:N11"/>
    <mergeCell ref="G5:G6"/>
    <mergeCell ref="AD5:AD6"/>
    <mergeCell ref="AC5:AC6"/>
    <mergeCell ref="AB5:AB6"/>
    <mergeCell ref="AA5:AA6"/>
    <mergeCell ref="M5:M6"/>
    <mergeCell ref="L5:L6"/>
    <mergeCell ref="J5:J6"/>
    <mergeCell ref="I5:I6"/>
    <mergeCell ref="H5:H6"/>
    <mergeCell ref="AD2:AD3"/>
    <mergeCell ref="AC2:AC3"/>
    <mergeCell ref="AB2:AB3"/>
    <mergeCell ref="AA2:AA3"/>
    <mergeCell ref="N5:N6"/>
    <mergeCell ref="A1:B1"/>
    <mergeCell ref="C1:D1"/>
    <mergeCell ref="E1:F1"/>
    <mergeCell ref="U1:V1"/>
    <mergeCell ref="N2:N3"/>
    <mergeCell ref="M2:M3"/>
    <mergeCell ref="L2:L3"/>
    <mergeCell ref="J2:J3"/>
    <mergeCell ref="I2:I3"/>
    <mergeCell ref="H2:H3"/>
    <mergeCell ref="G2:G3"/>
  </mergeCells>
  <conditionalFormatting sqref="G2:J2 AD2 Z2:Z200 J4:J5 AD4:AD5 J7:J8 AD7:AD8 G12:J12 AD12 G16:J16 AD16 G21:J21 AD21 G23:J200 AD23:AD200">
    <cfRule type="expression" dxfId="163" priority="63">
      <formula>$A2</formula>
    </cfRule>
    <cfRule type="expression" dxfId="162" priority="65">
      <formula>$E2</formula>
    </cfRule>
  </conditionalFormatting>
  <conditionalFormatting sqref="G2:AF2 Q3:Z200 J4:J5 AA4:AF5 J7:J8 AA7:AF8 G12:P12 AA12:AF12 G16:P16 AA16:AF16 G21:P21 AA21:AF21 G23:P200 AA23:AF200 AE3:AF3 K3:K11 O3:P11 H4:H5 AE6:AF6 H7:H8 AE9:AF11 K13:K15 O13:P15 AE13:AF15 K17:K20 O17:P20 AE17:AF20 K22 O22:P22 AE22:AF22">
    <cfRule type="expression" dxfId="161" priority="64">
      <formula>$C2</formula>
    </cfRule>
  </conditionalFormatting>
  <conditionalFormatting sqref="W2:W200">
    <cfRule type="expression" dxfId="160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{1FB21DE2-9994-4AF5-AEF5-ADCADE081626}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{2B53BADA-9C45-4519-824A-7E5330355E2A}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{55CEA991-97EB-4C8B-8687-131856A58043}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{ABAAF7AF-417D-4E72-AE00-CD1419E80D69}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{A8E6AF77-EE96-481E-AEF8-30A89519B42D}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{A8C43E2D-2E3D-42C2-A227-560C17AFC301}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{9ABAAB1D-2BED-44BC-9B3E-BC927CD9607F}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{0F5A822D-2503-4D41-9957-F8EF12ED76DF}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{78EAF1B5-0A9E-47A9-8198-21393AD4EE61}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{E7B34771-0598-4D7A-9348-5D3754C9E2C9}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{2098CDAF-6EE7-41C5-863A-FFE0BA74D4EA}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{7D3C4F1A-42EB-45F2-A3BA-F424D1B11DA6}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{D2F3252F-C0F0-47DA-BBCD-73DA366F199B}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{A6B4C663-608D-4E92-B31A-CC22DE220187}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{5FF50337-AB78-4A27-8898-FED96B110DAE}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{1341C2BF-E1CA-45D2-961F-FECD31A5C068}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{3921A687-73E9-4929-90AE-5C8EAD1ACBF5}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{C3411167-C675-40C9-8432-0B2F1947AC14}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{CE498397-CF5A-4A28-B096-E34A09150B5F}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{0C848E47-0396-4524-9884-44E68A99AE27}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{417FBE3B-AE3F-4EE3-9FF7-1731C27B57FC}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{2622DA4B-A9A7-44F7-A6EF-23FB3B9CF10E}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{244CE9EA-936D-4D10-A171-9AF31938D892}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{BE933F37-B04C-450E-A2E8-4D8A6CF39D23}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{4FC52FD6-E4DE-45F3-8528-B33BA5122954}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{D69F84E6-CF78-4FCC-B6A8-4573D7C7A0BB}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{018A9A02-7FBD-4D4D-8718-F962338F6E13}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{11D7AC9F-9ADC-4603-8320-6AC4A6B594CE}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{DDA64FBB-0DC8-4D24-8A1B-342593F1BC76}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{67470615-70D3-40FB-B5DC-660915FC3308}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{F166DAA5-140E-4DCB-BDEC-7EDB4B2CBE85}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{2AB59614-19B0-4FE9-B2FF-A52AE4C08802}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{DA45AEA6-78F4-4E6E-B21E-B76B16EF32E8}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{BE6A12E4-4226-4B22-B380-6BBD2E6105C0}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{3C4CB152-22D5-46CF-BBCA-9721F7EEFCB3}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{5018AA04-4118-410A-9FEF-6A7E10E7B42E}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{5995A144-06E7-4329-8E0A-DCB35400F9FA}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{4ACD1893-679C-4B4F-AAA7-FDEBFF6DA666}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{8F0F320E-205F-4545-94FF-C97CCFC84DC3}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{6DF452B8-6FA3-438A-A295-EEDE808B13D5}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{29E78506-B56E-4C9F-ACFD-FF8FE9B79E88}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{00C31AAB-6C13-44FC-ABC9-745562464025}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{1F345DA2-98B1-4300-B93E-AC65FA561FC7}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{11F6B755-DBE5-43EF-A01B-D81B408017C9}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{A4D4DA6F-D3EF-4C48-955B-FC0A62074FE0}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{53A006BB-A765-49AC-B883-A9D252423F3B}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{F74DE591-B1EE-4DCD-9DFF-C975F0F01D83}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{B3336A2D-C914-40F0-A432-044BEB26A819}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{18BE93A9-991B-4262-9DE0-78140DEC3A01}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{FC1483A4-1A56-4B7C-B6D3-F2E330CB861C}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{F92B3A82-3B5F-4170-B844-447697A2CC83}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{096471C7-FA73-423B-A942-B8989C98B31B}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{5439C9F7-372D-4A50-B856-A1BAD993F9FF}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{17BDDD3D-D7F8-42E5-B57A-403BA69731E4}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{BB808C26-0457-4225-9A0B-008D319F10F6}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{C1F94343-4823-4FCE-A09F-8BBDCE62EA38}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{956BAC13-06B7-4851-94CB-625BAF8DFA43}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{B3579544-B2DE-48E5-B02B-08FEE3755759}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{9E5F662E-FD26-4184-A998-C2265F7A955F}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{EAE866B3-0BCD-473A-88AC-0FC294318E95}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{C9E12503-8857-4A88-A066-DDE514157EBE}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FB21DE2-9994-4AF5-AEF5-ADCADE081626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2B53BADA-9C45-4519-824A-7E5330355E2A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55CEA991-97EB-4C8B-8687-131856A58043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ABAAF7AF-417D-4E72-AE00-CD1419E80D69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A8E6AF77-EE96-481E-AEF8-30A89519B42D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A8C43E2D-2E3D-42C2-A227-560C17AFC301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9ABAAB1D-2BED-44BC-9B3E-BC927CD9607F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0F5A822D-2503-4D41-9957-F8EF12ED76DF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78EAF1B5-0A9E-47A9-8198-21393AD4EE61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E7B34771-0598-4D7A-9348-5D3754C9E2C9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2098CDAF-6EE7-41C5-863A-FFE0BA74D4EA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7D3C4F1A-42EB-45F2-A3BA-F424D1B11DA6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D2F3252F-C0F0-47DA-BBCD-73DA366F199B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A6B4C663-608D-4E92-B31A-CC22DE220187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5FF50337-AB78-4A27-8898-FED96B110DAE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1341C2BF-E1CA-45D2-961F-FECD31A5C068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3921A687-73E9-4929-90AE-5C8EAD1ACBF5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C3411167-C675-40C9-8432-0B2F1947AC14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CE498397-CF5A-4A28-B096-E34A09150B5F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0C848E47-0396-4524-9884-44E68A99AE27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417FBE3B-AE3F-4EE3-9FF7-1731C27B57FC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2622DA4B-A9A7-44F7-A6EF-23FB3B9CF10E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244CE9EA-936D-4D10-A171-9AF31938D892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BE933F37-B04C-450E-A2E8-4D8A6CF39D23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4FC52FD6-E4DE-45F3-8528-B33BA5122954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D69F84E6-CF78-4FCC-B6A8-4573D7C7A0BB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018A9A02-7FBD-4D4D-8718-F962338F6E13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11D7AC9F-9ADC-4603-8320-6AC4A6B594CE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DDA64FBB-0DC8-4D24-8A1B-342593F1BC76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67470615-70D3-40FB-B5DC-660915FC3308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F166DAA5-140E-4DCB-BDEC-7EDB4B2CBE85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2AB59614-19B0-4FE9-B2FF-A52AE4C08802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DA45AEA6-78F4-4E6E-B21E-B76B16EF32E8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BE6A12E4-4226-4B22-B380-6BBD2E6105C0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3C4CB152-22D5-46CF-BBCA-9721F7EEFCB3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5018AA04-4118-410A-9FEF-6A7E10E7B42E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5995A144-06E7-4329-8E0A-DCB35400F9FA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4ACD1893-679C-4B4F-AAA7-FDEBFF6DA666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8F0F320E-205F-4545-94FF-C97CCFC84DC3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6DF452B8-6FA3-438A-A295-EEDE808B13D5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29E78506-B56E-4C9F-ACFD-FF8FE9B79E88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00C31AAB-6C13-44FC-ABC9-745562464025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1F345DA2-98B1-4300-B93E-AC65FA561FC7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11F6B755-DBE5-43EF-A01B-D81B408017C9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A4D4DA6F-D3EF-4C48-955B-FC0A62074FE0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53A006BB-A765-49AC-B883-A9D252423F3B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F74DE591-B1EE-4DCD-9DFF-C975F0F01D83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B3336A2D-C914-40F0-A432-044BEB26A819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18BE93A9-991B-4262-9DE0-78140DEC3A01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FC1483A4-1A56-4B7C-B6D3-F2E330CB861C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F92B3A82-3B5F-4170-B844-447697A2CC83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096471C7-FA73-423B-A942-B8989C98B31B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5439C9F7-372D-4A50-B856-A1BAD993F9FF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17BDDD3D-D7F8-42E5-B57A-403BA69731E4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BB808C26-0457-4225-9A0B-008D319F10F6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C1F94343-4823-4FCE-A09F-8BBDCE62EA38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956BAC13-06B7-4851-94CB-625BAF8DFA43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B3579544-B2DE-48E5-B02B-08FEE3755759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9E5F662E-FD26-4184-A998-C2265F7A955F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EAE866B3-0BCD-473A-88AC-0FC294318E95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C9E12503-8857-4A88-A066-DDE514157EBE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32CF6-2E71-4648-B335-95D9CBAED603}">
  <dimension ref="A1:AR267"/>
  <sheetViews>
    <sheetView rightToLeft="1" topLeftCell="G64" zoomScale="70" zoomScaleNormal="70" workbookViewId="0">
      <selection activeCell="G79" sqref="A79:XFD79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21875" style="28" bestFit="1" customWidth="1"/>
    <col min="9" max="9" width="24.664062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3.4414062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78" style="24" bestFit="1" customWidth="1"/>
    <col min="29" max="29" width="15.77734375" style="31" bestFit="1" customWidth="1"/>
    <col min="30" max="30" width="13.6640625" style="32" bestFit="1" customWidth="1"/>
    <col min="31" max="31" width="38.88671875" style="24" bestFit="1" customWidth="1"/>
    <col min="32" max="32" width="28.33203125" style="24" bestFit="1" customWidth="1"/>
    <col min="33" max="33" width="13.5546875" style="24" bestFit="1" customWidth="1"/>
    <col min="34" max="34" width="101.10937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8" t="s">
        <v>0</v>
      </c>
      <c r="B1" s="159"/>
      <c r="C1" s="158" t="s">
        <v>1</v>
      </c>
      <c r="D1" s="159"/>
      <c r="E1" s="158" t="s">
        <v>2</v>
      </c>
      <c r="F1" s="159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60" t="s">
        <v>17</v>
      </c>
      <c r="V1" s="161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166">
        <v>1</v>
      </c>
      <c r="H2" s="168" t="s">
        <v>83</v>
      </c>
      <c r="I2" s="166" t="s">
        <v>75</v>
      </c>
      <c r="J2" s="164" t="s">
        <v>76</v>
      </c>
      <c r="K2" s="11" t="str">
        <f t="shared" ref="K2:K65" ca="1" si="0">IF(C2, TODAY(), "" )</f>
        <v/>
      </c>
      <c r="L2" s="162" t="s">
        <v>84</v>
      </c>
      <c r="M2" s="162" t="s">
        <v>85</v>
      </c>
      <c r="N2" s="162" t="s">
        <v>86</v>
      </c>
      <c r="O2" s="9">
        <v>5511.2</v>
      </c>
      <c r="P2" s="9">
        <v>10</v>
      </c>
      <c r="Q2" s="13" t="str">
        <f>VLOOKUP(O2, '[1]لیست محصولات اردیبهشت ۱۴۰۳'!B:C,2,0)</f>
        <v>هامبلا | Hambella</v>
      </c>
      <c r="R2" s="9"/>
      <c r="S2" s="12">
        <f>VLOOKUP(O2, '[1]لیست محصولات اردیبهشت ۱۴۰۳'!B:F,5,0)</f>
        <v>750</v>
      </c>
      <c r="T2" s="14">
        <f>VLOOKUP(O2, '[1]لیست محصولات اردیبهشت ۱۴۰۳'!B:G,6,0)</f>
        <v>13350000</v>
      </c>
      <c r="U2" s="15"/>
      <c r="V2" s="16">
        <f t="shared" ref="V2:V65" si="1">IF(C2, P2, U2 )</f>
        <v>0</v>
      </c>
      <c r="W2" s="12">
        <f t="shared" ref="W2:W65" si="2">P2-V2</f>
        <v>10</v>
      </c>
      <c r="X2" s="14">
        <f t="shared" ref="X2:X65" si="3">P2*T2</f>
        <v>133500000</v>
      </c>
      <c r="Y2" s="17"/>
      <c r="Z2" s="14">
        <f t="shared" ref="Z2:Z65" si="4">X2-Y2</f>
        <v>133500000</v>
      </c>
      <c r="AA2" s="176" t="s">
        <v>79</v>
      </c>
      <c r="AB2" s="174" t="s">
        <v>87</v>
      </c>
      <c r="AC2" s="172" t="s">
        <v>88</v>
      </c>
      <c r="AD2" s="170"/>
      <c r="AE2" s="193" t="s">
        <v>128</v>
      </c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خ فرشته نبش خ بوسنى مركز خريد ملل طبقه همكف  کافه پرا - افشین امیری 09123060890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67"/>
      <c r="H3" s="169"/>
      <c r="I3" s="167"/>
      <c r="J3" s="165"/>
      <c r="K3" s="11" t="str">
        <f t="shared" ca="1" si="0"/>
        <v/>
      </c>
      <c r="L3" s="163"/>
      <c r="M3" s="163"/>
      <c r="N3" s="163"/>
      <c r="O3" s="9">
        <v>3326.1</v>
      </c>
      <c r="P3" s="9">
        <v>2</v>
      </c>
      <c r="Q3" s="13" t="str">
        <f>VLOOKUP(O3, '[1]لیست محصولات اردیبهشت ۱۴۰۳'!B:C,2,0)</f>
        <v>میاگروس | Milagros</v>
      </c>
      <c r="R3" s="9"/>
      <c r="S3" s="12">
        <f>VLOOKUP(O3, '[1]لیست محصولات اردیبهشت ۱۴۰۳'!B:F,5,0)</f>
        <v>150</v>
      </c>
      <c r="T3" s="14">
        <f>VLOOKUP(O3, '[1]لیست محصولات اردیبهشت ۱۴۰۳'!B:G,6,0)</f>
        <v>3750000</v>
      </c>
      <c r="U3" s="15"/>
      <c r="V3" s="16">
        <f t="shared" si="1"/>
        <v>0</v>
      </c>
      <c r="W3" s="12">
        <f t="shared" si="2"/>
        <v>2</v>
      </c>
      <c r="X3" s="14">
        <f t="shared" si="3"/>
        <v>7500000</v>
      </c>
      <c r="Y3" s="17"/>
      <c r="Z3" s="14">
        <f t="shared" si="4"/>
        <v>7500000</v>
      </c>
      <c r="AA3" s="177"/>
      <c r="AB3" s="175"/>
      <c r="AC3" s="173"/>
      <c r="AD3" s="171"/>
      <c r="AE3" s="194"/>
      <c r="AF3" s="21"/>
      <c r="AG3" s="22" t="str">
        <f t="shared" si="5"/>
        <v>TRUE</v>
      </c>
      <c r="AH3" s="23" t="str">
        <f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>
        <v>2</v>
      </c>
      <c r="H4" s="10">
        <v>276690968616</v>
      </c>
      <c r="I4" s="25" t="s">
        <v>118</v>
      </c>
      <c r="J4" s="9"/>
      <c r="K4" s="11" t="str">
        <f t="shared" ca="1" si="0"/>
        <v/>
      </c>
      <c r="L4" s="12" t="s">
        <v>148</v>
      </c>
      <c r="M4" s="12" t="s">
        <v>149</v>
      </c>
      <c r="N4" s="12" t="s">
        <v>150</v>
      </c>
      <c r="O4" s="9">
        <v>3326.1</v>
      </c>
      <c r="P4" s="9">
        <v>2</v>
      </c>
      <c r="Q4" s="13" t="str">
        <f>VLOOKUP(O4, '[1]لیست محصولات اردیبهشت ۱۴۰۳'!B:C,2,0)</f>
        <v>میاگروس | Milagros</v>
      </c>
      <c r="R4" s="9"/>
      <c r="S4" s="12">
        <f>VLOOKUP(O4, '[1]لیست محصولات اردیبهشت ۱۴۰۳'!B:F,5,0)</f>
        <v>150</v>
      </c>
      <c r="T4" s="14">
        <f>VLOOKUP(O4, '[1]لیست محصولات اردیبهشت ۱۴۰۳'!B:G,6,0)</f>
        <v>3750000</v>
      </c>
      <c r="U4" s="15"/>
      <c r="V4" s="16">
        <f t="shared" si="1"/>
        <v>0</v>
      </c>
      <c r="W4" s="12">
        <f t="shared" si="2"/>
        <v>2</v>
      </c>
      <c r="X4" s="14">
        <f t="shared" si="3"/>
        <v>7500000</v>
      </c>
      <c r="Y4" s="17"/>
      <c r="Z4" s="14">
        <f t="shared" si="4"/>
        <v>7500000</v>
      </c>
      <c r="AA4" s="18" t="s">
        <v>151</v>
      </c>
      <c r="AB4" s="13" t="s">
        <v>152</v>
      </c>
      <c r="AC4" s="19" t="s">
        <v>153</v>
      </c>
      <c r="AD4" s="20"/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>بندرعباس خیابان دانشگاه ، بلوار پرفسور خشنودی کافه بهار - شاهرخ مرتضوی راد 09303039025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164">
        <v>3</v>
      </c>
      <c r="H5" s="178">
        <v>276700442998</v>
      </c>
      <c r="I5" s="164" t="s">
        <v>118</v>
      </c>
      <c r="J5" s="164"/>
      <c r="K5" s="11" t="str">
        <f t="shared" ca="1" si="0"/>
        <v/>
      </c>
      <c r="L5" s="162" t="s">
        <v>154</v>
      </c>
      <c r="M5" s="162" t="s">
        <v>155</v>
      </c>
      <c r="N5" s="162"/>
      <c r="O5" s="9">
        <v>3325.2</v>
      </c>
      <c r="P5" s="9">
        <v>1</v>
      </c>
      <c r="Q5" s="13" t="str">
        <f>VLOOKUP(O5, '[1]لیست محصولات اردیبهشت ۱۴۰۳'!B:C,2,0)</f>
        <v>راتناگری | Ratnagiri</v>
      </c>
      <c r="R5" s="9"/>
      <c r="S5" s="12">
        <f>VLOOKUP(O5, '[1]لیست محصولات اردیبهشت ۱۴۰۳'!B:F,5,0)</f>
        <v>750</v>
      </c>
      <c r="T5" s="14">
        <f>VLOOKUP(O5, '[1]لیست محصولات اردیبهشت ۱۴۰۳'!B:G,6,0)</f>
        <v>20700000</v>
      </c>
      <c r="U5" s="15"/>
      <c r="V5" s="16">
        <f t="shared" si="1"/>
        <v>0</v>
      </c>
      <c r="W5" s="12">
        <f t="shared" si="2"/>
        <v>1</v>
      </c>
      <c r="X5" s="14">
        <f t="shared" si="3"/>
        <v>20700000</v>
      </c>
      <c r="Y5" s="17"/>
      <c r="Z5" s="14">
        <f t="shared" si="4"/>
        <v>20700000</v>
      </c>
      <c r="AA5" s="176" t="s">
        <v>156</v>
      </c>
      <c r="AB5" s="174" t="s">
        <v>157</v>
      </c>
      <c r="AC5" s="172" t="s">
        <v>158</v>
      </c>
      <c r="AD5" s="170"/>
      <c r="AE5" s="19"/>
      <c r="AF5" s="21"/>
      <c r="AG5" s="22" t="str">
        <f t="shared" si="5"/>
        <v>TRUE</v>
      </c>
      <c r="AH5" s="23" t="str">
        <f t="shared" si="6"/>
        <v>هرمزگان پارسیان - خيابان امام - نبش ميدان شهردارى - سوپرماركت فواد  - فواد لوری 09173629951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165"/>
      <c r="H6" s="179"/>
      <c r="I6" s="165"/>
      <c r="J6" s="165"/>
      <c r="K6" s="11" t="str">
        <f t="shared" ca="1" si="0"/>
        <v/>
      </c>
      <c r="L6" s="163"/>
      <c r="M6" s="163"/>
      <c r="N6" s="163"/>
      <c r="O6" s="9">
        <v>5523.2</v>
      </c>
      <c r="P6" s="9">
        <v>2</v>
      </c>
      <c r="Q6" s="13" t="str">
        <f>VLOOKUP(O6, '[1]لیست محصولات اردیبهشت ۱۴۰۳'!B:C,2,0)</f>
        <v>کوتوا دانکن | Kotowa Duncan</v>
      </c>
      <c r="R6" s="9"/>
      <c r="S6" s="12">
        <f>VLOOKUP(O6, '[1]لیست محصولات اردیبهشت ۱۴۰۳'!B:F,5,0)</f>
        <v>750</v>
      </c>
      <c r="T6" s="14">
        <f>VLOOKUP(O6, '[1]لیست محصولات اردیبهشت ۱۴۰۳'!B:G,6,0)</f>
        <v>12150000</v>
      </c>
      <c r="U6" s="15"/>
      <c r="V6" s="16">
        <f t="shared" si="1"/>
        <v>0</v>
      </c>
      <c r="W6" s="12">
        <f t="shared" si="2"/>
        <v>2</v>
      </c>
      <c r="X6" s="14">
        <f t="shared" si="3"/>
        <v>24300000</v>
      </c>
      <c r="Y6" s="17"/>
      <c r="Z6" s="14">
        <f t="shared" si="4"/>
        <v>24300000</v>
      </c>
      <c r="AA6" s="177"/>
      <c r="AB6" s="175"/>
      <c r="AC6" s="173"/>
      <c r="AD6" s="171"/>
      <c r="AE6" s="19"/>
      <c r="AF6" s="21"/>
      <c r="AG6" s="22" t="str">
        <f t="shared" si="5"/>
        <v>TRUE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>
        <v>4</v>
      </c>
      <c r="H7" s="10">
        <v>276706876085</v>
      </c>
      <c r="I7" s="9" t="s">
        <v>118</v>
      </c>
      <c r="J7" s="9"/>
      <c r="K7" s="11" t="str">
        <f t="shared" ca="1" si="0"/>
        <v/>
      </c>
      <c r="L7" s="12" t="s">
        <v>159</v>
      </c>
      <c r="M7" s="12" t="s">
        <v>160</v>
      </c>
      <c r="N7" s="12"/>
      <c r="O7" s="9">
        <v>5501.1</v>
      </c>
      <c r="P7" s="9">
        <v>1</v>
      </c>
      <c r="Q7" s="13" t="str">
        <f>VLOOKUP(O7, '[1]لیست محصولات اردیبهشت ۱۴۰۳'!B:C,2,0)</f>
        <v>ورتکس | Vortex</v>
      </c>
      <c r="R7" s="9"/>
      <c r="S7" s="12">
        <f>VLOOKUP(O7, '[1]لیست محصولات اردیبهشت ۱۴۰۳'!B:F,5,0)</f>
        <v>150</v>
      </c>
      <c r="T7" s="14">
        <f>VLOOKUP(O7, '[1]لیست محصولات اردیبهشت ۱۴۰۳'!B:G,6,0)</f>
        <v>2100000</v>
      </c>
      <c r="U7" s="26"/>
      <c r="V7" s="16">
        <f t="shared" si="1"/>
        <v>0</v>
      </c>
      <c r="W7" s="12">
        <f t="shared" si="2"/>
        <v>1</v>
      </c>
      <c r="X7" s="14">
        <f t="shared" si="3"/>
        <v>2100000</v>
      </c>
      <c r="Y7" s="17"/>
      <c r="Z7" s="14">
        <f t="shared" si="4"/>
        <v>2100000</v>
      </c>
      <c r="AA7" s="18" t="s">
        <v>79</v>
      </c>
      <c r="AB7" s="13" t="s">
        <v>161</v>
      </c>
      <c r="AC7" s="19" t="s">
        <v>162</v>
      </c>
      <c r="AD7" s="20" t="s">
        <v>99</v>
      </c>
      <c r="AE7" s="19"/>
      <c r="AF7" s="21"/>
      <c r="AG7" s="22" t="str">
        <f t="shared" si="5"/>
        <v>TRUE</v>
      </c>
      <c r="AH7" s="23" t="str">
        <f t="shared" si="6"/>
        <v>تهران خیابان شریعتی خیابان یخچال خیابان کی نژاد خیابان جلایی‌پور پلاک ۲۵ واحد ۴  - سیامک کارخیران 09109030659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164">
        <v>5</v>
      </c>
      <c r="H8" s="178">
        <v>276750083338</v>
      </c>
      <c r="I8" s="164" t="s">
        <v>118</v>
      </c>
      <c r="J8" s="164"/>
      <c r="K8" s="11" t="str">
        <f t="shared" ca="1" si="0"/>
        <v/>
      </c>
      <c r="L8" s="162" t="s">
        <v>163</v>
      </c>
      <c r="M8" s="162" t="s">
        <v>164</v>
      </c>
      <c r="N8" s="162" t="s">
        <v>165</v>
      </c>
      <c r="O8" s="9">
        <v>3326.2</v>
      </c>
      <c r="P8" s="9">
        <v>1</v>
      </c>
      <c r="Q8" s="13" t="str">
        <f>VLOOKUP(O8, '[1]لیست محصولات اردیبهشت ۱۴۰۳'!B:C,2,0)</f>
        <v>میاگروس | Milagros</v>
      </c>
      <c r="R8" s="9"/>
      <c r="S8" s="12">
        <f>VLOOKUP(O8, '[1]لیست محصولات اردیبهشت ۱۴۰۳'!B:F,5,0)</f>
        <v>750</v>
      </c>
      <c r="T8" s="14">
        <f>VLOOKUP(O8, '[1]لیست محصولات اردیبهشت ۱۴۰۳'!B:G,6,0)</f>
        <v>18150000</v>
      </c>
      <c r="U8" s="15"/>
      <c r="V8" s="16">
        <f t="shared" si="1"/>
        <v>0</v>
      </c>
      <c r="W8" s="12">
        <f t="shared" si="2"/>
        <v>1</v>
      </c>
      <c r="X8" s="14">
        <f t="shared" si="3"/>
        <v>18150000</v>
      </c>
      <c r="Y8" s="17"/>
      <c r="Z8" s="14">
        <f t="shared" si="4"/>
        <v>18150000</v>
      </c>
      <c r="AA8" s="176" t="s">
        <v>166</v>
      </c>
      <c r="AB8" s="174" t="s">
        <v>167</v>
      </c>
      <c r="AC8" s="172" t="s">
        <v>168</v>
      </c>
      <c r="AD8" s="170"/>
      <c r="AE8" s="19"/>
      <c r="AF8" s="21"/>
      <c r="AG8" s="22" t="str">
        <f t="shared" si="5"/>
        <v>TRUE</v>
      </c>
      <c r="AH8" s="23" t="str">
        <f t="shared" si="6"/>
        <v>آمل خیابان هراز.بلوار طبری.طبری ۵ .نبش دماوند ۲۰ کافه دریپ - ابوالفضل حیدری 09396547014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184"/>
      <c r="H9" s="185"/>
      <c r="I9" s="184"/>
      <c r="J9" s="184"/>
      <c r="K9" s="11" t="str">
        <f t="shared" ca="1" si="0"/>
        <v/>
      </c>
      <c r="L9" s="186"/>
      <c r="M9" s="186"/>
      <c r="N9" s="186"/>
      <c r="O9" s="9">
        <v>3325.1</v>
      </c>
      <c r="P9" s="9">
        <v>1</v>
      </c>
      <c r="Q9" s="13" t="str">
        <f>VLOOKUP(O9, '[1]لیست محصولات اردیبهشت ۱۴۰۳'!B:C,2,0)</f>
        <v>راتناگری | Ratnagiri</v>
      </c>
      <c r="R9" s="9"/>
      <c r="S9" s="12">
        <f>VLOOKUP(O9, '[1]لیست محصولات اردیبهشت ۱۴۰۳'!B:F,5,0)</f>
        <v>150</v>
      </c>
      <c r="T9" s="14">
        <f>VLOOKUP(O9, '[1]لیست محصولات اردیبهشت ۱۴۰۳'!B:G,6,0)</f>
        <v>4250000</v>
      </c>
      <c r="U9" s="15"/>
      <c r="V9" s="16">
        <f t="shared" si="1"/>
        <v>0</v>
      </c>
      <c r="W9" s="12">
        <f t="shared" si="2"/>
        <v>1</v>
      </c>
      <c r="X9" s="14">
        <f t="shared" si="3"/>
        <v>4250000</v>
      </c>
      <c r="Y9" s="17"/>
      <c r="Z9" s="14">
        <f t="shared" si="4"/>
        <v>4250000</v>
      </c>
      <c r="AA9" s="183"/>
      <c r="AB9" s="182"/>
      <c r="AC9" s="181"/>
      <c r="AD9" s="180"/>
      <c r="AE9" s="19"/>
      <c r="AF9" s="21"/>
      <c r="AG9" s="22" t="str">
        <f t="shared" si="5"/>
        <v>TRUE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165"/>
      <c r="H10" s="179"/>
      <c r="I10" s="165"/>
      <c r="J10" s="165"/>
      <c r="K10" s="11" t="str">
        <f t="shared" ca="1" si="0"/>
        <v/>
      </c>
      <c r="L10" s="163"/>
      <c r="M10" s="163"/>
      <c r="N10" s="163"/>
      <c r="O10" s="9">
        <v>5522.1</v>
      </c>
      <c r="P10" s="9">
        <v>1</v>
      </c>
      <c r="Q10" s="13" t="str">
        <f>VLOOKUP(O10, '[1]لیست محصولات اردیبهشت ۱۴۰۳'!B:C,2,0)</f>
        <v>تامارا | Tamara</v>
      </c>
      <c r="R10" s="9"/>
      <c r="S10" s="12">
        <f>VLOOKUP(O10, '[1]لیست محصولات اردیبهشت ۱۴۰۳'!B:F,5,0)</f>
        <v>150</v>
      </c>
      <c r="T10" s="14">
        <f>VLOOKUP(O10, '[1]لیست محصولات اردیبهشت ۱۴۰۳'!B:G,6,0)</f>
        <v>2600000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2600000</v>
      </c>
      <c r="Y10" s="17"/>
      <c r="Z10" s="14">
        <f t="shared" si="4"/>
        <v>2600000</v>
      </c>
      <c r="AA10" s="177"/>
      <c r="AB10" s="175"/>
      <c r="AC10" s="173"/>
      <c r="AD10" s="171"/>
      <c r="AE10" s="19"/>
      <c r="AF10" s="21"/>
      <c r="AG10" s="22" t="str">
        <f t="shared" si="5"/>
        <v>TRUE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164">
        <v>6</v>
      </c>
      <c r="H11" s="178">
        <v>54896652601</v>
      </c>
      <c r="I11" s="164" t="s">
        <v>169</v>
      </c>
      <c r="J11" s="164"/>
      <c r="K11" s="11" t="str">
        <f t="shared" ca="1" si="0"/>
        <v/>
      </c>
      <c r="L11" s="162" t="s">
        <v>170</v>
      </c>
      <c r="M11" s="162" t="s">
        <v>171</v>
      </c>
      <c r="N11" s="162" t="s">
        <v>172</v>
      </c>
      <c r="O11" s="9">
        <v>3326.1</v>
      </c>
      <c r="P11" s="9">
        <v>1</v>
      </c>
      <c r="Q11" s="13" t="str">
        <f>VLOOKUP(O11, '[1]لیست محصولات اردیبهشت ۱۴۰۳'!B:C,2,0)</f>
        <v>میاگروس | Milagros</v>
      </c>
      <c r="R11" s="9"/>
      <c r="S11" s="12">
        <f>VLOOKUP(O11, '[1]لیست محصولات اردیبهشت ۱۴۰۳'!B:F,5,0)</f>
        <v>150</v>
      </c>
      <c r="T11" s="14">
        <f>VLOOKUP(O11, '[1]لیست محصولات اردیبهشت ۱۴۰۳'!B:G,6,0)</f>
        <v>3750000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3750000</v>
      </c>
      <c r="Y11" s="17"/>
      <c r="Z11" s="14">
        <f t="shared" si="4"/>
        <v>3750000</v>
      </c>
      <c r="AA11" s="176" t="s">
        <v>173</v>
      </c>
      <c r="AB11" s="174" t="s">
        <v>174</v>
      </c>
      <c r="AC11" s="172" t="s">
        <v>175</v>
      </c>
      <c r="AD11" s="170"/>
      <c r="AE11" s="19"/>
      <c r="AF11" s="21"/>
      <c r="AG11" s="22" t="str">
        <f t="shared" si="5"/>
        <v>TRUE</v>
      </c>
      <c r="AH11" s="23" t="str">
        <f t="shared" si="6"/>
        <v>نوشهر خیابان چمران،نبش شاهد  کافه وایو - حسام کریمیان 09394151121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84"/>
      <c r="H12" s="185"/>
      <c r="I12" s="184"/>
      <c r="J12" s="184"/>
      <c r="K12" s="11" t="str">
        <f t="shared" ca="1" si="0"/>
        <v/>
      </c>
      <c r="L12" s="186"/>
      <c r="M12" s="186"/>
      <c r="N12" s="186"/>
      <c r="O12" s="9">
        <v>5511.11</v>
      </c>
      <c r="P12" s="9">
        <v>1</v>
      </c>
      <c r="Q12" s="69" t="str">
        <f>VLOOKUP(O12, '[1]لیست محصولات اردیبهشت ۱۴۰۳'!B:C,2,0)</f>
        <v>هامبلا(رست دمی) | Hambella( Filter Roast)</v>
      </c>
      <c r="R12" s="9"/>
      <c r="S12" s="12">
        <f>VLOOKUP(O12, '[1]لیست محصولات اردیبهشت ۱۴۰۳'!B:F,5,0)</f>
        <v>150</v>
      </c>
      <c r="T12" s="14">
        <f>VLOOKUP(O12, '[1]لیست محصولات اردیبهشت ۱۴۰۳'!B:G,6,0)</f>
        <v>2800000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2800000</v>
      </c>
      <c r="Y12" s="17"/>
      <c r="Z12" s="14">
        <f t="shared" si="4"/>
        <v>2800000</v>
      </c>
      <c r="AA12" s="183"/>
      <c r="AB12" s="182"/>
      <c r="AC12" s="181"/>
      <c r="AD12" s="180"/>
      <c r="AE12" s="19"/>
      <c r="AF12" s="21"/>
      <c r="AG12" s="22" t="str">
        <f t="shared" si="5"/>
        <v>TRUE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65"/>
      <c r="H13" s="179"/>
      <c r="I13" s="165"/>
      <c r="J13" s="165"/>
      <c r="K13" s="11" t="str">
        <f t="shared" ca="1" si="0"/>
        <v/>
      </c>
      <c r="L13" s="163"/>
      <c r="M13" s="163"/>
      <c r="N13" s="163"/>
      <c r="O13" s="9">
        <v>3325.1</v>
      </c>
      <c r="P13" s="9">
        <v>1</v>
      </c>
      <c r="Q13" s="13" t="str">
        <f>VLOOKUP(O13, '[1]لیست محصولات اردیبهشت ۱۴۰۳'!B:C,2,0)</f>
        <v>راتناگری | Ratnagiri</v>
      </c>
      <c r="R13" s="9"/>
      <c r="S13" s="12">
        <f>VLOOKUP(O13, '[1]لیست محصولات اردیبهشت ۱۴۰۳'!B:F,5,0)</f>
        <v>150</v>
      </c>
      <c r="T13" s="14">
        <f>VLOOKUP(O13, '[1]لیست محصولات اردیبهشت ۱۴۰۳'!B:G,6,0)</f>
        <v>4250000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4250000</v>
      </c>
      <c r="Y13" s="17"/>
      <c r="Z13" s="14">
        <f t="shared" si="4"/>
        <v>4250000</v>
      </c>
      <c r="AA13" s="177"/>
      <c r="AB13" s="175"/>
      <c r="AC13" s="173"/>
      <c r="AD13" s="171"/>
      <c r="AE13" s="19"/>
      <c r="AF13" s="21"/>
      <c r="AG13" s="22" t="str">
        <f t="shared" si="5"/>
        <v>TRUE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164">
        <v>7</v>
      </c>
      <c r="H14" s="178">
        <v>54899420201</v>
      </c>
      <c r="I14" s="164" t="s">
        <v>169</v>
      </c>
      <c r="J14" s="164" t="s">
        <v>76</v>
      </c>
      <c r="K14" s="11" t="str">
        <f t="shared" ca="1" si="0"/>
        <v/>
      </c>
      <c r="L14" s="162" t="s">
        <v>176</v>
      </c>
      <c r="M14" s="162" t="s">
        <v>177</v>
      </c>
      <c r="N14" s="162" t="s">
        <v>178</v>
      </c>
      <c r="O14" s="9">
        <v>5501.3</v>
      </c>
      <c r="P14" s="9">
        <v>1</v>
      </c>
      <c r="Q14" s="13" t="str">
        <f>VLOOKUP(O14, '[1]لیست محصولات اردیبهشت ۱۴۰۳'!B:C,2,0)</f>
        <v>ورتکس | Vortex</v>
      </c>
      <c r="R14" s="9"/>
      <c r="S14" s="12">
        <f>VLOOKUP(O14, '[1]لیست محصولات اردیبهشت ۱۴۰۳'!B:F,5,0)</f>
        <v>4000</v>
      </c>
      <c r="T14" s="14">
        <f>VLOOKUP(O14, '[1]لیست محصولات اردیبهشت ۱۴۰۳'!B:G,6,0)</f>
        <v>51200000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51200000</v>
      </c>
      <c r="Y14" s="17"/>
      <c r="Z14" s="14">
        <f t="shared" si="4"/>
        <v>51200000</v>
      </c>
      <c r="AA14" s="176" t="s">
        <v>179</v>
      </c>
      <c r="AB14" s="174" t="s">
        <v>180</v>
      </c>
      <c r="AC14" s="172" t="s">
        <v>181</v>
      </c>
      <c r="AD14" s="170"/>
      <c r="AE14" s="19"/>
      <c r="AF14" s="21"/>
      <c r="AG14" s="22" t="str">
        <f t="shared" si="5"/>
        <v>TRUE</v>
      </c>
      <c r="AH14" s="23" t="str">
        <f t="shared" si="6"/>
        <v>بیرجند خیابان معلم، نبش معلم 39 کافه رستوران نوفه - معین اسماعیلی 09155229671</v>
      </c>
    </row>
    <row r="15" spans="1:34" ht="22.35" customHeight="1">
      <c r="A15" s="7"/>
      <c r="B15" s="7"/>
      <c r="C15" s="7"/>
      <c r="D15" s="7"/>
      <c r="E15" s="7"/>
      <c r="F15" s="8"/>
      <c r="G15" s="165"/>
      <c r="H15" s="179"/>
      <c r="I15" s="165"/>
      <c r="J15" s="165"/>
      <c r="K15" s="11" t="str">
        <f t="shared" ca="1" si="0"/>
        <v/>
      </c>
      <c r="L15" s="163"/>
      <c r="M15" s="163"/>
      <c r="N15" s="163"/>
      <c r="O15" s="9">
        <v>5511.1</v>
      </c>
      <c r="P15" s="9">
        <v>1</v>
      </c>
      <c r="Q15" s="13" t="str">
        <f>VLOOKUP(O15, '[1]لیست محصولات اردیبهشت ۱۴۰۳'!B:C,2,0)</f>
        <v>هامبلا | Hambella</v>
      </c>
      <c r="R15" s="9"/>
      <c r="S15" s="12">
        <f>VLOOKUP(O15, '[1]لیست محصولات اردیبهشت ۱۴۰۳'!B:F,5,0)</f>
        <v>150</v>
      </c>
      <c r="T15" s="14">
        <f>VLOOKUP(O15, '[1]لیست محصولات اردیبهشت ۱۴۰۳'!B:G,6,0)</f>
        <v>2800000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2800000</v>
      </c>
      <c r="Y15" s="17"/>
      <c r="Z15" s="14">
        <f t="shared" si="4"/>
        <v>2800000</v>
      </c>
      <c r="AA15" s="177"/>
      <c r="AB15" s="175"/>
      <c r="AC15" s="173"/>
      <c r="AD15" s="171"/>
      <c r="AE15" s="19"/>
      <c r="AF15" s="21"/>
      <c r="AG15" s="22" t="str">
        <f t="shared" si="5"/>
        <v>TRUE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9">
        <v>8</v>
      </c>
      <c r="H16" s="10">
        <v>276776818479</v>
      </c>
      <c r="I16" s="9" t="s">
        <v>169</v>
      </c>
      <c r="J16" s="9"/>
      <c r="K16" s="11" t="str">
        <f t="shared" ca="1" si="0"/>
        <v/>
      </c>
      <c r="L16" s="12" t="s">
        <v>112</v>
      </c>
      <c r="M16" s="12" t="s">
        <v>182</v>
      </c>
      <c r="N16" s="12"/>
      <c r="O16" s="9">
        <v>5501.2</v>
      </c>
      <c r="P16" s="9">
        <v>1</v>
      </c>
      <c r="Q16" s="13" t="str">
        <f>VLOOKUP(O16, '[1]لیست محصولات اردیبهشت ۱۴۰۳'!B:C,2,0)</f>
        <v>ورتکس | Vortex</v>
      </c>
      <c r="R16" s="9"/>
      <c r="S16" s="12">
        <f>VLOOKUP(O16, '[1]لیست محصولات اردیبهشت ۱۴۰۳'!B:F,5,0)</f>
        <v>750</v>
      </c>
      <c r="T16" s="14">
        <f>VLOOKUP(O16, '[1]لیست محصولات اردیبهشت ۱۴۰۳'!B:G,6,0)</f>
        <v>9900000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9900000</v>
      </c>
      <c r="Y16" s="17"/>
      <c r="Z16" s="14">
        <f t="shared" si="4"/>
        <v>9900000</v>
      </c>
      <c r="AA16" s="18" t="s">
        <v>79</v>
      </c>
      <c r="AB16" s="13" t="s">
        <v>183</v>
      </c>
      <c r="AC16" s="19" t="s">
        <v>184</v>
      </c>
      <c r="AD16" s="20" t="s">
        <v>99</v>
      </c>
      <c r="AE16" s="19"/>
      <c r="AF16" s="21"/>
      <c r="AG16" s="22" t="str">
        <f t="shared" si="5"/>
        <v>TRUE</v>
      </c>
      <c r="AH16" s="23" t="str">
        <f t="shared" si="6"/>
        <v>تهران شمیران خیابان باهنر جماران خیابان حسن پور کوچه ششم کوچه قنات پلاک ۹ واحد ۱  - محمدرضا عرفاتی 09122176886</v>
      </c>
    </row>
    <row r="17" spans="1:34" ht="22.35" customHeight="1">
      <c r="A17" s="7"/>
      <c r="B17" s="7"/>
      <c r="C17" s="7"/>
      <c r="D17" s="7"/>
      <c r="E17" s="7"/>
      <c r="F17" s="8"/>
      <c r="G17" s="9">
        <v>9</v>
      </c>
      <c r="H17" s="10">
        <v>276797004008</v>
      </c>
      <c r="I17" s="9" t="s">
        <v>169</v>
      </c>
      <c r="J17" s="9"/>
      <c r="K17" s="11" t="str">
        <f t="shared" ca="1" si="0"/>
        <v/>
      </c>
      <c r="L17" s="12" t="s">
        <v>185</v>
      </c>
      <c r="M17" s="12" t="s">
        <v>186</v>
      </c>
      <c r="N17" s="12"/>
      <c r="O17" s="9">
        <v>5511.11</v>
      </c>
      <c r="P17" s="9">
        <v>1</v>
      </c>
      <c r="Q17" s="69" t="str">
        <f>VLOOKUP(O17, '[1]لیست محصولات اردیبهشت ۱۴۰۳'!B:C,2,0)</f>
        <v>هامبلا(رست دمی) | Hambella( Filter Roast)</v>
      </c>
      <c r="R17" s="9"/>
      <c r="S17" s="12">
        <f>VLOOKUP(O17, '[1]لیست محصولات اردیبهشت ۱۴۰۳'!B:F,5,0)</f>
        <v>150</v>
      </c>
      <c r="T17" s="14">
        <f>VLOOKUP(O17, '[1]لیست محصولات اردیبهشت ۱۴۰۳'!B:G,6,0)</f>
        <v>2800000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2800000</v>
      </c>
      <c r="Y17" s="17"/>
      <c r="Z17" s="14">
        <f t="shared" si="4"/>
        <v>2800000</v>
      </c>
      <c r="AA17" s="18" t="s">
        <v>187</v>
      </c>
      <c r="AB17" s="13" t="s">
        <v>188</v>
      </c>
      <c r="AC17" s="19" t="s">
        <v>189</v>
      </c>
      <c r="AD17" s="20"/>
      <c r="AE17" s="19"/>
      <c r="AF17" s="21"/>
      <c r="AG17" s="22" t="str">
        <f t="shared" si="5"/>
        <v>TRUE</v>
      </c>
      <c r="AH17" s="23" t="str">
        <f t="shared" si="6"/>
        <v>کرمان خیابان گلدشت کوچه ۵۰ پلاک ۱۵  - مجتبی محمودی 09131977558</v>
      </c>
    </row>
    <row r="18" spans="1:34" ht="22.35" customHeight="1">
      <c r="A18" s="7"/>
      <c r="B18" s="7"/>
      <c r="C18" s="7"/>
      <c r="D18" s="7"/>
      <c r="E18" s="7"/>
      <c r="F18" s="8"/>
      <c r="G18" s="164">
        <v>10</v>
      </c>
      <c r="H18" s="178">
        <v>276807592240</v>
      </c>
      <c r="I18" s="164" t="s">
        <v>169</v>
      </c>
      <c r="J18" s="164"/>
      <c r="K18" s="11" t="str">
        <f t="shared" ca="1" si="0"/>
        <v/>
      </c>
      <c r="L18" s="162" t="s">
        <v>190</v>
      </c>
      <c r="M18" s="162" t="s">
        <v>191</v>
      </c>
      <c r="N18" s="162"/>
      <c r="O18" s="9">
        <v>5523.1</v>
      </c>
      <c r="P18" s="9">
        <v>4</v>
      </c>
      <c r="Q18" s="13" t="str">
        <f>VLOOKUP(O18, '[1]لیست محصولات اردیبهشت ۱۴۰۳'!B:C,2,0)</f>
        <v>کوتوا دانکن | Kotowa Duncan</v>
      </c>
      <c r="R18" s="9" t="s">
        <v>102</v>
      </c>
      <c r="S18" s="12">
        <f>VLOOKUP(O18, '[1]لیست محصولات اردیبهشت ۱۴۰۳'!B:F,5,0)</f>
        <v>150</v>
      </c>
      <c r="T18" s="14">
        <f>VLOOKUP(O18, '[1]لیست محصولات اردیبهشت ۱۴۰۳'!B:G,6,0)</f>
        <v>2550000</v>
      </c>
      <c r="U18" s="15"/>
      <c r="V18" s="16">
        <f t="shared" si="1"/>
        <v>0</v>
      </c>
      <c r="W18" s="12">
        <f t="shared" si="2"/>
        <v>4</v>
      </c>
      <c r="X18" s="14">
        <f t="shared" si="3"/>
        <v>10200000</v>
      </c>
      <c r="Y18" s="17"/>
      <c r="Z18" s="14">
        <f t="shared" si="4"/>
        <v>10200000</v>
      </c>
      <c r="AA18" s="176" t="s">
        <v>79</v>
      </c>
      <c r="AB18" s="174" t="s">
        <v>192</v>
      </c>
      <c r="AC18" s="172" t="s">
        <v>193</v>
      </c>
      <c r="AD18" s="170" t="s">
        <v>99</v>
      </c>
      <c r="AE18" s="19"/>
      <c r="AF18" s="21"/>
      <c r="AG18" s="22" t="str">
        <f t="shared" si="5"/>
        <v>TRUE</v>
      </c>
      <c r="AH18" s="23" t="str">
        <f t="shared" si="6"/>
        <v>تهران میدان فلسطین طالقانی غربی پلاک۴۰۱ هتل اتانا  - هادی کمایستانی 09367331661</v>
      </c>
    </row>
    <row r="19" spans="1:34" ht="22.35" customHeight="1">
      <c r="A19" s="7"/>
      <c r="B19" s="7"/>
      <c r="C19" s="7"/>
      <c r="D19" s="7"/>
      <c r="E19" s="7"/>
      <c r="F19" s="8"/>
      <c r="G19" s="165"/>
      <c r="H19" s="179"/>
      <c r="I19" s="165"/>
      <c r="J19" s="165"/>
      <c r="K19" s="11" t="str">
        <f t="shared" ca="1" si="0"/>
        <v/>
      </c>
      <c r="L19" s="163"/>
      <c r="M19" s="163"/>
      <c r="N19" s="163"/>
      <c r="O19" s="9">
        <v>5523.1</v>
      </c>
      <c r="P19" s="9">
        <v>4</v>
      </c>
      <c r="Q19" s="13" t="str">
        <f>VLOOKUP(O19, '[1]لیست محصولات اردیبهشت ۱۴۰۳'!B:C,2,0)</f>
        <v>کوتوا دانکن | Kotowa Duncan</v>
      </c>
      <c r="R19" s="9"/>
      <c r="S19" s="12">
        <f>VLOOKUP(O19, '[1]لیست محصولات اردیبهشت ۱۴۰۳'!B:F,5,0)</f>
        <v>150</v>
      </c>
      <c r="T19" s="14">
        <f>VLOOKUP(O19, '[1]لیست محصولات اردیبهشت ۱۴۰۳'!B:G,6,0)</f>
        <v>2550000</v>
      </c>
      <c r="U19" s="15"/>
      <c r="V19" s="16">
        <f t="shared" si="1"/>
        <v>0</v>
      </c>
      <c r="W19" s="12">
        <f t="shared" si="2"/>
        <v>4</v>
      </c>
      <c r="X19" s="14">
        <f t="shared" si="3"/>
        <v>10200000</v>
      </c>
      <c r="Y19" s="17"/>
      <c r="Z19" s="14">
        <f t="shared" si="4"/>
        <v>10200000</v>
      </c>
      <c r="AA19" s="177"/>
      <c r="AB19" s="175"/>
      <c r="AC19" s="173"/>
      <c r="AD19" s="171"/>
      <c r="AE19" s="19"/>
      <c r="AF19" s="21"/>
      <c r="AG19" s="22" t="str">
        <f t="shared" si="5"/>
        <v>TRUE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164">
        <v>11</v>
      </c>
      <c r="H20" s="178">
        <v>276819202336</v>
      </c>
      <c r="I20" s="164" t="s">
        <v>169</v>
      </c>
      <c r="J20" s="164"/>
      <c r="K20" s="11" t="str">
        <f t="shared" ca="1" si="0"/>
        <v/>
      </c>
      <c r="L20" s="162" t="s">
        <v>194</v>
      </c>
      <c r="M20" s="162" t="s">
        <v>195</v>
      </c>
      <c r="N20" s="162" t="s">
        <v>196</v>
      </c>
      <c r="O20" s="9">
        <v>3326.1</v>
      </c>
      <c r="P20" s="9">
        <v>2</v>
      </c>
      <c r="Q20" s="13" t="str">
        <f>VLOOKUP(O20, '[1]لیست محصولات اردیبهشت ۱۴۰۳'!B:C,2,0)</f>
        <v>میاگروس | Milagros</v>
      </c>
      <c r="R20" s="9"/>
      <c r="S20" s="12">
        <f>VLOOKUP(O20, '[1]لیست محصولات اردیبهشت ۱۴۰۳'!B:F,5,0)</f>
        <v>150</v>
      </c>
      <c r="T20" s="14">
        <f>VLOOKUP(O20, '[1]لیست محصولات اردیبهشت ۱۴۰۳'!B:G,6,0)</f>
        <v>3750000</v>
      </c>
      <c r="U20" s="15"/>
      <c r="V20" s="16">
        <f t="shared" si="1"/>
        <v>0</v>
      </c>
      <c r="W20" s="12">
        <f t="shared" si="2"/>
        <v>2</v>
      </c>
      <c r="X20" s="14">
        <f t="shared" si="3"/>
        <v>7500000</v>
      </c>
      <c r="Y20" s="17"/>
      <c r="Z20" s="14">
        <f t="shared" si="4"/>
        <v>7500000</v>
      </c>
      <c r="AA20" s="176" t="s">
        <v>197</v>
      </c>
      <c r="AB20" s="174" t="s">
        <v>198</v>
      </c>
      <c r="AC20" s="172" t="s">
        <v>199</v>
      </c>
      <c r="AD20" s="170"/>
      <c r="AE20" s="19"/>
      <c r="AF20" s="21"/>
      <c r="AG20" s="22" t="str">
        <f t="shared" si="5"/>
        <v>TRUE</v>
      </c>
      <c r="AH20" s="23" t="str">
        <f t="shared" si="6"/>
        <v>نیشابور خیابان فرحبخش غربی - بین فرحبخش غربی 20 و فیاض بخش شمالی کافه گراف - رکسانا رضاییان 09127908226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165"/>
      <c r="H21" s="179"/>
      <c r="I21" s="165"/>
      <c r="J21" s="165"/>
      <c r="K21" s="11" t="str">
        <f t="shared" ca="1" si="0"/>
        <v/>
      </c>
      <c r="L21" s="163"/>
      <c r="M21" s="163"/>
      <c r="N21" s="163"/>
      <c r="O21" s="9">
        <v>5523.1</v>
      </c>
      <c r="P21" s="9">
        <v>1</v>
      </c>
      <c r="Q21" s="13" t="str">
        <f>VLOOKUP(O21, '[1]لیست محصولات اردیبهشت ۱۴۰۳'!B:C,2,0)</f>
        <v>کوتوا دانکن | Kotowa Duncan</v>
      </c>
      <c r="R21" s="9"/>
      <c r="S21" s="12">
        <f>VLOOKUP(O21, '[1]لیست محصولات اردیبهشت ۱۴۰۳'!B:F,5,0)</f>
        <v>150</v>
      </c>
      <c r="T21" s="14">
        <f>VLOOKUP(O21, '[1]لیست محصولات اردیبهشت ۱۴۰۳'!B:G,6,0)</f>
        <v>2550000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2550000</v>
      </c>
      <c r="Y21" s="17"/>
      <c r="Z21" s="14">
        <f t="shared" si="4"/>
        <v>2550000</v>
      </c>
      <c r="AA21" s="177"/>
      <c r="AB21" s="175"/>
      <c r="AC21" s="173"/>
      <c r="AD21" s="171"/>
      <c r="AE21" s="19"/>
      <c r="AF21" s="21"/>
      <c r="AG21" s="22" t="str">
        <f t="shared" si="5"/>
        <v>TRUE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>
        <v>12</v>
      </c>
      <c r="H22" s="10">
        <v>276824955059</v>
      </c>
      <c r="I22" s="9" t="s">
        <v>169</v>
      </c>
      <c r="J22" s="9"/>
      <c r="K22" s="11" t="str">
        <f t="shared" ca="1" si="0"/>
        <v/>
      </c>
      <c r="L22" s="12" t="s">
        <v>200</v>
      </c>
      <c r="M22" s="12" t="s">
        <v>201</v>
      </c>
      <c r="N22" s="12"/>
      <c r="O22" s="9">
        <v>5511.11</v>
      </c>
      <c r="P22" s="9">
        <v>1</v>
      </c>
      <c r="Q22" s="69" t="str">
        <f>VLOOKUP(O22, '[1]لیست محصولات اردیبهشت ۱۴۰۳'!B:C,2,0)</f>
        <v>هامبلا(رست دمی) | Hambella( Filter Roast)</v>
      </c>
      <c r="R22" s="9"/>
      <c r="S22" s="12">
        <f>VLOOKUP(O22, '[1]لیست محصولات اردیبهشت ۱۴۰۳'!B:F,5,0)</f>
        <v>150</v>
      </c>
      <c r="T22" s="14">
        <f>VLOOKUP(O22, '[1]لیست محصولات اردیبهشت ۱۴۰۳'!B:G,6,0)</f>
        <v>2800000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2800000</v>
      </c>
      <c r="Y22" s="17"/>
      <c r="Z22" s="14">
        <f t="shared" si="4"/>
        <v>2800000</v>
      </c>
      <c r="AA22" s="18" t="s">
        <v>109</v>
      </c>
      <c r="AB22" s="13" t="s">
        <v>202</v>
      </c>
      <c r="AC22" s="19" t="s">
        <v>203</v>
      </c>
      <c r="AD22" s="20"/>
      <c r="AE22" s="19"/>
      <c r="AF22" s="21"/>
      <c r="AG22" s="22" t="str">
        <f t="shared" si="5"/>
        <v>TRUE</v>
      </c>
      <c r="AH22" s="23" t="str">
        <f t="shared" si="6"/>
        <v>اصفهان خ نظر غربی ک قینان ک شهید اصغر نجفی مجتمع توحید واحد ۳  - فدا نجمه 09131029445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>
        <v>13</v>
      </c>
      <c r="H23" s="10">
        <v>116984</v>
      </c>
      <c r="I23" s="9" t="s">
        <v>169</v>
      </c>
      <c r="J23" s="9"/>
      <c r="K23" s="11" t="str">
        <f t="shared" ca="1" si="0"/>
        <v/>
      </c>
      <c r="L23" s="12" t="s">
        <v>204</v>
      </c>
      <c r="M23" s="12" t="s">
        <v>205</v>
      </c>
      <c r="N23" s="12"/>
      <c r="O23" s="9">
        <v>3325.1</v>
      </c>
      <c r="P23" s="9">
        <v>1</v>
      </c>
      <c r="Q23" s="13" t="str">
        <f>VLOOKUP(O23, '[1]لیست محصولات اردیبهشت ۱۴۰۳'!B:C,2,0)</f>
        <v>راتناگری | Ratnagiri</v>
      </c>
      <c r="R23" s="9"/>
      <c r="S23" s="12">
        <f>VLOOKUP(O23, '[1]لیست محصولات اردیبهشت ۱۴۰۳'!B:F,5,0)</f>
        <v>150</v>
      </c>
      <c r="T23" s="14">
        <f>VLOOKUP(O23, '[1]لیست محصولات اردیبهشت ۱۴۰۳'!B:G,6,0)</f>
        <v>4250000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4250000</v>
      </c>
      <c r="Y23" s="17"/>
      <c r="Z23" s="14">
        <f t="shared" si="4"/>
        <v>4250000</v>
      </c>
      <c r="AA23" s="18" t="s">
        <v>206</v>
      </c>
      <c r="AB23" s="13" t="s">
        <v>207</v>
      </c>
      <c r="AC23" s="19" t="s">
        <v>208</v>
      </c>
      <c r="AD23" s="20"/>
      <c r="AE23" s="19"/>
      <c r="AF23" s="21"/>
      <c r="AG23" s="22" t="str">
        <f t="shared" si="5"/>
        <v>TRUE</v>
      </c>
      <c r="AH23" s="23" t="str">
        <f t="shared" si="6"/>
        <v>ساری کوی لسانی کوچه ملل۷ پلاک ۱۰۳  - محمدمهدی فلاحتی 09361634734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66">
        <v>14</v>
      </c>
      <c r="H24" s="67"/>
      <c r="I24" s="66" t="s">
        <v>136</v>
      </c>
      <c r="J24" s="9" t="s">
        <v>76</v>
      </c>
      <c r="K24" s="11" t="str">
        <f t="shared" ca="1" si="0"/>
        <v/>
      </c>
      <c r="L24" s="12" t="s">
        <v>209</v>
      </c>
      <c r="M24" s="12" t="s">
        <v>210</v>
      </c>
      <c r="N24" s="12" t="s">
        <v>211</v>
      </c>
      <c r="O24" s="9">
        <v>5501.3</v>
      </c>
      <c r="P24" s="9">
        <v>4</v>
      </c>
      <c r="Q24" s="13" t="str">
        <f>VLOOKUP(O24, '[1]لیست محصولات اردیبهشت ۱۴۰۳'!B:C,2,0)</f>
        <v>ورتکس | Vortex</v>
      </c>
      <c r="R24" s="9"/>
      <c r="S24" s="12">
        <f>VLOOKUP(O24, '[1]لیست محصولات اردیبهشت ۱۴۰۳'!B:F,5,0)</f>
        <v>4000</v>
      </c>
      <c r="T24" s="14">
        <f>VLOOKUP(O24, '[1]لیست محصولات اردیبهشت ۱۴۰۳'!B:G,6,0)</f>
        <v>51200000</v>
      </c>
      <c r="U24" s="15"/>
      <c r="V24" s="16">
        <f t="shared" si="1"/>
        <v>0</v>
      </c>
      <c r="W24" s="12">
        <f t="shared" si="2"/>
        <v>4</v>
      </c>
      <c r="X24" s="14">
        <f t="shared" si="3"/>
        <v>204800000</v>
      </c>
      <c r="Y24" s="17"/>
      <c r="Z24" s="14">
        <f t="shared" si="4"/>
        <v>204800000</v>
      </c>
      <c r="AA24" s="18" t="s">
        <v>212</v>
      </c>
      <c r="AB24" s="13" t="s">
        <v>213</v>
      </c>
      <c r="AC24" s="19" t="s">
        <v>214</v>
      </c>
      <c r="AD24" s="20"/>
      <c r="AE24" s="70" t="s">
        <v>215</v>
      </c>
      <c r="AF24" s="21"/>
      <c r="AG24" s="22" t="str">
        <f t="shared" si="5"/>
        <v>TRUE</v>
      </c>
      <c r="AH24" s="23" t="str">
        <f t="shared" si="6"/>
        <v>قم خيابان اقاقيا نبش سجاد شرقي  کافه احسان - احسان روح افزا 09124520454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>
        <v>15</v>
      </c>
      <c r="H25" s="10">
        <v>276843060227</v>
      </c>
      <c r="I25" s="9" t="s">
        <v>136</v>
      </c>
      <c r="J25" s="9"/>
      <c r="K25" s="11" t="str">
        <f t="shared" ca="1" si="0"/>
        <v/>
      </c>
      <c r="L25" s="12" t="s">
        <v>216</v>
      </c>
      <c r="M25" s="12" t="s">
        <v>217</v>
      </c>
      <c r="N25" s="12" t="s">
        <v>218</v>
      </c>
      <c r="O25" s="9">
        <v>5511.3</v>
      </c>
      <c r="P25" s="9">
        <v>1</v>
      </c>
      <c r="Q25" s="13" t="str">
        <f>VLOOKUP(O25, '[1]لیست محصولات اردیبهشت ۱۴۰۳'!B:C,2,0)</f>
        <v>هامبلا | Hambella</v>
      </c>
      <c r="R25" s="9"/>
      <c r="S25" s="12">
        <f>VLOOKUP(O25, '[1]لیست محصولات اردیبهشت ۱۴۰۳'!B:F,5,0)</f>
        <v>4000</v>
      </c>
      <c r="T25" s="14">
        <f>VLOOKUP(O25, '[1]لیست محصولات اردیبهشت ۱۴۰۳'!B:G,6,0)</f>
        <v>69600000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69600000</v>
      </c>
      <c r="Y25" s="17"/>
      <c r="Z25" s="14">
        <f t="shared" si="4"/>
        <v>69600000</v>
      </c>
      <c r="AA25" s="18" t="s">
        <v>219</v>
      </c>
      <c r="AB25" s="13" t="s">
        <v>220</v>
      </c>
      <c r="AC25" s="19" t="s">
        <v>221</v>
      </c>
      <c r="AD25" s="20"/>
      <c r="AE25" s="19"/>
      <c r="AF25" s="21"/>
      <c r="AG25" s="22" t="str">
        <f t="shared" si="5"/>
        <v>TRUE</v>
      </c>
      <c r="AH25" s="23" t="str">
        <f t="shared" si="6"/>
        <v>قائم شهر خ ساری نبش نیما یاس ۴۱ کافه تین - کمیل صفرپور 09901072353</v>
      </c>
    </row>
    <row r="26" spans="1:34" ht="22.35" customHeight="1">
      <c r="A26" s="7"/>
      <c r="B26" s="7"/>
      <c r="C26" s="7"/>
      <c r="D26" s="7"/>
      <c r="E26" s="7"/>
      <c r="F26" s="8"/>
      <c r="G26" s="164">
        <v>16</v>
      </c>
      <c r="H26" s="178">
        <v>276843161900</v>
      </c>
      <c r="I26" s="164" t="s">
        <v>136</v>
      </c>
      <c r="J26" s="164"/>
      <c r="K26" s="11" t="str">
        <f t="shared" ca="1" si="0"/>
        <v/>
      </c>
      <c r="L26" s="162" t="s">
        <v>222</v>
      </c>
      <c r="M26" s="162" t="s">
        <v>223</v>
      </c>
      <c r="N26" s="162" t="s">
        <v>224</v>
      </c>
      <c r="O26" s="9">
        <v>5522.1</v>
      </c>
      <c r="P26" s="9">
        <v>1</v>
      </c>
      <c r="Q26" s="13" t="str">
        <f>VLOOKUP(O26, '[1]لیست محصولات اردیبهشت ۱۴۰۳'!B:C,2,0)</f>
        <v>تامارا | Tamara</v>
      </c>
      <c r="R26" s="9"/>
      <c r="S26" s="12">
        <f>VLOOKUP(O26, '[1]لیست محصولات اردیبهشت ۱۴۰۳'!B:F,5,0)</f>
        <v>150</v>
      </c>
      <c r="T26" s="14">
        <f>VLOOKUP(O26, '[1]لیست محصولات اردیبهشت ۱۴۰۳'!B:G,6,0)</f>
        <v>2600000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2600000</v>
      </c>
      <c r="Y26" s="17"/>
      <c r="Z26" s="14">
        <f t="shared" si="4"/>
        <v>2600000</v>
      </c>
      <c r="AA26" s="176" t="s">
        <v>212</v>
      </c>
      <c r="AB26" s="174" t="s">
        <v>225</v>
      </c>
      <c r="AC26" s="172" t="s">
        <v>226</v>
      </c>
      <c r="AD26" s="170"/>
      <c r="AE26" s="19"/>
      <c r="AF26" s="21"/>
      <c r="AG26" s="22" t="str">
        <f t="shared" si="5"/>
        <v>TRUE</v>
      </c>
      <c r="AH26" s="23" t="str">
        <f t="shared" si="6"/>
        <v>قم انسجام کوچه ۱۶ فرعی آخر خیابان آرمیده پلاک ۷۴ کافه ماک - عرفان عطوفی 09195756651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165"/>
      <c r="H27" s="179"/>
      <c r="I27" s="165"/>
      <c r="J27" s="165"/>
      <c r="K27" s="11" t="str">
        <f t="shared" ca="1" si="0"/>
        <v/>
      </c>
      <c r="L27" s="163"/>
      <c r="M27" s="163"/>
      <c r="N27" s="163"/>
      <c r="O27" s="9">
        <v>3326.1</v>
      </c>
      <c r="P27" s="9">
        <v>1</v>
      </c>
      <c r="Q27" s="13" t="str">
        <f>VLOOKUP(O27, '[1]لیست محصولات اردیبهشت ۱۴۰۳'!B:C,2,0)</f>
        <v>میاگروس | Milagros</v>
      </c>
      <c r="R27" s="9"/>
      <c r="S27" s="12">
        <f>VLOOKUP(O27, '[1]لیست محصولات اردیبهشت ۱۴۰۳'!B:F,5,0)</f>
        <v>150</v>
      </c>
      <c r="T27" s="14">
        <f>VLOOKUP(O27, '[1]لیست محصولات اردیبهشت ۱۴۰۳'!B:G,6,0)</f>
        <v>3750000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3750000</v>
      </c>
      <c r="Y27" s="17"/>
      <c r="Z27" s="14">
        <f t="shared" si="4"/>
        <v>3750000</v>
      </c>
      <c r="AA27" s="177"/>
      <c r="AB27" s="175"/>
      <c r="AC27" s="173"/>
      <c r="AD27" s="171"/>
      <c r="AE27" s="19"/>
      <c r="AF27" s="21"/>
      <c r="AG27" s="22" t="str">
        <f t="shared" si="5"/>
        <v>TRUE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66">
        <v>17</v>
      </c>
      <c r="H28" s="67"/>
      <c r="I28" s="66" t="s">
        <v>136</v>
      </c>
      <c r="J28" s="9" t="s">
        <v>76</v>
      </c>
      <c r="K28" s="11" t="str">
        <f t="shared" ca="1" si="0"/>
        <v/>
      </c>
      <c r="L28" s="12"/>
      <c r="M28" s="12" t="s">
        <v>227</v>
      </c>
      <c r="N28" s="12" t="s">
        <v>228</v>
      </c>
      <c r="O28" s="9">
        <v>5501.3</v>
      </c>
      <c r="P28" s="9">
        <v>2</v>
      </c>
      <c r="Q28" s="13" t="str">
        <f>VLOOKUP(O28, '[1]لیست محصولات اردیبهشت ۱۴۰۳'!B:C,2,0)</f>
        <v>ورتکس | Vortex</v>
      </c>
      <c r="R28" s="9"/>
      <c r="S28" s="12">
        <f>VLOOKUP(O28, '[1]لیست محصولات اردیبهشت ۱۴۰۳'!B:F,5,0)</f>
        <v>4000</v>
      </c>
      <c r="T28" s="14">
        <f>VLOOKUP(O28, '[1]لیست محصولات اردیبهشت ۱۴۰۳'!B:G,6,0)</f>
        <v>51200000</v>
      </c>
      <c r="U28" s="15"/>
      <c r="V28" s="16">
        <f t="shared" si="1"/>
        <v>0</v>
      </c>
      <c r="W28" s="12">
        <f t="shared" si="2"/>
        <v>2</v>
      </c>
      <c r="X28" s="14">
        <f t="shared" si="3"/>
        <v>102400000</v>
      </c>
      <c r="Y28" s="17"/>
      <c r="Z28" s="14">
        <f t="shared" si="4"/>
        <v>102400000</v>
      </c>
      <c r="AA28" s="18" t="s">
        <v>79</v>
      </c>
      <c r="AB28" s="13" t="s">
        <v>229</v>
      </c>
      <c r="AC28" s="19" t="s">
        <v>230</v>
      </c>
      <c r="AD28" s="20"/>
      <c r="AE28" s="19"/>
      <c r="AF28" s="21"/>
      <c r="AG28" s="22" t="str">
        <f t="shared" si="5"/>
        <v>TRUE</v>
      </c>
      <c r="AH28" s="23" t="str">
        <f t="shared" si="6"/>
        <v>تهران خيابان حافظ، خيابان نوفل لوشاتو، خيابان لولاگر، پلاك ۲ کافه بوتیک هتل حنا -  مالیان 09371071711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>
        <v>18</v>
      </c>
      <c r="H29" s="10">
        <v>276853896873</v>
      </c>
      <c r="I29" s="9" t="s">
        <v>136</v>
      </c>
      <c r="J29" s="9"/>
      <c r="K29" s="11" t="str">
        <f t="shared" ca="1" si="0"/>
        <v/>
      </c>
      <c r="L29" s="12" t="s">
        <v>231</v>
      </c>
      <c r="M29" s="12" t="s">
        <v>232</v>
      </c>
      <c r="N29" s="12" t="s">
        <v>233</v>
      </c>
      <c r="O29" s="9">
        <v>5501.3</v>
      </c>
      <c r="P29" s="9">
        <v>1</v>
      </c>
      <c r="Q29" s="13" t="str">
        <f>VLOOKUP(O29, '[1]لیست محصولات اردیبهشت ۱۴۰۳'!B:C,2,0)</f>
        <v>ورتکس | Vortex</v>
      </c>
      <c r="R29" s="9"/>
      <c r="S29" s="12">
        <f>VLOOKUP(O29, '[1]لیست محصولات اردیبهشت ۱۴۰۳'!B:F,5,0)</f>
        <v>4000</v>
      </c>
      <c r="T29" s="14">
        <f>VLOOKUP(O29, '[1]لیست محصولات اردیبهشت ۱۴۰۳'!B:G,6,0)</f>
        <v>51200000</v>
      </c>
      <c r="U29" s="15"/>
      <c r="V29" s="16">
        <f t="shared" si="1"/>
        <v>0</v>
      </c>
      <c r="W29" s="12">
        <f t="shared" si="2"/>
        <v>1</v>
      </c>
      <c r="X29" s="14">
        <f t="shared" si="3"/>
        <v>51200000</v>
      </c>
      <c r="Y29" s="17"/>
      <c r="Z29" s="14">
        <f t="shared" si="4"/>
        <v>51200000</v>
      </c>
      <c r="AA29" s="18" t="s">
        <v>234</v>
      </c>
      <c r="AB29" s="13" t="s">
        <v>235</v>
      </c>
      <c r="AC29" s="19" t="s">
        <v>236</v>
      </c>
      <c r="AD29" s="20"/>
      <c r="AE29" s="71" t="s">
        <v>237</v>
      </c>
      <c r="AF29" s="21"/>
      <c r="AG29" s="22" t="str">
        <f t="shared" si="5"/>
        <v>TRUE</v>
      </c>
      <c r="AH29" s="23" t="str">
        <f t="shared" si="6"/>
        <v>بابلسر دریاکنار خیابان ششم سر کوچه یکم کافه زین - زینب دولتی 09123513718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166">
        <v>19</v>
      </c>
      <c r="H30" s="168"/>
      <c r="I30" s="166" t="s">
        <v>136</v>
      </c>
      <c r="J30" s="164" t="s">
        <v>76</v>
      </c>
      <c r="K30" s="11" t="str">
        <f t="shared" ca="1" si="0"/>
        <v/>
      </c>
      <c r="L30" s="162" t="s">
        <v>141</v>
      </c>
      <c r="M30" s="162" t="s">
        <v>142</v>
      </c>
      <c r="N30" s="162" t="s">
        <v>143</v>
      </c>
      <c r="O30" s="9">
        <v>5523.2</v>
      </c>
      <c r="P30" s="9">
        <v>30</v>
      </c>
      <c r="Q30" s="13" t="str">
        <f>VLOOKUP(O30, '[1]لیست محصولات اردیبهشت ۱۴۰۳'!B:C,2,0)</f>
        <v>کوتوا دانکن | Kotowa Duncan</v>
      </c>
      <c r="R30" s="9"/>
      <c r="S30" s="12">
        <f>VLOOKUP(O30, '[1]لیست محصولات اردیبهشت ۱۴۰۳'!B:F,5,0)</f>
        <v>750</v>
      </c>
      <c r="T30" s="14">
        <f>VLOOKUP(O30, '[1]لیست محصولات اردیبهشت ۱۴۰۳'!B:G,6,0)</f>
        <v>12150000</v>
      </c>
      <c r="U30" s="15"/>
      <c r="V30" s="16">
        <f t="shared" si="1"/>
        <v>0</v>
      </c>
      <c r="W30" s="12">
        <f t="shared" si="2"/>
        <v>30</v>
      </c>
      <c r="X30" s="14">
        <f t="shared" si="3"/>
        <v>364500000</v>
      </c>
      <c r="Y30" s="17"/>
      <c r="Z30" s="14">
        <f t="shared" si="4"/>
        <v>364500000</v>
      </c>
      <c r="AA30" s="176" t="s">
        <v>79</v>
      </c>
      <c r="AB30" s="174" t="s">
        <v>146</v>
      </c>
      <c r="AC30" s="172" t="s">
        <v>144</v>
      </c>
      <c r="AD30" s="170"/>
      <c r="AE30" s="19"/>
      <c r="AF30" s="21"/>
      <c r="AG30" s="22" t="str">
        <f t="shared" si="5"/>
        <v>TRUE</v>
      </c>
      <c r="AH30" s="23" t="str">
        <f t="shared" si="6"/>
        <v>تهران نياوران،خيابان عمار،نرسيده به سه راه ياسر، پلاك ۲۴ کافه بیکری رولن - محمد حسن شمیرانی 09126221305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167"/>
      <c r="H31" s="169"/>
      <c r="I31" s="167"/>
      <c r="J31" s="165"/>
      <c r="K31" s="11" t="str">
        <f t="shared" ca="1" si="0"/>
        <v/>
      </c>
      <c r="L31" s="163"/>
      <c r="M31" s="163"/>
      <c r="N31" s="163"/>
      <c r="O31" s="9">
        <v>3326.1</v>
      </c>
      <c r="P31" s="9">
        <v>2</v>
      </c>
      <c r="Q31" s="13" t="str">
        <f>VLOOKUP(O31, '[1]لیست محصولات اردیبهشت ۱۴۰۳'!B:C,2,0)</f>
        <v>میاگروس | Milagros</v>
      </c>
      <c r="R31" s="9"/>
      <c r="S31" s="12">
        <f>VLOOKUP(O31, '[1]لیست محصولات اردیبهشت ۱۴۰۳'!B:F,5,0)</f>
        <v>150</v>
      </c>
      <c r="T31" s="14">
        <f>VLOOKUP(O31, '[1]لیست محصولات اردیبهشت ۱۴۰۳'!B:G,6,0)</f>
        <v>3750000</v>
      </c>
      <c r="U31" s="15"/>
      <c r="V31" s="16">
        <f t="shared" si="1"/>
        <v>0</v>
      </c>
      <c r="W31" s="12">
        <f t="shared" si="2"/>
        <v>2</v>
      </c>
      <c r="X31" s="14">
        <f t="shared" si="3"/>
        <v>7500000</v>
      </c>
      <c r="Y31" s="17"/>
      <c r="Z31" s="14">
        <f t="shared" si="4"/>
        <v>7500000</v>
      </c>
      <c r="AA31" s="177"/>
      <c r="AB31" s="175"/>
      <c r="AC31" s="173"/>
      <c r="AD31" s="171"/>
      <c r="AE31" s="19"/>
      <c r="AF31" s="21"/>
      <c r="AG31" s="22" t="str">
        <f t="shared" si="5"/>
        <v>TRUE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164">
        <v>20</v>
      </c>
      <c r="H32" s="178">
        <v>276854628674</v>
      </c>
      <c r="I32" s="164" t="s">
        <v>136</v>
      </c>
      <c r="J32" s="164"/>
      <c r="K32" s="11" t="str">
        <f t="shared" ca="1" si="0"/>
        <v/>
      </c>
      <c r="L32" s="162" t="s">
        <v>238</v>
      </c>
      <c r="M32" s="162" t="s">
        <v>239</v>
      </c>
      <c r="N32" s="162"/>
      <c r="O32" s="9">
        <v>3326.1</v>
      </c>
      <c r="P32" s="9">
        <v>1</v>
      </c>
      <c r="Q32" s="13" t="str">
        <f>VLOOKUP(O32, '[1]لیست محصولات اردیبهشت ۱۴۰۳'!B:C,2,0)</f>
        <v>میاگروس | Milagros</v>
      </c>
      <c r="R32" s="9"/>
      <c r="S32" s="12">
        <f>VLOOKUP(O32, '[1]لیست محصولات اردیبهشت ۱۴۰۳'!B:F,5,0)</f>
        <v>150</v>
      </c>
      <c r="T32" s="14">
        <f>VLOOKUP(O32, '[1]لیست محصولات اردیبهشت ۱۴۰۳'!B:G,6,0)</f>
        <v>3750000</v>
      </c>
      <c r="U32" s="15"/>
      <c r="V32" s="16">
        <f t="shared" si="1"/>
        <v>0</v>
      </c>
      <c r="W32" s="12">
        <f t="shared" si="2"/>
        <v>1</v>
      </c>
      <c r="X32" s="14">
        <f t="shared" si="3"/>
        <v>3750000</v>
      </c>
      <c r="Y32" s="17"/>
      <c r="Z32" s="14">
        <f t="shared" si="4"/>
        <v>3750000</v>
      </c>
      <c r="AA32" s="176" t="s">
        <v>79</v>
      </c>
      <c r="AB32" s="174" t="s">
        <v>240</v>
      </c>
      <c r="AC32" s="172" t="s">
        <v>241</v>
      </c>
      <c r="AD32" s="170" t="s">
        <v>99</v>
      </c>
      <c r="AE32" s="19"/>
      <c r="AF32" s="21"/>
      <c r="AG32" s="22" t="str">
        <f t="shared" si="5"/>
        <v>TRUE</v>
      </c>
      <c r="AH32" s="23" t="str">
        <f t="shared" si="6"/>
        <v>تهران خیابان جردن بالاتر از 4 راه اسفندیار بن بست ایرج پلاک 8 طبقه 7  - سید مهدی  اصغری فرد 09122586870</v>
      </c>
    </row>
    <row r="33" spans="1:34" ht="22.35" customHeight="1">
      <c r="A33" s="7"/>
      <c r="B33" s="7"/>
      <c r="C33" s="7"/>
      <c r="D33" s="7"/>
      <c r="E33" s="7"/>
      <c r="F33" s="8"/>
      <c r="G33" s="165"/>
      <c r="H33" s="179"/>
      <c r="I33" s="165"/>
      <c r="J33" s="165"/>
      <c r="K33" s="11" t="str">
        <f t="shared" ca="1" si="0"/>
        <v/>
      </c>
      <c r="L33" s="163"/>
      <c r="M33" s="163"/>
      <c r="N33" s="163"/>
      <c r="O33" s="9">
        <v>5501.2</v>
      </c>
      <c r="P33" s="9">
        <v>1</v>
      </c>
      <c r="Q33" s="13" t="str">
        <f>VLOOKUP(O33, '[1]لیست محصولات اردیبهشت ۱۴۰۳'!B:C,2,0)</f>
        <v>ورتکس | Vortex</v>
      </c>
      <c r="R33" s="9"/>
      <c r="S33" s="12">
        <f>VLOOKUP(O33, '[1]لیست محصولات اردیبهشت ۱۴۰۳'!B:F,5,0)</f>
        <v>750</v>
      </c>
      <c r="T33" s="14">
        <f>VLOOKUP(O33, '[1]لیست محصولات اردیبهشت ۱۴۰۳'!B:G,6,0)</f>
        <v>9900000</v>
      </c>
      <c r="U33" s="15"/>
      <c r="V33" s="16">
        <f t="shared" si="1"/>
        <v>0</v>
      </c>
      <c r="W33" s="12">
        <f t="shared" si="2"/>
        <v>1</v>
      </c>
      <c r="X33" s="14">
        <f t="shared" si="3"/>
        <v>9900000</v>
      </c>
      <c r="Y33" s="17"/>
      <c r="Z33" s="14">
        <f t="shared" si="4"/>
        <v>9900000</v>
      </c>
      <c r="AA33" s="177"/>
      <c r="AB33" s="175"/>
      <c r="AC33" s="173"/>
      <c r="AD33" s="171"/>
      <c r="AE33" s="19"/>
      <c r="AF33" s="21"/>
      <c r="AG33" s="22" t="str">
        <f t="shared" si="5"/>
        <v>TRUE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164">
        <v>21</v>
      </c>
      <c r="H34" s="178">
        <v>276856193925</v>
      </c>
      <c r="I34" s="164" t="s">
        <v>136</v>
      </c>
      <c r="J34" s="164" t="s">
        <v>76</v>
      </c>
      <c r="K34" s="11" t="str">
        <f t="shared" ca="1" si="0"/>
        <v/>
      </c>
      <c r="L34" s="162" t="s">
        <v>242</v>
      </c>
      <c r="M34" s="162" t="s">
        <v>243</v>
      </c>
      <c r="N34" s="162" t="s">
        <v>244</v>
      </c>
      <c r="O34" s="9">
        <v>5501.3</v>
      </c>
      <c r="P34" s="9">
        <v>2</v>
      </c>
      <c r="Q34" s="13" t="str">
        <f>VLOOKUP(O34, '[1]لیست محصولات اردیبهشت ۱۴۰۳'!B:C,2,0)</f>
        <v>ورتکس | Vortex</v>
      </c>
      <c r="R34" s="9"/>
      <c r="S34" s="12">
        <f>VLOOKUP(O34, '[1]لیست محصولات اردیبهشت ۱۴۰۳'!B:F,5,0)</f>
        <v>4000</v>
      </c>
      <c r="T34" s="14">
        <f>VLOOKUP(O34, '[1]لیست محصولات اردیبهشت ۱۴۰۳'!B:G,6,0)</f>
        <v>51200000</v>
      </c>
      <c r="U34" s="15"/>
      <c r="V34" s="16">
        <f t="shared" si="1"/>
        <v>0</v>
      </c>
      <c r="W34" s="12">
        <f t="shared" si="2"/>
        <v>2</v>
      </c>
      <c r="X34" s="14">
        <f t="shared" si="3"/>
        <v>102400000</v>
      </c>
      <c r="Y34" s="17"/>
      <c r="Z34" s="14">
        <f t="shared" si="4"/>
        <v>102400000</v>
      </c>
      <c r="AA34" s="176" t="s">
        <v>79</v>
      </c>
      <c r="AB34" s="174" t="s">
        <v>245</v>
      </c>
      <c r="AC34" s="172" t="s">
        <v>246</v>
      </c>
      <c r="AD34" s="170"/>
      <c r="AE34" s="19"/>
      <c r="AF34" s="21"/>
      <c r="AG34" s="22" t="str">
        <f t="shared" si="5"/>
        <v>TRUE</v>
      </c>
      <c r="AH34" s="23" t="str">
        <f t="shared" si="6"/>
        <v>تهران دزاشیب کوچه افشار کافه پاز - ملیکا بیات 09102110518</v>
      </c>
    </row>
    <row r="35" spans="1:34" ht="22.35" customHeight="1">
      <c r="A35" s="7"/>
      <c r="B35" s="7"/>
      <c r="C35" s="7"/>
      <c r="D35" s="7"/>
      <c r="E35" s="7"/>
      <c r="F35" s="8"/>
      <c r="G35" s="165"/>
      <c r="H35" s="179"/>
      <c r="I35" s="165"/>
      <c r="J35" s="165"/>
      <c r="K35" s="11" t="str">
        <f t="shared" ca="1" si="0"/>
        <v/>
      </c>
      <c r="L35" s="163"/>
      <c r="M35" s="163"/>
      <c r="N35" s="163"/>
      <c r="O35" s="9">
        <v>5511.2</v>
      </c>
      <c r="P35" s="9">
        <v>1</v>
      </c>
      <c r="Q35" s="13" t="str">
        <f>VLOOKUP(O35, '[1]لیست محصولات اردیبهشت ۱۴۰۳'!B:C,2,0)</f>
        <v>هامبلا | Hambella</v>
      </c>
      <c r="R35" s="9"/>
      <c r="S35" s="12">
        <f>VLOOKUP(O35, '[1]لیست محصولات اردیبهشت ۱۴۰۳'!B:F,5,0)</f>
        <v>750</v>
      </c>
      <c r="T35" s="14">
        <f>VLOOKUP(O35, '[1]لیست محصولات اردیبهشت ۱۴۰۳'!B:G,6,0)</f>
        <v>13350000</v>
      </c>
      <c r="U35" s="15"/>
      <c r="V35" s="16">
        <f t="shared" si="1"/>
        <v>0</v>
      </c>
      <c r="W35" s="12">
        <f t="shared" si="2"/>
        <v>1</v>
      </c>
      <c r="X35" s="14">
        <f t="shared" si="3"/>
        <v>13350000</v>
      </c>
      <c r="Y35" s="17"/>
      <c r="Z35" s="14">
        <f t="shared" si="4"/>
        <v>13350000</v>
      </c>
      <c r="AA35" s="177"/>
      <c r="AB35" s="175"/>
      <c r="AC35" s="173"/>
      <c r="AD35" s="171"/>
      <c r="AE35" s="19"/>
      <c r="AF35" s="21"/>
      <c r="AG35" s="22" t="str">
        <f t="shared" si="5"/>
        <v>TRUE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166">
        <v>22</v>
      </c>
      <c r="H36" s="168"/>
      <c r="I36" s="166" t="s">
        <v>136</v>
      </c>
      <c r="J36" s="164" t="s">
        <v>76</v>
      </c>
      <c r="K36" s="11" t="str">
        <f t="shared" ca="1" si="0"/>
        <v/>
      </c>
      <c r="L36" s="162" t="s">
        <v>247</v>
      </c>
      <c r="M36" s="162" t="s">
        <v>248</v>
      </c>
      <c r="N36" s="162" t="s">
        <v>249</v>
      </c>
      <c r="O36" s="9">
        <v>5501.3</v>
      </c>
      <c r="P36" s="9">
        <v>12</v>
      </c>
      <c r="Q36" s="13" t="str">
        <f>VLOOKUP(O36, '[1]لیست محصولات اردیبهشت ۱۴۰۳'!B:C,2,0)</f>
        <v>ورتکس | Vortex</v>
      </c>
      <c r="R36" s="9"/>
      <c r="S36" s="12">
        <f>VLOOKUP(O36, '[1]لیست محصولات اردیبهشت ۱۴۰۳'!B:F,5,0)</f>
        <v>4000</v>
      </c>
      <c r="T36" s="14">
        <f>VLOOKUP(O36, '[1]لیست محصولات اردیبهشت ۱۴۰۳'!B:G,6,0)</f>
        <v>51200000</v>
      </c>
      <c r="U36" s="15"/>
      <c r="V36" s="16">
        <f t="shared" si="1"/>
        <v>0</v>
      </c>
      <c r="W36" s="12">
        <f t="shared" si="2"/>
        <v>12</v>
      </c>
      <c r="X36" s="14">
        <f t="shared" si="3"/>
        <v>614400000</v>
      </c>
      <c r="Y36" s="17"/>
      <c r="Z36" s="14">
        <f t="shared" si="4"/>
        <v>614400000</v>
      </c>
      <c r="AA36" s="176" t="s">
        <v>250</v>
      </c>
      <c r="AB36" s="174" t="s">
        <v>251</v>
      </c>
      <c r="AC36" s="172" t="s">
        <v>252</v>
      </c>
      <c r="AD36" s="170"/>
      <c r="AE36" s="19"/>
      <c r="AF36" s="21"/>
      <c r="AG36" s="22" t="str">
        <f t="shared" si="5"/>
        <v>TRUE</v>
      </c>
      <c r="AH36" s="23" t="str">
        <f t="shared" si="6"/>
        <v>کرج جهانشهر - ميدان هلال احمر - خ هلال احمر - نبش كوچه سنبل  کافه دارچین - کیان کاوه 09124620107</v>
      </c>
    </row>
    <row r="37" spans="1:34" ht="22.35" customHeight="1">
      <c r="A37" s="7"/>
      <c r="B37" s="7"/>
      <c r="C37" s="7"/>
      <c r="D37" s="7"/>
      <c r="E37" s="7"/>
      <c r="F37" s="8"/>
      <c r="G37" s="167"/>
      <c r="H37" s="169"/>
      <c r="I37" s="167"/>
      <c r="J37" s="165"/>
      <c r="K37" s="11" t="str">
        <f t="shared" ca="1" si="0"/>
        <v/>
      </c>
      <c r="L37" s="163"/>
      <c r="M37" s="163"/>
      <c r="N37" s="163"/>
      <c r="O37" s="9">
        <v>5522.2</v>
      </c>
      <c r="P37" s="9">
        <v>12</v>
      </c>
      <c r="Q37" s="13" t="str">
        <f>VLOOKUP(O37, '[1]لیست محصولات اردیبهشت ۱۴۰۳'!B:C,2,0)</f>
        <v>تامارا | Tamara</v>
      </c>
      <c r="R37" s="9"/>
      <c r="S37" s="12">
        <f>VLOOKUP(O37, '[1]لیست محصولات اردیبهشت ۱۴۰۳'!B:F,5,0)</f>
        <v>750</v>
      </c>
      <c r="T37" s="14">
        <f>VLOOKUP(O37, '[1]لیست محصولات اردیبهشت ۱۴۰۳'!B:G,6,0)</f>
        <v>12450000</v>
      </c>
      <c r="U37" s="15"/>
      <c r="V37" s="16">
        <f t="shared" si="1"/>
        <v>0</v>
      </c>
      <c r="W37" s="12">
        <f t="shared" si="2"/>
        <v>12</v>
      </c>
      <c r="X37" s="14">
        <f t="shared" si="3"/>
        <v>149400000</v>
      </c>
      <c r="Y37" s="17"/>
      <c r="Z37" s="14">
        <f t="shared" si="4"/>
        <v>149400000</v>
      </c>
      <c r="AA37" s="177"/>
      <c r="AB37" s="175"/>
      <c r="AC37" s="173"/>
      <c r="AD37" s="171"/>
      <c r="AE37" s="19"/>
      <c r="AF37" s="21"/>
      <c r="AG37" s="22" t="str">
        <f t="shared" si="5"/>
        <v>TRUE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164">
        <v>23</v>
      </c>
      <c r="H38" s="178">
        <v>54941963701</v>
      </c>
      <c r="I38" s="164" t="s">
        <v>136</v>
      </c>
      <c r="J38" s="164"/>
      <c r="K38" s="11" t="str">
        <f t="shared" ca="1" si="0"/>
        <v/>
      </c>
      <c r="L38" s="162" t="s">
        <v>253</v>
      </c>
      <c r="M38" s="162" t="s">
        <v>254</v>
      </c>
      <c r="N38" s="162"/>
      <c r="O38" s="9">
        <v>5523.1</v>
      </c>
      <c r="P38" s="9">
        <v>1</v>
      </c>
      <c r="Q38" s="13" t="str">
        <f>VLOOKUP(O38, '[1]لیست محصولات اردیبهشت ۱۴۰۳'!B:C,2,0)</f>
        <v>کوتوا دانکن | Kotowa Duncan</v>
      </c>
      <c r="R38" s="9"/>
      <c r="S38" s="12">
        <f>VLOOKUP(O38, '[1]لیست محصولات اردیبهشت ۱۴۰۳'!B:F,5,0)</f>
        <v>150</v>
      </c>
      <c r="T38" s="14">
        <f>VLOOKUP(O38, '[1]لیست محصولات اردیبهشت ۱۴۰۳'!B:G,6,0)</f>
        <v>2550000</v>
      </c>
      <c r="U38" s="15"/>
      <c r="V38" s="16">
        <f t="shared" si="1"/>
        <v>0</v>
      </c>
      <c r="W38" s="12">
        <f t="shared" si="2"/>
        <v>1</v>
      </c>
      <c r="X38" s="14">
        <f t="shared" si="3"/>
        <v>2550000</v>
      </c>
      <c r="Y38" s="17"/>
      <c r="Z38" s="14">
        <f t="shared" si="4"/>
        <v>2550000</v>
      </c>
      <c r="AA38" s="176" t="s">
        <v>79</v>
      </c>
      <c r="AB38" s="174" t="s">
        <v>317</v>
      </c>
      <c r="AC38" s="172" t="s">
        <v>256</v>
      </c>
      <c r="AD38" s="170" t="s">
        <v>99</v>
      </c>
      <c r="AE38" s="19"/>
      <c r="AF38" s="21"/>
      <c r="AG38" s="22" t="str">
        <f t="shared" si="5"/>
        <v>TRUE</v>
      </c>
      <c r="AH38" s="23" t="str">
        <f t="shared" si="6"/>
        <v>تهران نارمک. خ آیت . خ قاسم‌زاده. خ برادران صادقی. پلاک ۹ . واحد ۳  - فهیمه صافی 09192727642</v>
      </c>
    </row>
    <row r="39" spans="1:34" ht="22.35" customHeight="1">
      <c r="A39" s="7"/>
      <c r="B39" s="7"/>
      <c r="C39" s="7"/>
      <c r="D39" s="7"/>
      <c r="E39" s="7"/>
      <c r="F39" s="8"/>
      <c r="G39" s="165"/>
      <c r="H39" s="179"/>
      <c r="I39" s="165"/>
      <c r="J39" s="165"/>
      <c r="K39" s="11" t="str">
        <f t="shared" ca="1" si="0"/>
        <v/>
      </c>
      <c r="L39" s="163"/>
      <c r="M39" s="163"/>
      <c r="N39" s="163"/>
      <c r="O39" s="9">
        <v>5523.1</v>
      </c>
      <c r="P39" s="9">
        <v>1</v>
      </c>
      <c r="Q39" s="13" t="str">
        <f>VLOOKUP(O39, '[1]لیست محصولات اردیبهشت ۱۴۰۳'!B:C,2,0)</f>
        <v>کوتوا دانکن | Kotowa Duncan</v>
      </c>
      <c r="R39" s="9" t="s">
        <v>255</v>
      </c>
      <c r="S39" s="12">
        <f>VLOOKUP(O39, '[1]لیست محصولات اردیبهشت ۱۴۰۳'!B:F,5,0)</f>
        <v>150</v>
      </c>
      <c r="T39" s="14">
        <f>VLOOKUP(O39, '[1]لیست محصولات اردیبهشت ۱۴۰۳'!B:G,6,0)</f>
        <v>2550000</v>
      </c>
      <c r="U39" s="15"/>
      <c r="V39" s="16">
        <f t="shared" si="1"/>
        <v>0</v>
      </c>
      <c r="W39" s="12">
        <f t="shared" si="2"/>
        <v>1</v>
      </c>
      <c r="X39" s="14">
        <f t="shared" si="3"/>
        <v>2550000</v>
      </c>
      <c r="Y39" s="17"/>
      <c r="Z39" s="14">
        <f t="shared" si="4"/>
        <v>2550000</v>
      </c>
      <c r="AA39" s="177"/>
      <c r="AB39" s="175"/>
      <c r="AC39" s="173"/>
      <c r="AD39" s="171"/>
      <c r="AE39" s="19"/>
      <c r="AF39" s="21"/>
      <c r="AG39" s="22" t="str">
        <f t="shared" si="5"/>
        <v>TRUE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166">
        <v>24</v>
      </c>
      <c r="H40" s="168"/>
      <c r="I40" s="166" t="s">
        <v>136</v>
      </c>
      <c r="J40" s="164" t="s">
        <v>76</v>
      </c>
      <c r="K40" s="11" t="str">
        <f t="shared" ca="1" si="0"/>
        <v/>
      </c>
      <c r="L40" s="162"/>
      <c r="M40" s="162" t="s">
        <v>77</v>
      </c>
      <c r="N40" s="162" t="s">
        <v>257</v>
      </c>
      <c r="O40" s="9">
        <v>5501.3</v>
      </c>
      <c r="P40" s="9">
        <v>4</v>
      </c>
      <c r="Q40" s="13" t="str">
        <f>VLOOKUP(O40, '[1]لیست محصولات اردیبهشت ۱۴۰۳'!B:C,2,0)</f>
        <v>ورتکس | Vortex</v>
      </c>
      <c r="R40" s="9"/>
      <c r="S40" s="12">
        <f>VLOOKUP(O40, '[1]لیست محصولات اردیبهشت ۱۴۰۳'!B:F,5,0)</f>
        <v>4000</v>
      </c>
      <c r="T40" s="14">
        <f>VLOOKUP(O40, '[1]لیست محصولات اردیبهشت ۱۴۰۳'!B:G,6,0)</f>
        <v>51200000</v>
      </c>
      <c r="U40" s="15"/>
      <c r="V40" s="16">
        <f t="shared" si="1"/>
        <v>0</v>
      </c>
      <c r="W40" s="12">
        <f t="shared" si="2"/>
        <v>4</v>
      </c>
      <c r="X40" s="14">
        <f t="shared" si="3"/>
        <v>204800000</v>
      </c>
      <c r="Y40" s="17"/>
      <c r="Z40" s="14">
        <f t="shared" si="4"/>
        <v>204800000</v>
      </c>
      <c r="AA40" s="176" t="s">
        <v>79</v>
      </c>
      <c r="AB40" s="174" t="s">
        <v>70</v>
      </c>
      <c r="AC40" s="172" t="s">
        <v>80</v>
      </c>
      <c r="AD40" s="170"/>
      <c r="AE40" s="19"/>
      <c r="AF40" s="21"/>
      <c r="AG40" s="22" t="str">
        <f t="shared" si="5"/>
        <v>TRUE</v>
      </c>
      <c r="AH40" s="23" t="str">
        <f t="shared" si="6"/>
        <v>تهران - کافه بیکری کروسان روشا -  حجتی 09373955769</v>
      </c>
    </row>
    <row r="41" spans="1:34" ht="22.35" customHeight="1">
      <c r="A41" s="7"/>
      <c r="B41" s="7"/>
      <c r="C41" s="7"/>
      <c r="D41" s="7"/>
      <c r="E41" s="7"/>
      <c r="F41" s="8"/>
      <c r="G41" s="167"/>
      <c r="H41" s="169"/>
      <c r="I41" s="167"/>
      <c r="J41" s="165"/>
      <c r="K41" s="11" t="str">
        <f t="shared" ca="1" si="0"/>
        <v/>
      </c>
      <c r="L41" s="163"/>
      <c r="M41" s="163"/>
      <c r="N41" s="163"/>
      <c r="O41" s="9">
        <v>5511.3</v>
      </c>
      <c r="P41" s="9">
        <v>1</v>
      </c>
      <c r="Q41" s="13" t="str">
        <f>VLOOKUP(O41, '[1]لیست محصولات اردیبهشت ۱۴۰۳'!B:C,2,0)</f>
        <v>هامبلا | Hambella</v>
      </c>
      <c r="R41" s="9"/>
      <c r="S41" s="12">
        <f>VLOOKUP(O41, '[1]لیست محصولات اردیبهشت ۱۴۰۳'!B:F,5,0)</f>
        <v>4000</v>
      </c>
      <c r="T41" s="14">
        <f>VLOOKUP(O41, '[1]لیست محصولات اردیبهشت ۱۴۰۳'!B:G,6,0)</f>
        <v>69600000</v>
      </c>
      <c r="U41" s="15"/>
      <c r="V41" s="16">
        <f t="shared" si="1"/>
        <v>0</v>
      </c>
      <c r="W41" s="12">
        <f t="shared" si="2"/>
        <v>1</v>
      </c>
      <c r="X41" s="14">
        <f t="shared" si="3"/>
        <v>69600000</v>
      </c>
      <c r="Y41" s="17"/>
      <c r="Z41" s="14">
        <f t="shared" si="4"/>
        <v>69600000</v>
      </c>
      <c r="AA41" s="177"/>
      <c r="AB41" s="175"/>
      <c r="AC41" s="173"/>
      <c r="AD41" s="171"/>
      <c r="AE41" s="19"/>
      <c r="AF41" s="21"/>
      <c r="AG41" s="22" t="str">
        <f t="shared" si="5"/>
        <v>TRUE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164">
        <v>25</v>
      </c>
      <c r="H42" s="178">
        <v>276865334189</v>
      </c>
      <c r="I42" s="164" t="s">
        <v>136</v>
      </c>
      <c r="J42" s="164" t="s">
        <v>76</v>
      </c>
      <c r="K42" s="11" t="str">
        <f t="shared" ca="1" si="0"/>
        <v/>
      </c>
      <c r="L42" s="162" t="s">
        <v>258</v>
      </c>
      <c r="M42" s="162" t="s">
        <v>259</v>
      </c>
      <c r="N42" s="162" t="s">
        <v>260</v>
      </c>
      <c r="O42" s="9">
        <v>5523.2</v>
      </c>
      <c r="P42" s="9">
        <v>1</v>
      </c>
      <c r="Q42" s="13" t="str">
        <f>VLOOKUP(O42, '[1]لیست محصولات اردیبهشت ۱۴۰۳'!B:C,2,0)</f>
        <v>کوتوا دانکن | Kotowa Duncan</v>
      </c>
      <c r="R42" s="9"/>
      <c r="S42" s="12">
        <f>VLOOKUP(O42, '[1]لیست محصولات اردیبهشت ۱۴۰۳'!B:F,5,0)</f>
        <v>750</v>
      </c>
      <c r="T42" s="14">
        <f>VLOOKUP(O42, '[1]لیست محصولات اردیبهشت ۱۴۰۳'!B:G,6,0)</f>
        <v>12150000</v>
      </c>
      <c r="U42" s="15"/>
      <c r="V42" s="16">
        <f t="shared" si="1"/>
        <v>0</v>
      </c>
      <c r="W42" s="12">
        <f t="shared" si="2"/>
        <v>1</v>
      </c>
      <c r="X42" s="14">
        <f t="shared" si="3"/>
        <v>12150000</v>
      </c>
      <c r="Y42" s="17"/>
      <c r="Z42" s="14">
        <f t="shared" si="4"/>
        <v>12150000</v>
      </c>
      <c r="AA42" s="176" t="s">
        <v>129</v>
      </c>
      <c r="AB42" s="174" t="s">
        <v>261</v>
      </c>
      <c r="AC42" s="172" t="s">
        <v>262</v>
      </c>
      <c r="AD42" s="170"/>
      <c r="AE42" s="19"/>
      <c r="AF42" s="21"/>
      <c r="AG42" s="22" t="str">
        <f t="shared" si="5"/>
        <v>TRUE</v>
      </c>
      <c r="AH42" s="23" t="str">
        <f t="shared" si="6"/>
        <v>مشهد چهارراه شهدا - بهجت 1 - هتل الغدیر - موسسه خیریه امام صادق هتل الغدیر - شروین خلیلی 09172608227</v>
      </c>
    </row>
    <row r="43" spans="1:34" ht="22.35" customHeight="1">
      <c r="A43" s="7"/>
      <c r="B43" s="7"/>
      <c r="C43" s="7"/>
      <c r="D43" s="7"/>
      <c r="E43" s="7"/>
      <c r="F43" s="8"/>
      <c r="G43" s="184"/>
      <c r="H43" s="185"/>
      <c r="I43" s="184"/>
      <c r="J43" s="184"/>
      <c r="K43" s="11" t="str">
        <f t="shared" ca="1" si="0"/>
        <v/>
      </c>
      <c r="L43" s="186"/>
      <c r="M43" s="186"/>
      <c r="N43" s="186"/>
      <c r="O43" s="9">
        <v>5522.2</v>
      </c>
      <c r="P43" s="9">
        <v>1</v>
      </c>
      <c r="Q43" s="13" t="str">
        <f>VLOOKUP(O43, '[1]لیست محصولات اردیبهشت ۱۴۰۳'!B:C,2,0)</f>
        <v>تامارا | Tamara</v>
      </c>
      <c r="R43" s="9"/>
      <c r="S43" s="12">
        <f>VLOOKUP(O43, '[1]لیست محصولات اردیبهشت ۱۴۰۳'!B:F,5,0)</f>
        <v>750</v>
      </c>
      <c r="T43" s="14">
        <f>VLOOKUP(O43, '[1]لیست محصولات اردیبهشت ۱۴۰۳'!B:G,6,0)</f>
        <v>12450000</v>
      </c>
      <c r="U43" s="15"/>
      <c r="V43" s="16">
        <f t="shared" si="1"/>
        <v>0</v>
      </c>
      <c r="W43" s="12">
        <f t="shared" si="2"/>
        <v>1</v>
      </c>
      <c r="X43" s="14">
        <f t="shared" si="3"/>
        <v>12450000</v>
      </c>
      <c r="Y43" s="17"/>
      <c r="Z43" s="14">
        <f t="shared" si="4"/>
        <v>12450000</v>
      </c>
      <c r="AA43" s="183"/>
      <c r="AB43" s="182"/>
      <c r="AC43" s="181"/>
      <c r="AD43" s="180"/>
      <c r="AE43" s="19"/>
      <c r="AF43" s="21"/>
      <c r="AG43" s="22" t="str">
        <f t="shared" si="5"/>
        <v>TRUE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184"/>
      <c r="H44" s="185"/>
      <c r="I44" s="184"/>
      <c r="J44" s="184"/>
      <c r="K44" s="11" t="str">
        <f t="shared" ca="1" si="0"/>
        <v/>
      </c>
      <c r="L44" s="186"/>
      <c r="M44" s="186"/>
      <c r="N44" s="186"/>
      <c r="O44" s="9">
        <v>5511.3</v>
      </c>
      <c r="P44" s="9">
        <v>1</v>
      </c>
      <c r="Q44" s="13" t="str">
        <f>VLOOKUP(O44, '[1]لیست محصولات اردیبهشت ۱۴۰۳'!B:C,2,0)</f>
        <v>هامبلا | Hambella</v>
      </c>
      <c r="R44" s="9"/>
      <c r="S44" s="12">
        <f>VLOOKUP(O44, '[1]لیست محصولات اردیبهشت ۱۴۰۳'!B:F,5,0)</f>
        <v>4000</v>
      </c>
      <c r="T44" s="14">
        <f>VLOOKUP(O44, '[1]لیست محصولات اردیبهشت ۱۴۰۳'!B:G,6,0)</f>
        <v>69600000</v>
      </c>
      <c r="U44" s="15"/>
      <c r="V44" s="16">
        <f t="shared" si="1"/>
        <v>0</v>
      </c>
      <c r="W44" s="12">
        <f t="shared" si="2"/>
        <v>1</v>
      </c>
      <c r="X44" s="14">
        <f t="shared" si="3"/>
        <v>69600000</v>
      </c>
      <c r="Y44" s="17"/>
      <c r="Z44" s="14">
        <f t="shared" si="4"/>
        <v>69600000</v>
      </c>
      <c r="AA44" s="183"/>
      <c r="AB44" s="182"/>
      <c r="AC44" s="181"/>
      <c r="AD44" s="180"/>
      <c r="AE44" s="19"/>
      <c r="AF44" s="21"/>
      <c r="AG44" s="22" t="str">
        <f t="shared" si="5"/>
        <v>TRUE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184"/>
      <c r="H45" s="185"/>
      <c r="I45" s="184"/>
      <c r="J45" s="184"/>
      <c r="K45" s="11" t="str">
        <f t="shared" ca="1" si="0"/>
        <v/>
      </c>
      <c r="L45" s="186"/>
      <c r="M45" s="186"/>
      <c r="N45" s="186"/>
      <c r="O45" s="9">
        <v>5501.3</v>
      </c>
      <c r="P45" s="9">
        <v>1</v>
      </c>
      <c r="Q45" s="13" t="str">
        <f>VLOOKUP(O45, '[1]لیست محصولات اردیبهشت ۱۴۰۳'!B:C,2,0)</f>
        <v>ورتکس | Vortex</v>
      </c>
      <c r="R45" s="9"/>
      <c r="S45" s="12">
        <f>VLOOKUP(O45, '[1]لیست محصولات اردیبهشت ۱۴۰۳'!B:F,5,0)</f>
        <v>4000</v>
      </c>
      <c r="T45" s="14">
        <f>VLOOKUP(O45, '[1]لیست محصولات اردیبهشت ۱۴۰۳'!B:G,6,0)</f>
        <v>51200000</v>
      </c>
      <c r="U45" s="26"/>
      <c r="V45" s="16">
        <f t="shared" si="1"/>
        <v>0</v>
      </c>
      <c r="W45" s="12">
        <f t="shared" si="2"/>
        <v>1</v>
      </c>
      <c r="X45" s="14">
        <f t="shared" si="3"/>
        <v>51200000</v>
      </c>
      <c r="Y45" s="17"/>
      <c r="Z45" s="14">
        <f t="shared" si="4"/>
        <v>51200000</v>
      </c>
      <c r="AA45" s="183"/>
      <c r="AB45" s="182"/>
      <c r="AC45" s="181"/>
      <c r="AD45" s="180"/>
      <c r="AE45" s="19"/>
      <c r="AF45" s="21"/>
      <c r="AG45" s="22" t="str">
        <f t="shared" si="5"/>
        <v>TRUE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184"/>
      <c r="H46" s="185"/>
      <c r="I46" s="184"/>
      <c r="J46" s="184"/>
      <c r="K46" s="11" t="str">
        <f t="shared" ca="1" si="0"/>
        <v/>
      </c>
      <c r="L46" s="186"/>
      <c r="M46" s="186"/>
      <c r="N46" s="186"/>
      <c r="O46" s="9">
        <v>3326.2</v>
      </c>
      <c r="P46" s="9">
        <v>1</v>
      </c>
      <c r="Q46" s="13" t="str">
        <f>VLOOKUP(O46, '[1]لیست محصولات اردیبهشت ۱۴۰۳'!B:C,2,0)</f>
        <v>میاگروس | Milagros</v>
      </c>
      <c r="R46" s="9"/>
      <c r="S46" s="12">
        <f>VLOOKUP(O46, '[1]لیست محصولات اردیبهشت ۱۴۰۳'!B:F,5,0)</f>
        <v>750</v>
      </c>
      <c r="T46" s="14">
        <f>VLOOKUP(O46, '[1]لیست محصولات اردیبهشت ۱۴۰۳'!B:G,6,0)</f>
        <v>18150000</v>
      </c>
      <c r="U46" s="26"/>
      <c r="V46" s="16">
        <f t="shared" si="1"/>
        <v>0</v>
      </c>
      <c r="W46" s="12">
        <f t="shared" si="2"/>
        <v>1</v>
      </c>
      <c r="X46" s="14">
        <f t="shared" si="3"/>
        <v>18150000</v>
      </c>
      <c r="Y46" s="17"/>
      <c r="Z46" s="14">
        <f t="shared" si="4"/>
        <v>18150000</v>
      </c>
      <c r="AA46" s="183"/>
      <c r="AB46" s="182"/>
      <c r="AC46" s="181"/>
      <c r="AD46" s="180"/>
      <c r="AE46" s="19"/>
      <c r="AF46" s="21"/>
      <c r="AG46" s="22" t="str">
        <f t="shared" si="5"/>
        <v>TRUE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184"/>
      <c r="H47" s="185"/>
      <c r="I47" s="184"/>
      <c r="J47" s="184"/>
      <c r="K47" s="11" t="str">
        <f t="shared" ca="1" si="0"/>
        <v/>
      </c>
      <c r="L47" s="186"/>
      <c r="M47" s="186"/>
      <c r="N47" s="186"/>
      <c r="O47" s="9">
        <v>3325.2</v>
      </c>
      <c r="P47" s="9">
        <v>1</v>
      </c>
      <c r="Q47" s="13" t="str">
        <f>VLOOKUP(O47, '[1]لیست محصولات اردیبهشت ۱۴۰۳'!B:C,2,0)</f>
        <v>راتناگری | Ratnagiri</v>
      </c>
      <c r="R47" s="9"/>
      <c r="S47" s="12">
        <f>VLOOKUP(O47, '[1]لیست محصولات اردیبهشت ۱۴۰۳'!B:F,5,0)</f>
        <v>750</v>
      </c>
      <c r="T47" s="14">
        <f>VLOOKUP(O47, '[1]لیست محصولات اردیبهشت ۱۴۰۳'!B:G,6,0)</f>
        <v>20700000</v>
      </c>
      <c r="U47" s="15"/>
      <c r="V47" s="16">
        <f t="shared" si="1"/>
        <v>0</v>
      </c>
      <c r="W47" s="12">
        <f t="shared" si="2"/>
        <v>1</v>
      </c>
      <c r="X47" s="14">
        <f t="shared" si="3"/>
        <v>20700000</v>
      </c>
      <c r="Y47" s="17"/>
      <c r="Z47" s="14">
        <f t="shared" si="4"/>
        <v>20700000</v>
      </c>
      <c r="AA47" s="183"/>
      <c r="AB47" s="182"/>
      <c r="AC47" s="181"/>
      <c r="AD47" s="180"/>
      <c r="AE47" s="19"/>
      <c r="AF47" s="21"/>
      <c r="AG47" s="22" t="str">
        <f t="shared" si="5"/>
        <v>TRUE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184"/>
      <c r="H48" s="185"/>
      <c r="I48" s="184"/>
      <c r="J48" s="184"/>
      <c r="K48" s="11" t="str">
        <f t="shared" ca="1" si="0"/>
        <v/>
      </c>
      <c r="L48" s="186"/>
      <c r="M48" s="186"/>
      <c r="N48" s="186"/>
      <c r="O48" s="9">
        <v>1130.0999999999999</v>
      </c>
      <c r="P48" s="9">
        <v>2</v>
      </c>
      <c r="Q48" s="13" t="str">
        <f>VLOOKUP(O48, '[1]لیست محصولات اردیبهشت ۱۴۰۳'!B:C,2,0)</f>
        <v>الیدا پلانو | Elida Plano</v>
      </c>
      <c r="R48" s="9"/>
      <c r="S48" s="12">
        <f>VLOOKUP(O48, '[1]لیست محصولات اردیبهشت ۱۴۰۳'!B:F,5,0)</f>
        <v>80</v>
      </c>
      <c r="T48" s="14">
        <f>VLOOKUP(O48, '[1]لیست محصولات اردیبهشت ۱۴۰۳'!B:G,6,0)</f>
        <v>13100000</v>
      </c>
      <c r="U48" s="15"/>
      <c r="V48" s="16">
        <f t="shared" si="1"/>
        <v>0</v>
      </c>
      <c r="W48" s="12">
        <f t="shared" si="2"/>
        <v>2</v>
      </c>
      <c r="X48" s="14">
        <f t="shared" si="3"/>
        <v>26200000</v>
      </c>
      <c r="Y48" s="17"/>
      <c r="Z48" s="14">
        <f t="shared" si="4"/>
        <v>26200000</v>
      </c>
      <c r="AA48" s="183"/>
      <c r="AB48" s="182"/>
      <c r="AC48" s="181"/>
      <c r="AD48" s="180"/>
      <c r="AE48" s="19"/>
      <c r="AF48" s="21"/>
      <c r="AG48" s="22" t="str">
        <f t="shared" si="5"/>
        <v>TRUE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165"/>
      <c r="H49" s="179"/>
      <c r="I49" s="165"/>
      <c r="J49" s="165"/>
      <c r="K49" s="11" t="str">
        <f t="shared" ca="1" si="0"/>
        <v/>
      </c>
      <c r="L49" s="163"/>
      <c r="M49" s="163"/>
      <c r="N49" s="163"/>
      <c r="O49" s="9">
        <v>1125.0999999999999</v>
      </c>
      <c r="P49" s="9">
        <v>2</v>
      </c>
      <c r="Q49" s="13" t="str">
        <f>VLOOKUP(O49, '[1]لیست محصولات اردیبهشت ۱۴۰۳'!B:C,2,0)</f>
        <v>بنجامین دیانوس | Benjamin De Dianous</v>
      </c>
      <c r="R49" s="9"/>
      <c r="S49" s="12">
        <f>VLOOKUP(O49, '[1]لیست محصولات اردیبهشت ۱۴۰۳'!B:F,5,0)</f>
        <v>80</v>
      </c>
      <c r="T49" s="14">
        <f>VLOOKUP(O49, '[1]لیست محصولات اردیبهشت ۱۴۰۳'!B:G,6,0)</f>
        <v>11000000</v>
      </c>
      <c r="U49" s="15"/>
      <c r="V49" s="16">
        <f t="shared" si="1"/>
        <v>0</v>
      </c>
      <c r="W49" s="12">
        <f t="shared" si="2"/>
        <v>2</v>
      </c>
      <c r="X49" s="14">
        <f t="shared" si="3"/>
        <v>22000000</v>
      </c>
      <c r="Y49" s="17"/>
      <c r="Z49" s="14">
        <f t="shared" si="4"/>
        <v>22000000</v>
      </c>
      <c r="AA49" s="177"/>
      <c r="AB49" s="175"/>
      <c r="AC49" s="173"/>
      <c r="AD49" s="171"/>
      <c r="AE49" s="19"/>
      <c r="AF49" s="21"/>
      <c r="AG49" s="22" t="str">
        <f t="shared" si="5"/>
        <v>TRUE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164">
        <v>26</v>
      </c>
      <c r="H50" s="178">
        <v>276867281385</v>
      </c>
      <c r="I50" s="164" t="s">
        <v>136</v>
      </c>
      <c r="J50" s="164" t="s">
        <v>76</v>
      </c>
      <c r="K50" s="11" t="str">
        <f t="shared" ca="1" si="0"/>
        <v/>
      </c>
      <c r="L50" s="162"/>
      <c r="M50" s="162"/>
      <c r="N50" s="162" t="s">
        <v>263</v>
      </c>
      <c r="O50" s="9">
        <v>5501.3</v>
      </c>
      <c r="P50" s="9">
        <v>1</v>
      </c>
      <c r="Q50" s="13" t="str">
        <f>VLOOKUP(O50, '[1]لیست محصولات اردیبهشت ۱۴۰۳'!B:C,2,0)</f>
        <v>ورتکس | Vortex</v>
      </c>
      <c r="R50" s="9"/>
      <c r="S50" s="12">
        <f>VLOOKUP(O50, '[1]لیست محصولات اردیبهشت ۱۴۰۳'!B:F,5,0)</f>
        <v>4000</v>
      </c>
      <c r="T50" s="14">
        <f>VLOOKUP(O50, '[1]لیست محصولات اردیبهشت ۱۴۰۳'!B:G,6,0)</f>
        <v>51200000</v>
      </c>
      <c r="U50" s="26"/>
      <c r="V50" s="16">
        <f t="shared" si="1"/>
        <v>0</v>
      </c>
      <c r="W50" s="12">
        <f t="shared" si="2"/>
        <v>1</v>
      </c>
      <c r="X50" s="14">
        <f t="shared" si="3"/>
        <v>51200000</v>
      </c>
      <c r="Y50" s="17"/>
      <c r="Z50" s="14">
        <f t="shared" si="4"/>
        <v>51200000</v>
      </c>
      <c r="AA50" s="176" t="s">
        <v>79</v>
      </c>
      <c r="AB50" s="174" t="s">
        <v>264</v>
      </c>
      <c r="AC50" s="172" t="s">
        <v>265</v>
      </c>
      <c r="AD50" s="170"/>
      <c r="AE50" s="19"/>
      <c r="AF50" s="21"/>
      <c r="AG50" s="22" t="str">
        <f t="shared" si="5"/>
        <v>TRUE</v>
      </c>
      <c r="AH50" s="23" t="str">
        <f t="shared" si="6"/>
        <v>تهران خ کریمخان خ عضدی (ابان جنوبی) پایین تر از بیمارستان ابان پلاک ۳۸ کافه ناتور -   09121112126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165"/>
      <c r="H51" s="179"/>
      <c r="I51" s="165"/>
      <c r="J51" s="165"/>
      <c r="K51" s="11" t="str">
        <f t="shared" ca="1" si="0"/>
        <v/>
      </c>
      <c r="L51" s="163"/>
      <c r="M51" s="163"/>
      <c r="N51" s="163"/>
      <c r="O51" s="9">
        <v>3325.2</v>
      </c>
      <c r="P51" s="9">
        <v>1</v>
      </c>
      <c r="Q51" s="13" t="str">
        <f>VLOOKUP(O51, '[1]لیست محصولات اردیبهشت ۱۴۰۳'!B:C,2,0)</f>
        <v>راتناگری | Ratnagiri</v>
      </c>
      <c r="R51" s="9"/>
      <c r="S51" s="12">
        <f>VLOOKUP(O51, '[1]لیست محصولات اردیبهشت ۱۴۰۳'!B:F,5,0)</f>
        <v>750</v>
      </c>
      <c r="T51" s="14">
        <f>VLOOKUP(O51, '[1]لیست محصولات اردیبهشت ۱۴۰۳'!B:G,6,0)</f>
        <v>20700000</v>
      </c>
      <c r="U51" s="15"/>
      <c r="V51" s="16">
        <f t="shared" si="1"/>
        <v>0</v>
      </c>
      <c r="W51" s="12">
        <f t="shared" si="2"/>
        <v>1</v>
      </c>
      <c r="X51" s="14">
        <f t="shared" si="3"/>
        <v>20700000</v>
      </c>
      <c r="Y51" s="17"/>
      <c r="Z51" s="14">
        <f t="shared" si="4"/>
        <v>20700000</v>
      </c>
      <c r="AA51" s="177"/>
      <c r="AB51" s="175"/>
      <c r="AC51" s="173"/>
      <c r="AD51" s="171"/>
      <c r="AE51" s="19"/>
      <c r="AF51" s="21"/>
      <c r="AG51" s="22" t="str">
        <f t="shared" si="5"/>
        <v>TRUE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66">
        <v>27</v>
      </c>
      <c r="H52" s="67"/>
      <c r="I52" s="66" t="s">
        <v>136</v>
      </c>
      <c r="J52" s="9" t="s">
        <v>76</v>
      </c>
      <c r="K52" s="11" t="str">
        <f t="shared" ca="1" si="0"/>
        <v/>
      </c>
      <c r="L52" s="12" t="s">
        <v>141</v>
      </c>
      <c r="M52" s="12" t="s">
        <v>142</v>
      </c>
      <c r="N52" s="12" t="s">
        <v>266</v>
      </c>
      <c r="O52" s="9">
        <v>5523.2</v>
      </c>
      <c r="P52" s="9">
        <v>1</v>
      </c>
      <c r="Q52" s="13" t="str">
        <f>VLOOKUP(O52, '[1]لیست محصولات اردیبهشت ۱۴۰۳'!B:C,2,0)</f>
        <v>کوتوا دانکن | Kotowa Duncan</v>
      </c>
      <c r="R52" s="9" t="s">
        <v>267</v>
      </c>
      <c r="S52" s="12">
        <f>VLOOKUP(O52, '[1]لیست محصولات اردیبهشت ۱۴۰۳'!B:F,5,0)</f>
        <v>750</v>
      </c>
      <c r="T52" s="14">
        <f>VLOOKUP(O52, '[1]لیست محصولات اردیبهشت ۱۴۰۳'!B:G,6,0)</f>
        <v>12150000</v>
      </c>
      <c r="U52" s="15"/>
      <c r="V52" s="16">
        <f t="shared" si="1"/>
        <v>0</v>
      </c>
      <c r="W52" s="12">
        <f t="shared" si="2"/>
        <v>1</v>
      </c>
      <c r="X52" s="14">
        <f t="shared" si="3"/>
        <v>12150000</v>
      </c>
      <c r="Y52" s="17"/>
      <c r="Z52" s="14">
        <f t="shared" si="4"/>
        <v>12150000</v>
      </c>
      <c r="AA52" s="197" t="s">
        <v>268</v>
      </c>
      <c r="AB52" s="198"/>
      <c r="AC52" s="198"/>
      <c r="AD52" s="198"/>
      <c r="AE52" s="199"/>
      <c r="AF52" s="21"/>
      <c r="AG52" s="22" t="str">
        <f t="shared" si="5"/>
        <v>TRUE</v>
      </c>
      <c r="AH52" s="23" t="str">
        <f t="shared" si="6"/>
        <v xml:space="preserve">با سفارش کافه بیکری رولن ارسال شود. ( با فاکتور و بسته بندی جدا)  (سفارش شخصی) - محمد حسن شمیرانی </v>
      </c>
    </row>
    <row r="53" spans="1:34" ht="22.35" customHeight="1">
      <c r="A53" s="7"/>
      <c r="B53" s="7"/>
      <c r="C53" s="7"/>
      <c r="D53" s="7"/>
      <c r="E53" s="7"/>
      <c r="F53" s="8"/>
      <c r="G53" s="9">
        <v>28</v>
      </c>
      <c r="H53" s="10">
        <v>276869156514</v>
      </c>
      <c r="I53" s="9" t="s">
        <v>136</v>
      </c>
      <c r="J53" s="9" t="s">
        <v>76</v>
      </c>
      <c r="K53" s="11" t="str">
        <f t="shared" ca="1" si="0"/>
        <v/>
      </c>
      <c r="L53" s="12" t="s">
        <v>269</v>
      </c>
      <c r="M53" s="12" t="s">
        <v>270</v>
      </c>
      <c r="N53" s="12" t="s">
        <v>271</v>
      </c>
      <c r="O53" s="9">
        <v>5501.3</v>
      </c>
      <c r="P53" s="9">
        <v>4</v>
      </c>
      <c r="Q53" s="13" t="str">
        <f>VLOOKUP(O53, '[1]لیست محصولات اردیبهشت ۱۴۰۳'!B:C,2,0)</f>
        <v>ورتکس | Vortex</v>
      </c>
      <c r="R53" s="9"/>
      <c r="S53" s="12">
        <f>VLOOKUP(O53, '[1]لیست محصولات اردیبهشت ۱۴۰۳'!B:F,5,0)</f>
        <v>4000</v>
      </c>
      <c r="T53" s="14">
        <f>VLOOKUP(O53, '[1]لیست محصولات اردیبهشت ۱۴۰۳'!B:G,6,0)</f>
        <v>51200000</v>
      </c>
      <c r="U53" s="15"/>
      <c r="V53" s="16">
        <f t="shared" si="1"/>
        <v>0</v>
      </c>
      <c r="W53" s="12">
        <f t="shared" si="2"/>
        <v>4</v>
      </c>
      <c r="X53" s="14">
        <f t="shared" si="3"/>
        <v>204800000</v>
      </c>
      <c r="Y53" s="17"/>
      <c r="Z53" s="14">
        <f t="shared" si="4"/>
        <v>204800000</v>
      </c>
      <c r="AA53" s="18" t="s">
        <v>79</v>
      </c>
      <c r="AB53" s="13" t="s">
        <v>272</v>
      </c>
      <c r="AC53" s="19" t="s">
        <v>273</v>
      </c>
      <c r="AD53" s="20"/>
      <c r="AE53" s="19"/>
      <c r="AF53" s="21"/>
      <c r="AG53" s="22" t="str">
        <f t="shared" si="5"/>
        <v>TRUE</v>
      </c>
      <c r="AH53" s="23" t="str">
        <f t="shared" si="6"/>
        <v>تهران مرزداران-خ ابوالفضل - پ ۸ کافه فلورانس - میثم الهی 09121381407</v>
      </c>
    </row>
    <row r="54" spans="1:34" ht="22.35" customHeight="1">
      <c r="A54" s="7"/>
      <c r="B54" s="7"/>
      <c r="C54" s="7"/>
      <c r="D54" s="7"/>
      <c r="E54" s="7"/>
      <c r="F54" s="8"/>
      <c r="G54" s="166">
        <v>29</v>
      </c>
      <c r="H54" s="168"/>
      <c r="I54" s="166" t="s">
        <v>136</v>
      </c>
      <c r="J54" s="164" t="s">
        <v>76</v>
      </c>
      <c r="K54" s="11" t="str">
        <f t="shared" ca="1" si="0"/>
        <v/>
      </c>
      <c r="L54" s="162" t="s">
        <v>274</v>
      </c>
      <c r="M54" s="162" t="s">
        <v>275</v>
      </c>
      <c r="N54" s="162" t="s">
        <v>276</v>
      </c>
      <c r="O54" s="9">
        <v>5523.1</v>
      </c>
      <c r="P54" s="9">
        <v>5</v>
      </c>
      <c r="Q54" s="13" t="str">
        <f>VLOOKUP(O54, '[1]لیست محصولات اردیبهشت ۱۴۰۳'!B:C,2,0)</f>
        <v>کوتوا دانکن | Kotowa Duncan</v>
      </c>
      <c r="R54" s="9"/>
      <c r="S54" s="12">
        <f>VLOOKUP(O54, '[1]لیست محصولات اردیبهشت ۱۴۰۳'!B:F,5,0)</f>
        <v>150</v>
      </c>
      <c r="T54" s="14">
        <f>VLOOKUP(O54, '[1]لیست محصولات اردیبهشت ۱۴۰۳'!B:G,6,0)</f>
        <v>2550000</v>
      </c>
      <c r="U54" s="15"/>
      <c r="V54" s="16">
        <f t="shared" si="1"/>
        <v>0</v>
      </c>
      <c r="W54" s="12">
        <f t="shared" si="2"/>
        <v>5</v>
      </c>
      <c r="X54" s="14">
        <f t="shared" si="3"/>
        <v>12750000</v>
      </c>
      <c r="Y54" s="17"/>
      <c r="Z54" s="14">
        <f t="shared" si="4"/>
        <v>12750000</v>
      </c>
      <c r="AA54" s="176" t="s">
        <v>277</v>
      </c>
      <c r="AB54" s="174" t="s">
        <v>278</v>
      </c>
      <c r="AC54" s="172" t="s">
        <v>279</v>
      </c>
      <c r="AD54" s="170"/>
      <c r="AE54" s="19"/>
      <c r="AF54" s="21"/>
      <c r="AG54" s="22" t="str">
        <f t="shared" si="5"/>
        <v>TRUE</v>
      </c>
      <c r="AH54" s="23" t="str">
        <f t="shared" si="6"/>
        <v>ارومیه بلوار نبوت،انتهاي كوچه 18،مغازه نبش فروشگاه پینچ - ساسان حامدی 09370999001</v>
      </c>
    </row>
    <row r="55" spans="1:34" ht="22.35" customHeight="1">
      <c r="A55" s="7"/>
      <c r="B55" s="7"/>
      <c r="C55" s="7"/>
      <c r="D55" s="7"/>
      <c r="E55" s="7"/>
      <c r="F55" s="8"/>
      <c r="G55" s="195"/>
      <c r="H55" s="196"/>
      <c r="I55" s="195"/>
      <c r="J55" s="184"/>
      <c r="K55" s="11" t="str">
        <f t="shared" ca="1" si="0"/>
        <v/>
      </c>
      <c r="L55" s="186"/>
      <c r="M55" s="186"/>
      <c r="N55" s="186"/>
      <c r="O55" s="9">
        <v>5522.1</v>
      </c>
      <c r="P55" s="9">
        <v>5</v>
      </c>
      <c r="Q55" s="13" t="str">
        <f>VLOOKUP(O55, '[1]لیست محصولات اردیبهشت ۱۴۰۳'!B:C,2,0)</f>
        <v>تامارا | Tamara</v>
      </c>
      <c r="R55" s="9"/>
      <c r="S55" s="12">
        <f>VLOOKUP(O55, '[1]لیست محصولات اردیبهشت ۱۴۰۳'!B:F,5,0)</f>
        <v>150</v>
      </c>
      <c r="T55" s="14">
        <f>VLOOKUP(O55, '[1]لیست محصولات اردیبهشت ۱۴۰۳'!B:G,6,0)</f>
        <v>2600000</v>
      </c>
      <c r="U55" s="26"/>
      <c r="V55" s="16">
        <f t="shared" si="1"/>
        <v>0</v>
      </c>
      <c r="W55" s="12">
        <f t="shared" si="2"/>
        <v>5</v>
      </c>
      <c r="X55" s="14">
        <f t="shared" si="3"/>
        <v>13000000</v>
      </c>
      <c r="Y55" s="17"/>
      <c r="Z55" s="14">
        <f t="shared" si="4"/>
        <v>13000000</v>
      </c>
      <c r="AA55" s="183"/>
      <c r="AB55" s="182"/>
      <c r="AC55" s="181"/>
      <c r="AD55" s="180"/>
      <c r="AE55" s="19"/>
      <c r="AF55" s="21"/>
      <c r="AG55" s="22" t="str">
        <f t="shared" si="5"/>
        <v>TRUE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195"/>
      <c r="H56" s="196"/>
      <c r="I56" s="195"/>
      <c r="J56" s="184"/>
      <c r="K56" s="11" t="str">
        <f t="shared" ca="1" si="0"/>
        <v/>
      </c>
      <c r="L56" s="186"/>
      <c r="M56" s="186"/>
      <c r="N56" s="186"/>
      <c r="O56" s="9">
        <v>5511.11</v>
      </c>
      <c r="P56" s="9">
        <v>5</v>
      </c>
      <c r="Q56" s="69" t="str">
        <f>VLOOKUP(O56, '[1]لیست محصولات اردیبهشت ۱۴۰۳'!B:C,2,0)</f>
        <v>هامبلا(رست دمی) | Hambella( Filter Roast)</v>
      </c>
      <c r="R56" s="9"/>
      <c r="S56" s="12">
        <f>VLOOKUP(O56, '[1]لیست محصولات اردیبهشت ۱۴۰۳'!B:F,5,0)</f>
        <v>150</v>
      </c>
      <c r="T56" s="14">
        <f>VLOOKUP(O56, '[1]لیست محصولات اردیبهشت ۱۴۰۳'!B:G,6,0)</f>
        <v>2800000</v>
      </c>
      <c r="U56" s="15"/>
      <c r="V56" s="16">
        <f t="shared" si="1"/>
        <v>0</v>
      </c>
      <c r="W56" s="12">
        <f t="shared" si="2"/>
        <v>5</v>
      </c>
      <c r="X56" s="14">
        <f t="shared" si="3"/>
        <v>14000000</v>
      </c>
      <c r="Y56" s="17"/>
      <c r="Z56" s="14">
        <f t="shared" si="4"/>
        <v>14000000</v>
      </c>
      <c r="AA56" s="183"/>
      <c r="AB56" s="182"/>
      <c r="AC56" s="181"/>
      <c r="AD56" s="180"/>
      <c r="AE56" s="19"/>
      <c r="AF56" s="21"/>
      <c r="AG56" s="22" t="str">
        <f t="shared" si="5"/>
        <v>TRUE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195"/>
      <c r="H57" s="196"/>
      <c r="I57" s="195"/>
      <c r="J57" s="184"/>
      <c r="K57" s="11" t="str">
        <f t="shared" ca="1" si="0"/>
        <v/>
      </c>
      <c r="L57" s="186"/>
      <c r="M57" s="186"/>
      <c r="N57" s="186"/>
      <c r="O57" s="9">
        <v>5523.2</v>
      </c>
      <c r="P57" s="9">
        <v>10</v>
      </c>
      <c r="Q57" s="13" t="str">
        <f>VLOOKUP(O57, '[1]لیست محصولات اردیبهشت ۱۴۰۳'!B:C,2,0)</f>
        <v>کوتوا دانکن | Kotowa Duncan</v>
      </c>
      <c r="R57" s="9"/>
      <c r="S57" s="12">
        <f>VLOOKUP(O57, '[1]لیست محصولات اردیبهشت ۱۴۰۳'!B:F,5,0)</f>
        <v>750</v>
      </c>
      <c r="T57" s="14">
        <f>VLOOKUP(O57, '[1]لیست محصولات اردیبهشت ۱۴۰۳'!B:G,6,0)</f>
        <v>12150000</v>
      </c>
      <c r="U57" s="15"/>
      <c r="V57" s="16">
        <f t="shared" si="1"/>
        <v>0</v>
      </c>
      <c r="W57" s="12">
        <f t="shared" si="2"/>
        <v>10</v>
      </c>
      <c r="X57" s="14">
        <f t="shared" si="3"/>
        <v>121500000</v>
      </c>
      <c r="Y57" s="17"/>
      <c r="Z57" s="14">
        <f t="shared" si="4"/>
        <v>121500000</v>
      </c>
      <c r="AA57" s="183"/>
      <c r="AB57" s="182"/>
      <c r="AC57" s="181"/>
      <c r="AD57" s="180"/>
      <c r="AE57" s="19"/>
      <c r="AF57" s="21"/>
      <c r="AG57" s="22" t="str">
        <f t="shared" si="5"/>
        <v>TRUE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195"/>
      <c r="H58" s="196"/>
      <c r="I58" s="195"/>
      <c r="J58" s="184"/>
      <c r="K58" s="11" t="str">
        <f t="shared" ca="1" si="0"/>
        <v/>
      </c>
      <c r="L58" s="186"/>
      <c r="M58" s="186"/>
      <c r="N58" s="186"/>
      <c r="O58" s="9">
        <v>5511.22</v>
      </c>
      <c r="P58" s="9">
        <v>2</v>
      </c>
      <c r="Q58" s="69" t="str">
        <f>VLOOKUP(O58, '[1]لیست محصولات اردیبهشت ۱۴۰۳'!B:C,2,0)</f>
        <v>هامبلا(رست دمی) | Hambella( Filter Roast)</v>
      </c>
      <c r="R58" s="9"/>
      <c r="S58" s="12">
        <f>VLOOKUP(O58, '[1]لیست محصولات اردیبهشت ۱۴۰۳'!B:F,5,0)</f>
        <v>750</v>
      </c>
      <c r="T58" s="14">
        <f>VLOOKUP(O58, '[1]لیست محصولات اردیبهشت ۱۴۰۳'!B:G,6,0)</f>
        <v>13350000</v>
      </c>
      <c r="U58" s="15"/>
      <c r="V58" s="16">
        <f t="shared" si="1"/>
        <v>0</v>
      </c>
      <c r="W58" s="12">
        <f t="shared" si="2"/>
        <v>2</v>
      </c>
      <c r="X58" s="14">
        <f t="shared" si="3"/>
        <v>26700000</v>
      </c>
      <c r="Y58" s="17"/>
      <c r="Z58" s="14">
        <f t="shared" si="4"/>
        <v>26700000</v>
      </c>
      <c r="AA58" s="183"/>
      <c r="AB58" s="182"/>
      <c r="AC58" s="181"/>
      <c r="AD58" s="180"/>
      <c r="AE58" s="19"/>
      <c r="AF58" s="21"/>
      <c r="AG58" s="22" t="str">
        <f t="shared" si="5"/>
        <v>TRUE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195"/>
      <c r="H59" s="196"/>
      <c r="I59" s="195"/>
      <c r="J59" s="184"/>
      <c r="K59" s="11" t="str">
        <f t="shared" ca="1" si="0"/>
        <v/>
      </c>
      <c r="L59" s="186"/>
      <c r="M59" s="186"/>
      <c r="N59" s="186"/>
      <c r="O59" s="9">
        <v>5522.2</v>
      </c>
      <c r="P59" s="9">
        <v>2</v>
      </c>
      <c r="Q59" s="13" t="str">
        <f>VLOOKUP(O59, '[1]لیست محصولات اردیبهشت ۱۴۰۳'!B:C,2,0)</f>
        <v>تامارا | Tamara</v>
      </c>
      <c r="R59" s="9"/>
      <c r="S59" s="12">
        <f>VLOOKUP(O59, '[1]لیست محصولات اردیبهشت ۱۴۰۳'!B:F,5,0)</f>
        <v>750</v>
      </c>
      <c r="T59" s="14">
        <f>VLOOKUP(O59, '[1]لیست محصولات اردیبهشت ۱۴۰۳'!B:G,6,0)</f>
        <v>12450000</v>
      </c>
      <c r="U59" s="15"/>
      <c r="V59" s="16">
        <f t="shared" si="1"/>
        <v>0</v>
      </c>
      <c r="W59" s="12">
        <f t="shared" si="2"/>
        <v>2</v>
      </c>
      <c r="X59" s="14">
        <f t="shared" si="3"/>
        <v>24900000</v>
      </c>
      <c r="Y59" s="17"/>
      <c r="Z59" s="14">
        <f t="shared" si="4"/>
        <v>24900000</v>
      </c>
      <c r="AA59" s="183"/>
      <c r="AB59" s="182"/>
      <c r="AC59" s="181"/>
      <c r="AD59" s="180"/>
      <c r="AE59" s="19"/>
      <c r="AF59" s="21"/>
      <c r="AG59" s="22" t="str">
        <f t="shared" si="5"/>
        <v>TRUE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195"/>
      <c r="H60" s="196"/>
      <c r="I60" s="195"/>
      <c r="J60" s="184"/>
      <c r="K60" s="11" t="str">
        <f t="shared" ca="1" si="0"/>
        <v/>
      </c>
      <c r="L60" s="186"/>
      <c r="M60" s="186"/>
      <c r="N60" s="186"/>
      <c r="O60" s="9">
        <v>3326.2</v>
      </c>
      <c r="P60" s="9">
        <v>1</v>
      </c>
      <c r="Q60" s="13" t="str">
        <f>VLOOKUP(O60, '[1]لیست محصولات اردیبهشت ۱۴۰۳'!B:C,2,0)</f>
        <v>میاگروس | Milagros</v>
      </c>
      <c r="R60" s="9"/>
      <c r="S60" s="12">
        <f>VLOOKUP(O60, '[1]لیست محصولات اردیبهشت ۱۴۰۳'!B:F,5,0)</f>
        <v>750</v>
      </c>
      <c r="T60" s="14">
        <f>VLOOKUP(O60, '[1]لیست محصولات اردیبهشت ۱۴۰۳'!B:G,6,0)</f>
        <v>18150000</v>
      </c>
      <c r="U60" s="15"/>
      <c r="V60" s="16">
        <f t="shared" si="1"/>
        <v>0</v>
      </c>
      <c r="W60" s="12">
        <f t="shared" si="2"/>
        <v>1</v>
      </c>
      <c r="X60" s="14">
        <f t="shared" si="3"/>
        <v>18150000</v>
      </c>
      <c r="Y60" s="17"/>
      <c r="Z60" s="14">
        <f t="shared" si="4"/>
        <v>18150000</v>
      </c>
      <c r="AA60" s="183"/>
      <c r="AB60" s="182"/>
      <c r="AC60" s="181"/>
      <c r="AD60" s="180"/>
      <c r="AE60" s="19"/>
      <c r="AF60" s="21"/>
      <c r="AG60" s="22" t="str">
        <f t="shared" si="5"/>
        <v>TRUE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167"/>
      <c r="H61" s="169"/>
      <c r="I61" s="167"/>
      <c r="J61" s="165"/>
      <c r="K61" s="11" t="str">
        <f t="shared" ca="1" si="0"/>
        <v/>
      </c>
      <c r="L61" s="163"/>
      <c r="M61" s="163"/>
      <c r="N61" s="163"/>
      <c r="O61" s="9">
        <v>3325.2</v>
      </c>
      <c r="P61" s="9">
        <v>1</v>
      </c>
      <c r="Q61" s="13" t="str">
        <f>VLOOKUP(O61, '[1]لیست محصولات اردیبهشت ۱۴۰۳'!B:C,2,0)</f>
        <v>راتناگری | Ratnagiri</v>
      </c>
      <c r="R61" s="9"/>
      <c r="S61" s="12">
        <f>VLOOKUP(O61, '[1]لیست محصولات اردیبهشت ۱۴۰۳'!B:F,5,0)</f>
        <v>750</v>
      </c>
      <c r="T61" s="14">
        <f>VLOOKUP(O61, '[1]لیست محصولات اردیبهشت ۱۴۰۳'!B:G,6,0)</f>
        <v>20700000</v>
      </c>
      <c r="U61" s="15"/>
      <c r="V61" s="16">
        <f t="shared" si="1"/>
        <v>0</v>
      </c>
      <c r="W61" s="12">
        <f t="shared" si="2"/>
        <v>1</v>
      </c>
      <c r="X61" s="14">
        <f t="shared" si="3"/>
        <v>20700000</v>
      </c>
      <c r="Y61" s="17"/>
      <c r="Z61" s="14">
        <f t="shared" si="4"/>
        <v>20700000</v>
      </c>
      <c r="AA61" s="177"/>
      <c r="AB61" s="175"/>
      <c r="AC61" s="173"/>
      <c r="AD61" s="171"/>
      <c r="AE61" s="19"/>
      <c r="AF61" s="21"/>
      <c r="AG61" s="22" t="str">
        <f t="shared" si="5"/>
        <v>TRUE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>
        <v>30</v>
      </c>
      <c r="H62" s="10">
        <v>219866</v>
      </c>
      <c r="I62" s="9" t="s">
        <v>136</v>
      </c>
      <c r="J62" s="9"/>
      <c r="K62" s="11" t="str">
        <f t="shared" ca="1" si="0"/>
        <v/>
      </c>
      <c r="L62" s="12" t="s">
        <v>281</v>
      </c>
      <c r="M62" s="12" t="s">
        <v>282</v>
      </c>
      <c r="N62" s="12"/>
      <c r="O62" s="9">
        <v>5523.1</v>
      </c>
      <c r="P62" s="9">
        <v>1</v>
      </c>
      <c r="Q62" s="13" t="str">
        <f>VLOOKUP(O62, '[1]لیست محصولات اردیبهشت ۱۴۰۳'!B:C,2,0)</f>
        <v>کوتوا دانکن | Kotowa Duncan</v>
      </c>
      <c r="R62" s="9" t="s">
        <v>255</v>
      </c>
      <c r="S62" s="12">
        <f>VLOOKUP(O62, '[1]لیست محصولات اردیبهشت ۱۴۰۳'!B:F,5,0)</f>
        <v>150</v>
      </c>
      <c r="T62" s="14">
        <f>VLOOKUP(O62, '[1]لیست محصولات اردیبهشت ۱۴۰۳'!B:G,6,0)</f>
        <v>2550000</v>
      </c>
      <c r="U62" s="15"/>
      <c r="V62" s="16">
        <f t="shared" si="1"/>
        <v>0</v>
      </c>
      <c r="W62" s="12">
        <f t="shared" si="2"/>
        <v>1</v>
      </c>
      <c r="X62" s="14">
        <f t="shared" si="3"/>
        <v>2550000</v>
      </c>
      <c r="Y62" s="17"/>
      <c r="Z62" s="14">
        <f t="shared" si="4"/>
        <v>2550000</v>
      </c>
      <c r="AA62" s="18" t="s">
        <v>79</v>
      </c>
      <c r="AB62" s="13" t="s">
        <v>283</v>
      </c>
      <c r="AC62" s="19" t="s">
        <v>284</v>
      </c>
      <c r="AD62" s="20" t="s">
        <v>99</v>
      </c>
      <c r="AE62" s="68" t="s">
        <v>285</v>
      </c>
      <c r="AF62" s="21"/>
      <c r="AG62" s="22" t="str">
        <f t="shared" si="5"/>
        <v>TRUE</v>
      </c>
      <c r="AH62" s="23" t="str">
        <f t="shared" si="6"/>
        <v>تهران خیابان دولت بین چهارراه اختیاریه و دیباجی جنوبی بن بست هروی پ۴ واحد ۳  - شادی رجبی 09127378863</v>
      </c>
    </row>
    <row r="63" spans="1:34" ht="22.35" customHeight="1">
      <c r="A63" s="7"/>
      <c r="B63" s="7"/>
      <c r="C63" s="7"/>
      <c r="D63" s="7"/>
      <c r="E63" s="7"/>
      <c r="F63" s="8"/>
      <c r="G63" s="166">
        <v>31</v>
      </c>
      <c r="H63" s="168"/>
      <c r="I63" s="166" t="s">
        <v>136</v>
      </c>
      <c r="J63" s="164" t="s">
        <v>76</v>
      </c>
      <c r="K63" s="11" t="str">
        <f t="shared" ca="1" si="0"/>
        <v/>
      </c>
      <c r="L63" s="162" t="s">
        <v>286</v>
      </c>
      <c r="M63" s="162" t="s">
        <v>287</v>
      </c>
      <c r="N63" s="162" t="s">
        <v>288</v>
      </c>
      <c r="O63" s="9">
        <v>5501.3</v>
      </c>
      <c r="P63" s="9">
        <v>9</v>
      </c>
      <c r="Q63" s="13" t="str">
        <f>VLOOKUP(O63, '[1]لیست محصولات اردیبهشت ۱۴۰۳'!B:C,2,0)</f>
        <v>ورتکس | Vortex</v>
      </c>
      <c r="R63" s="9"/>
      <c r="S63" s="12">
        <f>VLOOKUP(O63, '[1]لیست محصولات اردیبهشت ۱۴۰۳'!B:F,5,0)</f>
        <v>4000</v>
      </c>
      <c r="T63" s="14">
        <f>VLOOKUP(O63, '[1]لیست محصولات اردیبهشت ۱۴۰۳'!B:G,6,0)</f>
        <v>51200000</v>
      </c>
      <c r="U63" s="15"/>
      <c r="V63" s="16">
        <f t="shared" si="1"/>
        <v>0</v>
      </c>
      <c r="W63" s="12">
        <f t="shared" si="2"/>
        <v>9</v>
      </c>
      <c r="X63" s="14">
        <f t="shared" si="3"/>
        <v>460800000</v>
      </c>
      <c r="Y63" s="17"/>
      <c r="Z63" s="14">
        <f t="shared" si="4"/>
        <v>460800000</v>
      </c>
      <c r="AA63" s="176" t="s">
        <v>129</v>
      </c>
      <c r="AB63" s="174" t="s">
        <v>289</v>
      </c>
      <c r="AC63" s="172" t="s">
        <v>290</v>
      </c>
      <c r="AD63" s="170"/>
      <c r="AE63" s="19"/>
      <c r="AF63" s="21"/>
      <c r="AG63" s="22" t="str">
        <f t="shared" si="5"/>
        <v>TRUE</v>
      </c>
      <c r="AH63" s="23" t="str">
        <f t="shared" si="6"/>
        <v>مشهد بلوار وکیل آباد، خ حافظ، نبش حافظ 6 کافه دوپیو - علی صالحی 09159205885</v>
      </c>
    </row>
    <row r="64" spans="1:34" ht="22.35" customHeight="1">
      <c r="A64" s="7"/>
      <c r="B64" s="7"/>
      <c r="C64" s="7"/>
      <c r="D64" s="7"/>
      <c r="E64" s="7"/>
      <c r="F64" s="8"/>
      <c r="G64" s="167"/>
      <c r="H64" s="169"/>
      <c r="I64" s="167"/>
      <c r="J64" s="165"/>
      <c r="K64" s="11" t="str">
        <f t="shared" ca="1" si="0"/>
        <v/>
      </c>
      <c r="L64" s="163"/>
      <c r="M64" s="163"/>
      <c r="N64" s="163"/>
      <c r="O64" s="9">
        <v>5511.2</v>
      </c>
      <c r="P64" s="9">
        <v>7</v>
      </c>
      <c r="Q64" s="13" t="str">
        <f>VLOOKUP(O64, '[1]لیست محصولات اردیبهشت ۱۴۰۳'!B:C,2,0)</f>
        <v>هامبلا | Hambella</v>
      </c>
      <c r="R64" s="9"/>
      <c r="S64" s="12">
        <f>VLOOKUP(O64, '[1]لیست محصولات اردیبهشت ۱۴۰۳'!B:F,5,0)</f>
        <v>750</v>
      </c>
      <c r="T64" s="14">
        <f>VLOOKUP(O64, '[1]لیست محصولات اردیبهشت ۱۴۰۳'!B:G,6,0)</f>
        <v>13350000</v>
      </c>
      <c r="U64" s="15"/>
      <c r="V64" s="16">
        <f t="shared" si="1"/>
        <v>0</v>
      </c>
      <c r="W64" s="12">
        <f t="shared" si="2"/>
        <v>7</v>
      </c>
      <c r="X64" s="14">
        <f t="shared" si="3"/>
        <v>93450000</v>
      </c>
      <c r="Y64" s="17"/>
      <c r="Z64" s="14">
        <f t="shared" si="4"/>
        <v>93450000</v>
      </c>
      <c r="AA64" s="177"/>
      <c r="AB64" s="175"/>
      <c r="AC64" s="173"/>
      <c r="AD64" s="171"/>
      <c r="AE64" s="19"/>
      <c r="AF64" s="21"/>
      <c r="AG64" s="22" t="str">
        <f t="shared" si="5"/>
        <v>TRUE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166">
        <v>32</v>
      </c>
      <c r="H65" s="168"/>
      <c r="I65" s="166" t="s">
        <v>136</v>
      </c>
      <c r="J65" s="164" t="s">
        <v>76</v>
      </c>
      <c r="K65" s="11" t="str">
        <f t="shared" ca="1" si="0"/>
        <v/>
      </c>
      <c r="L65" s="162" t="s">
        <v>291</v>
      </c>
      <c r="M65" s="162" t="s">
        <v>292</v>
      </c>
      <c r="N65" s="162" t="s">
        <v>293</v>
      </c>
      <c r="O65" s="9">
        <v>5501.3</v>
      </c>
      <c r="P65" s="9">
        <v>1</v>
      </c>
      <c r="Q65" s="13" t="str">
        <f>VLOOKUP(O65, '[1]لیست محصولات اردیبهشت ۱۴۰۳'!B:C,2,0)</f>
        <v>ورتکس | Vortex</v>
      </c>
      <c r="R65" s="9"/>
      <c r="S65" s="12">
        <f>VLOOKUP(O65, '[1]لیست محصولات اردیبهشت ۱۴۰۳'!B:F,5,0)</f>
        <v>4000</v>
      </c>
      <c r="T65" s="14">
        <f>VLOOKUP(O65, '[1]لیست محصولات اردیبهشت ۱۴۰۳'!B:G,6,0)</f>
        <v>51200000</v>
      </c>
      <c r="U65" s="26"/>
      <c r="V65" s="16">
        <f t="shared" si="1"/>
        <v>0</v>
      </c>
      <c r="W65" s="12">
        <f t="shared" si="2"/>
        <v>1</v>
      </c>
      <c r="X65" s="14">
        <f t="shared" si="3"/>
        <v>51200000</v>
      </c>
      <c r="Y65" s="17"/>
      <c r="Z65" s="14">
        <f t="shared" si="4"/>
        <v>51200000</v>
      </c>
      <c r="AA65" s="176" t="s">
        <v>129</v>
      </c>
      <c r="AB65" s="174" t="s">
        <v>294</v>
      </c>
      <c r="AC65" s="172" t="s">
        <v>295</v>
      </c>
      <c r="AD65" s="170"/>
      <c r="AE65" s="19"/>
      <c r="AF65" s="21"/>
      <c r="AG65" s="22" t="str">
        <f t="shared" si="5"/>
        <v>TRUE</v>
      </c>
      <c r="AH65" s="23" t="str">
        <f t="shared" si="6"/>
        <v>مشهد خیام جنوبی 12، نبش زنبق 2 کافه کاز - پریسا نیکبخت 09367385847</v>
      </c>
    </row>
    <row r="66" spans="1:34" ht="22.35" customHeight="1">
      <c r="A66" s="7"/>
      <c r="B66" s="7"/>
      <c r="C66" s="7"/>
      <c r="D66" s="7"/>
      <c r="E66" s="7"/>
      <c r="F66" s="8"/>
      <c r="G66" s="167"/>
      <c r="H66" s="169"/>
      <c r="I66" s="167"/>
      <c r="J66" s="165"/>
      <c r="K66" s="11" t="str">
        <f t="shared" ref="K66:K87" ca="1" si="7">IF(C66, TODAY(), "" )</f>
        <v/>
      </c>
      <c r="L66" s="163"/>
      <c r="M66" s="163"/>
      <c r="N66" s="163"/>
      <c r="O66" s="9">
        <v>5501.2</v>
      </c>
      <c r="P66" s="9">
        <v>1</v>
      </c>
      <c r="Q66" s="13" t="str">
        <f>VLOOKUP(O66, '[1]لیست محصولات اردیبهشت ۱۴۰۳'!B:C,2,0)</f>
        <v>ورتکس | Vortex</v>
      </c>
      <c r="R66" s="9"/>
      <c r="S66" s="12">
        <f>VLOOKUP(O66, '[1]لیست محصولات اردیبهشت ۱۴۰۳'!B:F,5,0)</f>
        <v>750</v>
      </c>
      <c r="T66" s="14">
        <f>VLOOKUP(O66, '[1]لیست محصولات اردیبهشت ۱۴۰۳'!B:G,6,0)</f>
        <v>9900000</v>
      </c>
      <c r="U66" s="15"/>
      <c r="V66" s="16">
        <f t="shared" ref="V66:V129" si="8">IF(C66, P66, U66 )</f>
        <v>0</v>
      </c>
      <c r="W66" s="12">
        <f t="shared" ref="W66:W200" si="9">P66-V66</f>
        <v>1</v>
      </c>
      <c r="X66" s="14">
        <f t="shared" ref="X66:X200" si="10">P66*T66</f>
        <v>9900000</v>
      </c>
      <c r="Y66" s="17"/>
      <c r="Z66" s="14">
        <f t="shared" ref="Z66:Z200" si="11">X66-Y66</f>
        <v>9900000</v>
      </c>
      <c r="AA66" s="177"/>
      <c r="AB66" s="175"/>
      <c r="AC66" s="173"/>
      <c r="AD66" s="171"/>
      <c r="AE66" s="19"/>
      <c r="AF66" s="21"/>
      <c r="AG66" s="22" t="str">
        <f t="shared" ref="AG66:AG87" si="12">IF(V66=P66, "FALSE", "TRUE" )</f>
        <v>TRUE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166">
        <v>33</v>
      </c>
      <c r="H67" s="168"/>
      <c r="I67" s="166" t="s">
        <v>136</v>
      </c>
      <c r="J67" s="164" t="s">
        <v>76</v>
      </c>
      <c r="K67" s="11" t="str">
        <f t="shared" ca="1" si="7"/>
        <v/>
      </c>
      <c r="L67" s="162" t="s">
        <v>296</v>
      </c>
      <c r="M67" s="162" t="s">
        <v>297</v>
      </c>
      <c r="N67" s="162" t="s">
        <v>298</v>
      </c>
      <c r="O67" s="9">
        <v>5501.2</v>
      </c>
      <c r="P67" s="9">
        <v>1</v>
      </c>
      <c r="Q67" s="13" t="str">
        <f>VLOOKUP(O67, '[1]لیست محصولات اردیبهشت ۱۴۰۳'!B:C,2,0)</f>
        <v>ورتکس | Vortex</v>
      </c>
      <c r="R67" s="9"/>
      <c r="S67" s="12">
        <f>VLOOKUP(O67, '[1]لیست محصولات اردیبهشت ۱۴۰۳'!B:F,5,0)</f>
        <v>750</v>
      </c>
      <c r="T67" s="14">
        <f>VLOOKUP(O67, '[1]لیست محصولات اردیبهشت ۱۴۰۳'!B:G,6,0)</f>
        <v>9900000</v>
      </c>
      <c r="U67" s="15"/>
      <c r="V67" s="16">
        <f t="shared" si="8"/>
        <v>0</v>
      </c>
      <c r="W67" s="12">
        <f t="shared" si="9"/>
        <v>1</v>
      </c>
      <c r="X67" s="14">
        <f t="shared" si="10"/>
        <v>9900000</v>
      </c>
      <c r="Y67" s="17"/>
      <c r="Z67" s="14">
        <f t="shared" si="11"/>
        <v>9900000</v>
      </c>
      <c r="AA67" s="176" t="s">
        <v>129</v>
      </c>
      <c r="AB67" s="174" t="s">
        <v>299</v>
      </c>
      <c r="AC67" s="172" t="s">
        <v>300</v>
      </c>
      <c r="AD67" s="170"/>
      <c r="AE67" s="19"/>
      <c r="AF67" s="21"/>
      <c r="AG67" s="22" t="str">
        <f t="shared" si="12"/>
        <v>TRUE</v>
      </c>
      <c r="AH67" s="23" t="str">
        <f t="shared" si="6"/>
        <v>مشهد بلوار ابوذرغفاري ، بين ابوذرغفاري ۳۱ و ۳۳ کافه رستوران نیکافه - مهدیه بهبودی 09045241578</v>
      </c>
    </row>
    <row r="68" spans="1:34" ht="22.35" customHeight="1">
      <c r="A68" s="7"/>
      <c r="B68" s="7"/>
      <c r="C68" s="7"/>
      <c r="D68" s="7"/>
      <c r="E68" s="7"/>
      <c r="F68" s="8"/>
      <c r="G68" s="195"/>
      <c r="H68" s="196"/>
      <c r="I68" s="195"/>
      <c r="J68" s="184"/>
      <c r="K68" s="11" t="str">
        <f t="shared" ca="1" si="7"/>
        <v/>
      </c>
      <c r="L68" s="186"/>
      <c r="M68" s="186"/>
      <c r="N68" s="186"/>
      <c r="O68" s="9">
        <v>3326.2</v>
      </c>
      <c r="P68" s="9">
        <v>1</v>
      </c>
      <c r="Q68" s="13" t="str">
        <f>VLOOKUP(O68, '[1]لیست محصولات اردیبهشت ۱۴۰۳'!B:C,2,0)</f>
        <v>میاگروس | Milagros</v>
      </c>
      <c r="R68" s="9"/>
      <c r="S68" s="12">
        <f>VLOOKUP(O68, '[1]لیست محصولات اردیبهشت ۱۴۰۳'!B:F,5,0)</f>
        <v>750</v>
      </c>
      <c r="T68" s="14">
        <f>VLOOKUP(O68, '[1]لیست محصولات اردیبهشت ۱۴۰۳'!B:G,6,0)</f>
        <v>18150000</v>
      </c>
      <c r="U68" s="15"/>
      <c r="V68" s="16">
        <f t="shared" si="8"/>
        <v>0</v>
      </c>
      <c r="W68" s="12">
        <f t="shared" si="9"/>
        <v>1</v>
      </c>
      <c r="X68" s="14">
        <f t="shared" si="10"/>
        <v>18150000</v>
      </c>
      <c r="Y68" s="17"/>
      <c r="Z68" s="14">
        <f t="shared" si="11"/>
        <v>18150000</v>
      </c>
      <c r="AA68" s="183"/>
      <c r="AB68" s="182"/>
      <c r="AC68" s="181"/>
      <c r="AD68" s="180"/>
      <c r="AE68" s="19"/>
      <c r="AF68" s="21"/>
      <c r="AG68" s="22" t="str">
        <f t="shared" si="12"/>
        <v>TRUE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167"/>
      <c r="H69" s="169"/>
      <c r="I69" s="167"/>
      <c r="J69" s="165"/>
      <c r="K69" s="11" t="str">
        <f t="shared" ca="1" si="7"/>
        <v/>
      </c>
      <c r="L69" s="163"/>
      <c r="M69" s="163"/>
      <c r="N69" s="163"/>
      <c r="O69" s="9">
        <v>3325.2</v>
      </c>
      <c r="P69" s="9">
        <v>1</v>
      </c>
      <c r="Q69" s="13" t="str">
        <f>VLOOKUP(O69, '[1]لیست محصولات اردیبهشت ۱۴۰۳'!B:C,2,0)</f>
        <v>راتناگری | Ratnagiri</v>
      </c>
      <c r="R69" s="9"/>
      <c r="S69" s="12">
        <f>VLOOKUP(O69, '[1]لیست محصولات اردیبهشت ۱۴۰۳'!B:F,5,0)</f>
        <v>750</v>
      </c>
      <c r="T69" s="14">
        <f>VLOOKUP(O69, '[1]لیست محصولات اردیبهشت ۱۴۰۳'!B:G,6,0)</f>
        <v>20700000</v>
      </c>
      <c r="U69" s="15"/>
      <c r="V69" s="16">
        <f t="shared" si="8"/>
        <v>0</v>
      </c>
      <c r="W69" s="12">
        <f t="shared" si="9"/>
        <v>1</v>
      </c>
      <c r="X69" s="14">
        <f t="shared" si="10"/>
        <v>20700000</v>
      </c>
      <c r="Y69" s="17"/>
      <c r="Z69" s="14">
        <f t="shared" si="11"/>
        <v>20700000</v>
      </c>
      <c r="AA69" s="177"/>
      <c r="AB69" s="175"/>
      <c r="AC69" s="173"/>
      <c r="AD69" s="171"/>
      <c r="AE69" s="19"/>
      <c r="AF69" s="21"/>
      <c r="AG69" s="22" t="str">
        <f t="shared" si="12"/>
        <v>TRUE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166">
        <v>34</v>
      </c>
      <c r="H70" s="168"/>
      <c r="I70" s="166" t="s">
        <v>136</v>
      </c>
      <c r="J70" s="164" t="s">
        <v>76</v>
      </c>
      <c r="K70" s="11" t="str">
        <f t="shared" ca="1" si="7"/>
        <v/>
      </c>
      <c r="L70" s="162" t="s">
        <v>301</v>
      </c>
      <c r="M70" s="162" t="s">
        <v>304</v>
      </c>
      <c r="N70" s="162" t="s">
        <v>302</v>
      </c>
      <c r="O70" s="9">
        <v>5501.3</v>
      </c>
      <c r="P70" s="9">
        <v>4</v>
      </c>
      <c r="Q70" s="13" t="str">
        <f>VLOOKUP(O70, '[1]لیست محصولات اردیبهشت ۱۴۰۳'!B:C,2,0)</f>
        <v>ورتکس | Vortex</v>
      </c>
      <c r="R70" s="9"/>
      <c r="S70" s="12">
        <f>VLOOKUP(O70, '[1]لیست محصولات اردیبهشت ۱۴۰۳'!B:F,5,0)</f>
        <v>4000</v>
      </c>
      <c r="T70" s="14">
        <f>VLOOKUP(O70, '[1]لیست محصولات اردیبهشت ۱۴۰۳'!B:G,6,0)</f>
        <v>51200000</v>
      </c>
      <c r="U70" s="15"/>
      <c r="V70" s="16">
        <f t="shared" si="8"/>
        <v>0</v>
      </c>
      <c r="W70" s="12">
        <f t="shared" si="9"/>
        <v>4</v>
      </c>
      <c r="X70" s="14">
        <f t="shared" si="10"/>
        <v>204800000</v>
      </c>
      <c r="Y70" s="17"/>
      <c r="Z70" s="14">
        <f t="shared" si="11"/>
        <v>204800000</v>
      </c>
      <c r="AA70" s="176" t="s">
        <v>79</v>
      </c>
      <c r="AB70" s="174" t="s">
        <v>305</v>
      </c>
      <c r="AC70" s="172" t="s">
        <v>303</v>
      </c>
      <c r="AD70" s="170"/>
      <c r="AE70" s="19"/>
      <c r="AF70" s="21"/>
      <c r="AG70" s="22" t="str">
        <f t="shared" si="12"/>
        <v>TRUE</v>
      </c>
      <c r="AH70" s="23" t="str">
        <f t="shared" si="13"/>
        <v>تهران نياوران اطلس مال طبقه ي همكف 3 پلاك 3052 کافه رزتو - مریم ناظم زاده 09381574707</v>
      </c>
    </row>
    <row r="71" spans="1:34" ht="22.35" customHeight="1">
      <c r="A71" s="7"/>
      <c r="B71" s="7"/>
      <c r="C71" s="7"/>
      <c r="D71" s="7"/>
      <c r="E71" s="7"/>
      <c r="F71" s="8"/>
      <c r="G71" s="195"/>
      <c r="H71" s="196"/>
      <c r="I71" s="195"/>
      <c r="J71" s="184"/>
      <c r="K71" s="11" t="str">
        <f t="shared" ca="1" si="7"/>
        <v/>
      </c>
      <c r="L71" s="186"/>
      <c r="M71" s="186"/>
      <c r="N71" s="186"/>
      <c r="O71" s="9">
        <v>5522.2</v>
      </c>
      <c r="P71" s="9">
        <v>5</v>
      </c>
      <c r="Q71" s="13" t="str">
        <f>VLOOKUP(O71, '[1]لیست محصولات اردیبهشت ۱۴۰۳'!B:C,2,0)</f>
        <v>تامارا | Tamara</v>
      </c>
      <c r="R71" s="9"/>
      <c r="S71" s="12">
        <f>VLOOKUP(O71, '[1]لیست محصولات اردیبهشت ۱۴۰۳'!B:F,5,0)</f>
        <v>750</v>
      </c>
      <c r="T71" s="14">
        <f>VLOOKUP(O71, '[1]لیست محصولات اردیبهشت ۱۴۰۳'!B:G,6,0)</f>
        <v>12450000</v>
      </c>
      <c r="U71" s="15"/>
      <c r="V71" s="16">
        <f t="shared" si="8"/>
        <v>0</v>
      </c>
      <c r="W71" s="12">
        <f t="shared" si="9"/>
        <v>5</v>
      </c>
      <c r="X71" s="14">
        <f t="shared" si="10"/>
        <v>62250000</v>
      </c>
      <c r="Y71" s="17"/>
      <c r="Z71" s="14">
        <f t="shared" si="11"/>
        <v>62250000</v>
      </c>
      <c r="AA71" s="183"/>
      <c r="AB71" s="182"/>
      <c r="AC71" s="181"/>
      <c r="AD71" s="180"/>
      <c r="AE71" s="19"/>
      <c r="AF71" s="21"/>
      <c r="AG71" s="22" t="str">
        <f t="shared" si="12"/>
        <v>TRUE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167"/>
      <c r="H72" s="169"/>
      <c r="I72" s="167"/>
      <c r="J72" s="165"/>
      <c r="K72" s="11" t="str">
        <f t="shared" ca="1" si="7"/>
        <v/>
      </c>
      <c r="L72" s="163"/>
      <c r="M72" s="163"/>
      <c r="N72" s="163"/>
      <c r="O72" s="9">
        <v>5511.1</v>
      </c>
      <c r="P72" s="9">
        <v>3</v>
      </c>
      <c r="Q72" s="13" t="str">
        <f>VLOOKUP(O72, '[1]لیست محصولات اردیبهشت ۱۴۰۳'!B:C,2,0)</f>
        <v>هامبلا | Hambella</v>
      </c>
      <c r="R72" s="9"/>
      <c r="S72" s="12">
        <f>VLOOKUP(O72, '[1]لیست محصولات اردیبهشت ۱۴۰۳'!B:F,5,0)</f>
        <v>150</v>
      </c>
      <c r="T72" s="14">
        <f>VLOOKUP(O72, '[1]لیست محصولات اردیبهشت ۱۴۰۳'!B:G,6,0)</f>
        <v>2800000</v>
      </c>
      <c r="U72" s="15"/>
      <c r="V72" s="16">
        <f t="shared" si="8"/>
        <v>0</v>
      </c>
      <c r="W72" s="12">
        <f t="shared" si="9"/>
        <v>3</v>
      </c>
      <c r="X72" s="14">
        <f t="shared" si="10"/>
        <v>8400000</v>
      </c>
      <c r="Y72" s="17"/>
      <c r="Z72" s="14">
        <f t="shared" si="11"/>
        <v>8400000</v>
      </c>
      <c r="AA72" s="177"/>
      <c r="AB72" s="175"/>
      <c r="AC72" s="173"/>
      <c r="AD72" s="171"/>
      <c r="AE72" s="19"/>
      <c r="AF72" s="21"/>
      <c r="AG72" s="22" t="str">
        <f t="shared" si="12"/>
        <v>TRUE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164">
        <v>35</v>
      </c>
      <c r="H73" s="178">
        <v>276878374347</v>
      </c>
      <c r="I73" s="164" t="s">
        <v>136</v>
      </c>
      <c r="J73" s="164"/>
      <c r="K73" s="11" t="str">
        <f t="shared" ca="1" si="7"/>
        <v/>
      </c>
      <c r="L73" s="162" t="s">
        <v>307</v>
      </c>
      <c r="M73" s="162" t="s">
        <v>306</v>
      </c>
      <c r="N73" s="162"/>
      <c r="O73" s="9">
        <v>5523.1</v>
      </c>
      <c r="P73" s="9">
        <v>1</v>
      </c>
      <c r="Q73" s="13" t="str">
        <f>VLOOKUP(O73, '[1]لیست محصولات اردیبهشت ۱۴۰۳'!B:C,2,0)</f>
        <v>کوتوا دانکن | Kotowa Duncan</v>
      </c>
      <c r="R73" s="9" t="s">
        <v>102</v>
      </c>
      <c r="S73" s="12">
        <f>VLOOKUP(O73, '[1]لیست محصولات اردیبهشت ۱۴۰۳'!B:F,5,0)</f>
        <v>150</v>
      </c>
      <c r="T73" s="14">
        <f>VLOOKUP(O73, '[1]لیست محصولات اردیبهشت ۱۴۰۳'!B:G,6,0)</f>
        <v>2550000</v>
      </c>
      <c r="U73" s="15"/>
      <c r="V73" s="16">
        <f t="shared" si="8"/>
        <v>0</v>
      </c>
      <c r="W73" s="12">
        <f t="shared" si="9"/>
        <v>1</v>
      </c>
      <c r="X73" s="14">
        <f t="shared" si="10"/>
        <v>2550000</v>
      </c>
      <c r="Y73" s="17"/>
      <c r="Z73" s="14">
        <f t="shared" si="11"/>
        <v>2550000</v>
      </c>
      <c r="AA73" s="176" t="s">
        <v>79</v>
      </c>
      <c r="AB73" s="174" t="s">
        <v>308</v>
      </c>
      <c r="AC73" s="172" t="s">
        <v>309</v>
      </c>
      <c r="AD73" s="170" t="s">
        <v>99</v>
      </c>
      <c r="AE73" s="19"/>
      <c r="AF73" s="21"/>
      <c r="AG73" s="22" t="str">
        <f t="shared" si="12"/>
        <v>TRUE</v>
      </c>
      <c r="AH73" s="23" t="str">
        <f t="shared" si="13"/>
        <v>تهران خیابان شریعتی - بعد از بهار شیراز- خیابان میثاق 6 ( چالش) پلاک 3- واحد 4  - مهنوش عطار 09177046722</v>
      </c>
    </row>
    <row r="74" spans="1:34" ht="22.35" customHeight="1">
      <c r="A74" s="7"/>
      <c r="B74" s="7"/>
      <c r="C74" s="7"/>
      <c r="D74" s="7"/>
      <c r="E74" s="7"/>
      <c r="F74" s="8"/>
      <c r="G74" s="165"/>
      <c r="H74" s="179"/>
      <c r="I74" s="165"/>
      <c r="J74" s="165"/>
      <c r="K74" s="11" t="str">
        <f t="shared" ca="1" si="7"/>
        <v/>
      </c>
      <c r="L74" s="163"/>
      <c r="M74" s="163"/>
      <c r="N74" s="163"/>
      <c r="O74" s="9">
        <v>5522.1</v>
      </c>
      <c r="P74" s="9">
        <v>1</v>
      </c>
      <c r="Q74" s="13" t="str">
        <f>VLOOKUP(O74, '[1]لیست محصولات اردیبهشت ۱۴۰۳'!B:C,2,0)</f>
        <v>تامارا | Tamara</v>
      </c>
      <c r="R74" s="9" t="s">
        <v>102</v>
      </c>
      <c r="S74" s="12">
        <f>VLOOKUP(O74, '[1]لیست محصولات اردیبهشت ۱۴۰۳'!B:F,5,0)</f>
        <v>150</v>
      </c>
      <c r="T74" s="14">
        <f>VLOOKUP(O74, '[1]لیست محصولات اردیبهشت ۱۴۰۳'!B:G,6,0)</f>
        <v>2600000</v>
      </c>
      <c r="U74" s="15"/>
      <c r="V74" s="16">
        <f t="shared" si="8"/>
        <v>0</v>
      </c>
      <c r="W74" s="12">
        <f t="shared" si="9"/>
        <v>1</v>
      </c>
      <c r="X74" s="14">
        <f t="shared" si="10"/>
        <v>2600000</v>
      </c>
      <c r="Y74" s="17"/>
      <c r="Z74" s="14">
        <f t="shared" si="11"/>
        <v>2600000</v>
      </c>
      <c r="AA74" s="177"/>
      <c r="AB74" s="175"/>
      <c r="AC74" s="173"/>
      <c r="AD74" s="171"/>
      <c r="AE74" s="19"/>
      <c r="AF74" s="21"/>
      <c r="AG74" s="22" t="str">
        <f t="shared" si="12"/>
        <v>TRUE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166">
        <v>36</v>
      </c>
      <c r="H75" s="168"/>
      <c r="I75" s="166" t="s">
        <v>136</v>
      </c>
      <c r="J75" s="164" t="s">
        <v>76</v>
      </c>
      <c r="K75" s="11" t="str">
        <f t="shared" ca="1" si="7"/>
        <v/>
      </c>
      <c r="L75" s="162" t="s">
        <v>209</v>
      </c>
      <c r="M75" s="162" t="s">
        <v>210</v>
      </c>
      <c r="N75" s="162" t="s">
        <v>318</v>
      </c>
      <c r="O75" s="9">
        <v>5511.22</v>
      </c>
      <c r="P75" s="9">
        <v>1</v>
      </c>
      <c r="Q75" s="69" t="str">
        <f>VLOOKUP(O75, '[1]لیست محصولات اردیبهشت ۱۴۰۳'!B:C,2,0)</f>
        <v>هامبلا(رست دمی) | Hambella( Filter Roast)</v>
      </c>
      <c r="R75" s="9"/>
      <c r="S75" s="12">
        <f>VLOOKUP(O75, '[1]لیست محصولات اردیبهشت ۱۴۰۳'!B:F,5,0)</f>
        <v>750</v>
      </c>
      <c r="T75" s="14">
        <f>VLOOKUP(O75, '[1]لیست محصولات اردیبهشت ۱۴۰۳'!B:G,6,0)</f>
        <v>13350000</v>
      </c>
      <c r="U75" s="15"/>
      <c r="V75" s="16">
        <f t="shared" si="8"/>
        <v>0</v>
      </c>
      <c r="W75" s="12">
        <f t="shared" si="9"/>
        <v>1</v>
      </c>
      <c r="X75" s="14">
        <f t="shared" si="10"/>
        <v>13350000</v>
      </c>
      <c r="Y75" s="17"/>
      <c r="Z75" s="14">
        <f t="shared" si="11"/>
        <v>13350000</v>
      </c>
      <c r="AA75" s="187" t="s">
        <v>310</v>
      </c>
      <c r="AB75" s="188"/>
      <c r="AC75" s="188"/>
      <c r="AD75" s="188"/>
      <c r="AE75" s="189"/>
      <c r="AF75" s="21"/>
      <c r="AG75" s="22" t="str">
        <f t="shared" si="12"/>
        <v>TRUE</v>
      </c>
      <c r="AH75" s="23" t="str">
        <f t="shared" si="13"/>
        <v xml:space="preserve">ادامه سفارش کافه احسان  کافه احسان (الموت) - احسان روح افزا </v>
      </c>
    </row>
    <row r="76" spans="1:34" ht="22.35" customHeight="1">
      <c r="A76" s="7"/>
      <c r="B76" s="7"/>
      <c r="C76" s="7"/>
      <c r="D76" s="7"/>
      <c r="E76" s="7"/>
      <c r="F76" s="8"/>
      <c r="G76" s="167"/>
      <c r="H76" s="169"/>
      <c r="I76" s="167"/>
      <c r="J76" s="165"/>
      <c r="K76" s="11" t="str">
        <f t="shared" ca="1" si="7"/>
        <v/>
      </c>
      <c r="L76" s="163"/>
      <c r="M76" s="163"/>
      <c r="N76" s="163"/>
      <c r="O76" s="9">
        <v>3326.2</v>
      </c>
      <c r="P76" s="9">
        <v>1</v>
      </c>
      <c r="Q76" s="13" t="str">
        <f>VLOOKUP(O76, '[1]لیست محصولات اردیبهشت ۱۴۰۳'!B:C,2,0)</f>
        <v>میاگروس | Milagros</v>
      </c>
      <c r="R76" s="9"/>
      <c r="S76" s="12">
        <f>VLOOKUP(O76, '[1]لیست محصولات اردیبهشت ۱۴۰۳'!B:F,5,0)</f>
        <v>750</v>
      </c>
      <c r="T76" s="14">
        <f>VLOOKUP(O76, '[1]لیست محصولات اردیبهشت ۱۴۰۳'!B:G,6,0)</f>
        <v>18150000</v>
      </c>
      <c r="U76" s="15"/>
      <c r="V76" s="16">
        <f t="shared" si="8"/>
        <v>0</v>
      </c>
      <c r="W76" s="12">
        <f t="shared" si="9"/>
        <v>1</v>
      </c>
      <c r="X76" s="14">
        <f t="shared" si="10"/>
        <v>18150000</v>
      </c>
      <c r="Y76" s="17"/>
      <c r="Z76" s="14">
        <f t="shared" si="11"/>
        <v>18150000</v>
      </c>
      <c r="AA76" s="190"/>
      <c r="AB76" s="191"/>
      <c r="AC76" s="191"/>
      <c r="AD76" s="191"/>
      <c r="AE76" s="192"/>
      <c r="AF76" s="21"/>
      <c r="AG76" s="22" t="str">
        <f t="shared" si="12"/>
        <v>TRUE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166">
        <v>37</v>
      </c>
      <c r="H77" s="168"/>
      <c r="I77" s="166" t="s">
        <v>136</v>
      </c>
      <c r="J77" s="164" t="s">
        <v>76</v>
      </c>
      <c r="K77" s="11" t="str">
        <f t="shared" ca="1" si="7"/>
        <v/>
      </c>
      <c r="L77" s="162" t="s">
        <v>311</v>
      </c>
      <c r="M77" s="162" t="s">
        <v>312</v>
      </c>
      <c r="N77" s="162" t="s">
        <v>313</v>
      </c>
      <c r="O77" s="9">
        <v>5501.3</v>
      </c>
      <c r="P77" s="9">
        <v>4</v>
      </c>
      <c r="Q77" s="13" t="str">
        <f>VLOOKUP(O77, '[1]لیست محصولات اردیبهشت ۱۴۰۳'!B:C,2,0)</f>
        <v>ورتکس | Vortex</v>
      </c>
      <c r="R77" s="9"/>
      <c r="S77" s="12">
        <f>VLOOKUP(O77, '[1]لیست محصولات اردیبهشت ۱۴۰۳'!B:F,5,0)</f>
        <v>4000</v>
      </c>
      <c r="T77" s="14">
        <f>VLOOKUP(O77, '[1]لیست محصولات اردیبهشت ۱۴۰۳'!B:G,6,0)</f>
        <v>51200000</v>
      </c>
      <c r="U77" s="15"/>
      <c r="V77" s="16">
        <f t="shared" si="8"/>
        <v>0</v>
      </c>
      <c r="W77" s="12">
        <f t="shared" si="9"/>
        <v>4</v>
      </c>
      <c r="X77" s="14">
        <f t="shared" si="10"/>
        <v>204800000</v>
      </c>
      <c r="Y77" s="17"/>
      <c r="Z77" s="14">
        <f t="shared" si="11"/>
        <v>204800000</v>
      </c>
      <c r="AA77" s="176" t="s">
        <v>79</v>
      </c>
      <c r="AB77" s="174" t="s">
        <v>314</v>
      </c>
      <c r="AC77" s="172" t="s">
        <v>315</v>
      </c>
      <c r="AD77" s="170"/>
      <c r="AE77" s="193" t="s">
        <v>316</v>
      </c>
      <c r="AF77" s="21"/>
      <c r="AG77" s="22" t="str">
        <f t="shared" si="12"/>
        <v>TRUE</v>
      </c>
      <c r="AH77" s="23" t="str">
        <f t="shared" si="13"/>
        <v>تهران ميرداماد - نفت شمالي - كوچه هفتم - نبش كوچه - پلاك 77 - واحد 1 بن کافی - حامد تاج 09123279184</v>
      </c>
    </row>
    <row r="78" spans="1:34" ht="22.35" customHeight="1">
      <c r="A78" s="7"/>
      <c r="B78" s="7"/>
      <c r="C78" s="7"/>
      <c r="D78" s="7"/>
      <c r="E78" s="7"/>
      <c r="F78" s="8"/>
      <c r="G78" s="167"/>
      <c r="H78" s="169"/>
      <c r="I78" s="167"/>
      <c r="J78" s="165"/>
      <c r="K78" s="11" t="str">
        <f t="shared" ca="1" si="7"/>
        <v/>
      </c>
      <c r="L78" s="163"/>
      <c r="M78" s="163"/>
      <c r="N78" s="163"/>
      <c r="O78" s="9">
        <v>5511.2</v>
      </c>
      <c r="P78" s="9">
        <v>9</v>
      </c>
      <c r="Q78" s="13" t="str">
        <f>VLOOKUP(O78, '[1]لیست محصولات اردیبهشت ۱۴۰۳'!B:C,2,0)</f>
        <v>هامبلا | Hambella</v>
      </c>
      <c r="R78" s="9"/>
      <c r="S78" s="12">
        <f>VLOOKUP(O78, '[1]لیست محصولات اردیبهشت ۱۴۰۳'!B:F,5,0)</f>
        <v>750</v>
      </c>
      <c r="T78" s="14">
        <f>VLOOKUP(O78, '[1]لیست محصولات اردیبهشت ۱۴۰۳'!B:G,6,0)</f>
        <v>13350000</v>
      </c>
      <c r="U78" s="15"/>
      <c r="V78" s="16">
        <f t="shared" si="8"/>
        <v>0</v>
      </c>
      <c r="W78" s="12">
        <f t="shared" si="9"/>
        <v>9</v>
      </c>
      <c r="X78" s="14">
        <f t="shared" si="10"/>
        <v>120150000</v>
      </c>
      <c r="Y78" s="17"/>
      <c r="Z78" s="14">
        <f t="shared" si="11"/>
        <v>120150000</v>
      </c>
      <c r="AA78" s="177"/>
      <c r="AB78" s="175"/>
      <c r="AC78" s="173"/>
      <c r="AD78" s="171"/>
      <c r="AE78" s="194"/>
      <c r="AF78" s="21"/>
      <c r="AG78" s="22" t="str">
        <f t="shared" si="12"/>
        <v>TRUE</v>
      </c>
      <c r="AH78" s="23" t="str">
        <f t="shared" si="13"/>
        <v xml:space="preserve">   -   </v>
      </c>
    </row>
    <row r="79" spans="1:34" s="105" customFormat="1" ht="22.35" customHeight="1">
      <c r="A79" s="92"/>
      <c r="B79" s="92"/>
      <c r="C79" s="92"/>
      <c r="D79" s="92"/>
      <c r="E79" s="92"/>
      <c r="F79" s="92"/>
      <c r="G79" s="93">
        <v>38</v>
      </c>
      <c r="H79" s="94"/>
      <c r="I79" s="93" t="s">
        <v>372</v>
      </c>
      <c r="J79" s="93"/>
      <c r="K79" s="95" t="str">
        <f t="shared" ca="1" si="7"/>
        <v/>
      </c>
      <c r="L79" s="96"/>
      <c r="M79" s="96"/>
      <c r="N79" s="96" t="s">
        <v>441</v>
      </c>
      <c r="O79" s="93">
        <v>3326.1</v>
      </c>
      <c r="P79" s="93">
        <v>1</v>
      </c>
      <c r="Q79" s="97" t="str">
        <f>VLOOKUP(O79, '[1]لیست محصولات اردیبهشت ۱۴۰۳'!B:C,2,0)</f>
        <v>میاگروس | Milagros</v>
      </c>
      <c r="R79" s="93" t="s">
        <v>267</v>
      </c>
      <c r="S79" s="96">
        <f>VLOOKUP(O79, '[1]لیست محصولات اردیبهشت ۱۴۰۳'!B:F,5,0)</f>
        <v>150</v>
      </c>
      <c r="T79" s="98">
        <f>VLOOKUP(O79, '[1]لیست محصولات اردیبهشت ۱۴۰۳'!B:G,6,0)</f>
        <v>3750000</v>
      </c>
      <c r="U79" s="99"/>
      <c r="V79" s="100">
        <f t="shared" si="8"/>
        <v>0</v>
      </c>
      <c r="W79" s="96">
        <f t="shared" si="9"/>
        <v>1</v>
      </c>
      <c r="X79" s="98">
        <f t="shared" si="10"/>
        <v>3750000</v>
      </c>
      <c r="Y79" s="101"/>
      <c r="Z79" s="98">
        <f t="shared" si="11"/>
        <v>3750000</v>
      </c>
      <c r="AA79" s="102"/>
      <c r="AB79" s="97"/>
      <c r="AC79" s="103"/>
      <c r="AD79" s="93"/>
      <c r="AE79" s="103"/>
      <c r="AF79" s="104"/>
      <c r="AG79" s="105" t="str">
        <f t="shared" si="12"/>
        <v>TRUE</v>
      </c>
      <c r="AH79" s="106" t="str">
        <f t="shared" si="13"/>
        <v xml:space="preserve">  مصرف مجموعه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1</v>
      </c>
      <c r="AI240" s="56">
        <f t="shared" si="19"/>
        <v>0</v>
      </c>
      <c r="AJ240" s="57">
        <f>AH240-AI240</f>
        <v>1</v>
      </c>
      <c r="AK240" s="58">
        <f t="shared" si="23"/>
        <v>0.15</v>
      </c>
      <c r="AL240" s="59">
        <f>AO240+AQ240-[2]Sheet1!$AH241</f>
        <v>0</v>
      </c>
      <c r="AM240" s="59">
        <f t="shared" si="25"/>
        <v>-1</v>
      </c>
      <c r="AN240" s="58">
        <f t="shared" si="21"/>
        <v>0</v>
      </c>
      <c r="AO240" s="59"/>
      <c r="AP240" s="58">
        <f t="shared" si="22"/>
        <v>-0.15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4</v>
      </c>
      <c r="AI241" s="56">
        <f t="shared" si="19"/>
        <v>0</v>
      </c>
      <c r="AJ241" s="57">
        <f t="shared" ref="AJ241:AJ264" si="27">AH241-AI241</f>
        <v>4</v>
      </c>
      <c r="AK241" s="58">
        <f>AH241*AG241/1000</f>
        <v>3</v>
      </c>
      <c r="AL241" s="59">
        <f>AO241+AQ241-[2]Sheet1!$AH242</f>
        <v>0</v>
      </c>
      <c r="AM241" s="59">
        <f t="shared" si="25"/>
        <v>-4</v>
      </c>
      <c r="AN241" s="58">
        <f t="shared" si="21"/>
        <v>0</v>
      </c>
      <c r="AO241" s="59"/>
      <c r="AP241" s="58">
        <f t="shared" si="22"/>
        <v>-3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50</v>
      </c>
      <c r="AI242" s="56">
        <f t="shared" si="19"/>
        <v>0</v>
      </c>
      <c r="AJ242" s="57">
        <f t="shared" si="27"/>
        <v>50</v>
      </c>
      <c r="AK242" s="58">
        <f t="shared" ref="AK242:AK267" si="28">AH242*AG242/1000</f>
        <v>200</v>
      </c>
      <c r="AL242" s="59">
        <f>AO242+AQ242-[2]Sheet1!$AH243</f>
        <v>0</v>
      </c>
      <c r="AM242" s="59">
        <f t="shared" si="25"/>
        <v>-50</v>
      </c>
      <c r="AN242" s="58">
        <f t="shared" si="21"/>
        <v>0</v>
      </c>
      <c r="AO242" s="59"/>
      <c r="AP242" s="58">
        <f t="shared" si="22"/>
        <v>-200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4</v>
      </c>
      <c r="AI251" s="56">
        <f t="shared" si="19"/>
        <v>0</v>
      </c>
      <c r="AJ251" s="57">
        <f t="shared" si="27"/>
        <v>4</v>
      </c>
      <c r="AK251" s="58">
        <f t="shared" si="28"/>
        <v>0.6</v>
      </c>
      <c r="AL251" s="59">
        <f>AO251+AQ251-[2]Sheet1!$AH252</f>
        <v>0</v>
      </c>
      <c r="AM251" s="59">
        <f t="shared" si="25"/>
        <v>-4</v>
      </c>
      <c r="AN251" s="58">
        <f t="shared" si="21"/>
        <v>0</v>
      </c>
      <c r="AO251" s="59"/>
      <c r="AP251" s="58">
        <f t="shared" si="22"/>
        <v>-0.6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27</v>
      </c>
      <c r="AI252" s="56">
        <f t="shared" si="19"/>
        <v>0</v>
      </c>
      <c r="AJ252" s="57">
        <f t="shared" si="27"/>
        <v>27</v>
      </c>
      <c r="AK252" s="58">
        <f t="shared" si="28"/>
        <v>20.25</v>
      </c>
      <c r="AL252" s="59">
        <f>AO252+AQ252-[2]Sheet1!$AH253</f>
        <v>0</v>
      </c>
      <c r="AM252" s="59">
        <f t="shared" si="25"/>
        <v>-27</v>
      </c>
      <c r="AN252" s="58">
        <f t="shared" si="21"/>
        <v>0</v>
      </c>
      <c r="AO252" s="59"/>
      <c r="AP252" s="58">
        <f t="shared" si="22"/>
        <v>-20.25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8</v>
      </c>
      <c r="AI253" s="56">
        <f t="shared" si="19"/>
        <v>0</v>
      </c>
      <c r="AJ253" s="57">
        <f t="shared" si="27"/>
        <v>8</v>
      </c>
      <c r="AK253" s="58">
        <f t="shared" si="28"/>
        <v>1.2</v>
      </c>
      <c r="AL253" s="59">
        <f>AO253+AQ253-[2]Sheet1!$AH254</f>
        <v>0</v>
      </c>
      <c r="AM253" s="59">
        <f t="shared" si="25"/>
        <v>-8</v>
      </c>
      <c r="AN253" s="58">
        <f t="shared" si="21"/>
        <v>0</v>
      </c>
      <c r="AO253" s="59"/>
      <c r="AP253" s="58">
        <f t="shared" si="22"/>
        <v>-1.2</v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3</v>
      </c>
      <c r="AI254" s="56">
        <f t="shared" si="19"/>
        <v>0</v>
      </c>
      <c r="AJ254" s="57">
        <f t="shared" si="27"/>
        <v>3</v>
      </c>
      <c r="AK254" s="58">
        <f t="shared" si="28"/>
        <v>2.25</v>
      </c>
      <c r="AL254" s="59">
        <f>AO254+AQ254-[2]Sheet1!$AH255</f>
        <v>0</v>
      </c>
      <c r="AM254" s="59">
        <f t="shared" si="25"/>
        <v>-3</v>
      </c>
      <c r="AN254" s="58">
        <f t="shared" si="21"/>
        <v>0</v>
      </c>
      <c r="AO254" s="59"/>
      <c r="AP254" s="58">
        <f t="shared" si="22"/>
        <v>-2.25</v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268">
    <mergeCell ref="AD2:AD3"/>
    <mergeCell ref="AC2:AC3"/>
    <mergeCell ref="AB2:AB3"/>
    <mergeCell ref="AA2:AA3"/>
    <mergeCell ref="AE2:AE3"/>
    <mergeCell ref="A1:B1"/>
    <mergeCell ref="C1:D1"/>
    <mergeCell ref="E1:F1"/>
    <mergeCell ref="U1:V1"/>
    <mergeCell ref="N2:N3"/>
    <mergeCell ref="M2:M3"/>
    <mergeCell ref="L2:L3"/>
    <mergeCell ref="J2:J3"/>
    <mergeCell ref="I2:I3"/>
    <mergeCell ref="H2:H3"/>
    <mergeCell ref="G2:G3"/>
    <mergeCell ref="H5:H6"/>
    <mergeCell ref="G5:G6"/>
    <mergeCell ref="AD5:AD6"/>
    <mergeCell ref="AC5:AC6"/>
    <mergeCell ref="AB5:AB6"/>
    <mergeCell ref="AA5:AA6"/>
    <mergeCell ref="N5:N6"/>
    <mergeCell ref="M5:M6"/>
    <mergeCell ref="L5:L6"/>
    <mergeCell ref="J5:J6"/>
    <mergeCell ref="I5:I6"/>
    <mergeCell ref="M8:M10"/>
    <mergeCell ref="N8:N10"/>
    <mergeCell ref="AD8:AD10"/>
    <mergeCell ref="AC8:AC10"/>
    <mergeCell ref="AB8:AB10"/>
    <mergeCell ref="AA8:AA10"/>
    <mergeCell ref="G8:G10"/>
    <mergeCell ref="H8:H10"/>
    <mergeCell ref="I8:I10"/>
    <mergeCell ref="J8:J10"/>
    <mergeCell ref="L8:L10"/>
    <mergeCell ref="M11:M13"/>
    <mergeCell ref="N11:N13"/>
    <mergeCell ref="AD11:AD13"/>
    <mergeCell ref="AC11:AC13"/>
    <mergeCell ref="AB11:AB13"/>
    <mergeCell ref="AA11:AA13"/>
    <mergeCell ref="G11:G13"/>
    <mergeCell ref="H11:H13"/>
    <mergeCell ref="I11:I13"/>
    <mergeCell ref="J11:J13"/>
    <mergeCell ref="L11:L13"/>
    <mergeCell ref="H14:H15"/>
    <mergeCell ref="G14:G15"/>
    <mergeCell ref="AD14:AD15"/>
    <mergeCell ref="AC14:AC15"/>
    <mergeCell ref="AB14:AB15"/>
    <mergeCell ref="AA14:AA15"/>
    <mergeCell ref="N14:N15"/>
    <mergeCell ref="M14:M15"/>
    <mergeCell ref="L14:L15"/>
    <mergeCell ref="J14:J15"/>
    <mergeCell ref="I14:I15"/>
    <mergeCell ref="H18:H19"/>
    <mergeCell ref="G18:G19"/>
    <mergeCell ref="AD18:AD19"/>
    <mergeCell ref="AC18:AC19"/>
    <mergeCell ref="AB18:AB19"/>
    <mergeCell ref="AA18:AA19"/>
    <mergeCell ref="N18:N19"/>
    <mergeCell ref="M18:M19"/>
    <mergeCell ref="L18:L19"/>
    <mergeCell ref="J18:J19"/>
    <mergeCell ref="I18:I19"/>
    <mergeCell ref="H20:H21"/>
    <mergeCell ref="G20:G21"/>
    <mergeCell ref="AD20:AD21"/>
    <mergeCell ref="AC20:AC21"/>
    <mergeCell ref="AB20:AB21"/>
    <mergeCell ref="AA20:AA21"/>
    <mergeCell ref="N20:N21"/>
    <mergeCell ref="M20:M21"/>
    <mergeCell ref="L20:L21"/>
    <mergeCell ref="J20:J21"/>
    <mergeCell ref="I20:I21"/>
    <mergeCell ref="H26:H27"/>
    <mergeCell ref="G26:G27"/>
    <mergeCell ref="AD26:AD27"/>
    <mergeCell ref="AC26:AC27"/>
    <mergeCell ref="AB26:AB27"/>
    <mergeCell ref="AA26:AA27"/>
    <mergeCell ref="N26:N27"/>
    <mergeCell ref="M26:M27"/>
    <mergeCell ref="L26:L27"/>
    <mergeCell ref="J26:J27"/>
    <mergeCell ref="I26:I27"/>
    <mergeCell ref="H30:H31"/>
    <mergeCell ref="G30:G31"/>
    <mergeCell ref="AD30:AD31"/>
    <mergeCell ref="AC30:AC31"/>
    <mergeCell ref="AB30:AB31"/>
    <mergeCell ref="AA30:AA31"/>
    <mergeCell ref="N30:N31"/>
    <mergeCell ref="M30:M31"/>
    <mergeCell ref="L30:L31"/>
    <mergeCell ref="J30:J31"/>
    <mergeCell ref="I30:I31"/>
    <mergeCell ref="H32:H33"/>
    <mergeCell ref="G32:G33"/>
    <mergeCell ref="AD32:AD33"/>
    <mergeCell ref="AC32:AC33"/>
    <mergeCell ref="AB32:AB33"/>
    <mergeCell ref="AA32:AA33"/>
    <mergeCell ref="N32:N33"/>
    <mergeCell ref="M32:M33"/>
    <mergeCell ref="L32:L33"/>
    <mergeCell ref="J32:J33"/>
    <mergeCell ref="I32:I33"/>
    <mergeCell ref="H34:H35"/>
    <mergeCell ref="G34:G35"/>
    <mergeCell ref="AD34:AD35"/>
    <mergeCell ref="AC34:AC35"/>
    <mergeCell ref="AB34:AB35"/>
    <mergeCell ref="AA34:AA35"/>
    <mergeCell ref="N34:N35"/>
    <mergeCell ref="M34:M35"/>
    <mergeCell ref="L34:L35"/>
    <mergeCell ref="J34:J35"/>
    <mergeCell ref="I34:I35"/>
    <mergeCell ref="AA38:AA39"/>
    <mergeCell ref="N38:N39"/>
    <mergeCell ref="H36:H37"/>
    <mergeCell ref="G36:G37"/>
    <mergeCell ref="AD36:AD37"/>
    <mergeCell ref="AC36:AC37"/>
    <mergeCell ref="AB36:AB37"/>
    <mergeCell ref="AA36:AA37"/>
    <mergeCell ref="N36:N37"/>
    <mergeCell ref="M36:M37"/>
    <mergeCell ref="L36:L37"/>
    <mergeCell ref="J36:J37"/>
    <mergeCell ref="I36:I37"/>
    <mergeCell ref="AC40:AC41"/>
    <mergeCell ref="AD40:AD41"/>
    <mergeCell ref="AB40:AB41"/>
    <mergeCell ref="AA40:AA41"/>
    <mergeCell ref="AD42:AD49"/>
    <mergeCell ref="AC42:AC49"/>
    <mergeCell ref="AB42:AB49"/>
    <mergeCell ref="AA42:AA49"/>
    <mergeCell ref="G38:G39"/>
    <mergeCell ref="N40:N41"/>
    <mergeCell ref="M40:M41"/>
    <mergeCell ref="L40:L41"/>
    <mergeCell ref="J40:J41"/>
    <mergeCell ref="I40:I41"/>
    <mergeCell ref="H40:H41"/>
    <mergeCell ref="G40:G41"/>
    <mergeCell ref="M38:M39"/>
    <mergeCell ref="L38:L39"/>
    <mergeCell ref="J38:J39"/>
    <mergeCell ref="I38:I39"/>
    <mergeCell ref="H38:H39"/>
    <mergeCell ref="AD38:AD39"/>
    <mergeCell ref="AC38:AC39"/>
    <mergeCell ref="AB38:AB39"/>
    <mergeCell ref="J50:J51"/>
    <mergeCell ref="I50:I51"/>
    <mergeCell ref="H50:H51"/>
    <mergeCell ref="G50:G51"/>
    <mergeCell ref="AD50:AD51"/>
    <mergeCell ref="AC50:AC51"/>
    <mergeCell ref="AB50:AB51"/>
    <mergeCell ref="AA50:AA51"/>
    <mergeCell ref="M42:M49"/>
    <mergeCell ref="N42:N49"/>
    <mergeCell ref="N50:N51"/>
    <mergeCell ref="M50:M51"/>
    <mergeCell ref="L50:L51"/>
    <mergeCell ref="G42:G49"/>
    <mergeCell ref="H42:H49"/>
    <mergeCell ref="I42:I49"/>
    <mergeCell ref="J42:J49"/>
    <mergeCell ref="L42:L49"/>
    <mergeCell ref="AA52:AE52"/>
    <mergeCell ref="G54:G61"/>
    <mergeCell ref="H54:H61"/>
    <mergeCell ref="I54:I61"/>
    <mergeCell ref="J54:J61"/>
    <mergeCell ref="L54:L61"/>
    <mergeCell ref="M54:M61"/>
    <mergeCell ref="N54:N61"/>
    <mergeCell ref="AD54:AD61"/>
    <mergeCell ref="AC54:AC61"/>
    <mergeCell ref="AB54:AB61"/>
    <mergeCell ref="AA54:AA61"/>
    <mergeCell ref="H63:H64"/>
    <mergeCell ref="G63:G64"/>
    <mergeCell ref="AD63:AD64"/>
    <mergeCell ref="AC63:AC64"/>
    <mergeCell ref="AB63:AB64"/>
    <mergeCell ref="AA63:AA64"/>
    <mergeCell ref="N63:N64"/>
    <mergeCell ref="M63:M64"/>
    <mergeCell ref="L63:L64"/>
    <mergeCell ref="J63:J64"/>
    <mergeCell ref="I63:I64"/>
    <mergeCell ref="H65:H66"/>
    <mergeCell ref="G65:G66"/>
    <mergeCell ref="AD65:AD66"/>
    <mergeCell ref="AC65:AC66"/>
    <mergeCell ref="AB65:AB66"/>
    <mergeCell ref="AA65:AA66"/>
    <mergeCell ref="N65:N66"/>
    <mergeCell ref="M65:M66"/>
    <mergeCell ref="L65:L66"/>
    <mergeCell ref="J65:J66"/>
    <mergeCell ref="I65:I66"/>
    <mergeCell ref="G73:G74"/>
    <mergeCell ref="M67:M69"/>
    <mergeCell ref="N67:N69"/>
    <mergeCell ref="AD67:AD69"/>
    <mergeCell ref="AC67:AC69"/>
    <mergeCell ref="AB67:AB69"/>
    <mergeCell ref="AA67:AA69"/>
    <mergeCell ref="G67:G69"/>
    <mergeCell ref="H67:H69"/>
    <mergeCell ref="I67:I69"/>
    <mergeCell ref="J67:J69"/>
    <mergeCell ref="L67:L69"/>
    <mergeCell ref="H70:H72"/>
    <mergeCell ref="G70:G72"/>
    <mergeCell ref="AC70:AC72"/>
    <mergeCell ref="AD70:AD72"/>
    <mergeCell ref="AB70:AB72"/>
    <mergeCell ref="AA70:AA72"/>
    <mergeCell ref="N70:N72"/>
    <mergeCell ref="M70:M72"/>
    <mergeCell ref="L70:L72"/>
    <mergeCell ref="J70:J72"/>
    <mergeCell ref="I70:I72"/>
    <mergeCell ref="M73:M74"/>
    <mergeCell ref="L73:L74"/>
    <mergeCell ref="J73:J74"/>
    <mergeCell ref="I73:I74"/>
    <mergeCell ref="H73:H74"/>
    <mergeCell ref="AD73:AD74"/>
    <mergeCell ref="AC73:AC74"/>
    <mergeCell ref="AB73:AB74"/>
    <mergeCell ref="AA73:AA74"/>
    <mergeCell ref="N73:N74"/>
    <mergeCell ref="I77:I78"/>
    <mergeCell ref="H77:H78"/>
    <mergeCell ref="G77:G78"/>
    <mergeCell ref="AD77:AD78"/>
    <mergeCell ref="AC77:AC78"/>
    <mergeCell ref="AB77:AB78"/>
    <mergeCell ref="AA77:AA78"/>
    <mergeCell ref="AA75:AE76"/>
    <mergeCell ref="N77:N78"/>
    <mergeCell ref="M77:M78"/>
    <mergeCell ref="L77:L78"/>
    <mergeCell ref="J77:J78"/>
    <mergeCell ref="AE77:AE78"/>
    <mergeCell ref="N75:N76"/>
    <mergeCell ref="M75:M76"/>
    <mergeCell ref="L75:L76"/>
    <mergeCell ref="J75:J76"/>
    <mergeCell ref="I75:I76"/>
    <mergeCell ref="H75:H76"/>
    <mergeCell ref="G75:G76"/>
  </mergeCells>
  <conditionalFormatting sqref="G2:J2 AD2 Z2:Z200 J4:J5 AD4:AD5 J7:J8 AD7:AD8 G11:J11 AD11 G14:J14 AD14 G16:J18 AD16:AD18 G20:J20 AD20 G22:J26 AD22:AD26 G28:J30 AD28:AD30 G32:J32 AD32 G34:J34 AD34 G36:J36 AD36 G38:J38 AD38 G40:J40 AD40 G42:J42 AD42 G50:J50 AD50 G52:J54 AD53:AD54 G62:J63 AD62:AD63 G65:J65 AD65 G67:J67 AD67 G70:J70 AD70 G73:J73 AD73 G75:J75 G77:J77 AD77 G79:J200 AD79:AD200">
    <cfRule type="expression" dxfId="159" priority="64">
      <formula>$A2</formula>
    </cfRule>
    <cfRule type="expression" dxfId="158" priority="66">
      <formula>$E2</formula>
    </cfRule>
  </conditionalFormatting>
  <conditionalFormatting sqref="G2:AF2 Q3:Z200 J4:J5 AA4:AF5 J7:J8 AA7:AF8 G11:P11 AA11:AF11 G14:P14 AA14:AF14 G16:P18 AA16:AF18 G20:P20 AA20:AF20 G22:P26 AA22:AF26 G28:P29 AA28:AF30 G30:K30 G32:P32 AA32:AF32 G34:P34 AA34:AF34 G36:P36 AA36:AF36 G38:P38 AA38:AF38 G40:P40 AA40:AF40 G42:P42 AA42:AF42 G50:P50 AA50:AF50 G52:P54 AA53:AF54 G62:P63 AA62:AF63 G65:P65 AA65:AF65 G67:P67 AA67:AF67 G70:P70 AA70:AF70 G73:P73 AA73:AF73 G75:P75 G77:P77 AA77:AF77 G79:P200 AA79:AF200 AF3 K3:K10 O3:P10 H4:H5 AE6:AF6 H7:H8 AE9:AF10 K12:K13 O12:P13 AE12:AF13 K15 O15:P15 AE15:AF15 K19 O19:P19 AE19:AF19 K21 O21:P21 AE21:AF21 K27 O27:P27 AE27:AF27 O30:P31 K31 AE31:AF31 K33 O33:P33 AE33:AF33 K35 O35:P35 AE35:AF35 K37 O37:P37 AE37:AF37 K39 O39:P39 AE39:AF39 K41 O41:P41 AE41:AF41 K43:K49 O43:P49 AE43:AF49 K51 O51:P51 AE51:AF51 AA52 AF52 K55:K61 O55:P61 AE55:AF61 K64 O64:P64 AE64:AF64 K66 O66:P66 AE66:AF66 K68:K69 O68:P69 AE68:AF69 K71:K72 O71:P72 AE71:AF72 K74 O74:P74 AE74:AF74 AA75 AF75:AF76 K76 O76:P76 K78 O78:P78 AF78">
    <cfRule type="expression" dxfId="157" priority="65">
      <formula>$C2</formula>
    </cfRule>
  </conditionalFormatting>
  <conditionalFormatting sqref="L30:N30">
    <cfRule type="expression" dxfId="156" priority="1">
      <formula>$C30</formula>
    </cfRule>
  </conditionalFormatting>
  <conditionalFormatting sqref="W2:W200">
    <cfRule type="expression" dxfId="155" priority="63">
      <formula>$AG2</formula>
    </cfRule>
  </conditionalFormatting>
  <conditionalFormatting sqref="AL203:AM203">
    <cfRule type="dataBar" priority="28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{898DCB97-FDD1-4EC0-A5A1-8E408A9D19B0}</x14:id>
        </ext>
      </extLst>
    </cfRule>
  </conditionalFormatting>
  <conditionalFormatting sqref="AL204:AM204">
    <cfRule type="dataBar" priority="27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{37F534D7-7175-416B-A4D7-A097FFFEA925}</x14:id>
        </ext>
      </extLst>
    </cfRule>
  </conditionalFormatting>
  <conditionalFormatting sqref="AL205:AM205">
    <cfRule type="dataBar" priority="26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{B0A716D0-3234-4354-AC2D-124216DE596A}</x14:id>
        </ext>
      </extLst>
    </cfRule>
  </conditionalFormatting>
  <conditionalFormatting sqref="AL206:AM206">
    <cfRule type="dataBar" priority="25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{1703478F-F2EC-4274-9309-93B065A39F80}</x14:id>
        </ext>
      </extLst>
    </cfRule>
  </conditionalFormatting>
  <conditionalFormatting sqref="AL207:AM207">
    <cfRule type="dataBar" priority="24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{44C99CA0-60AC-49DF-8D7C-98E66387F454}</x14:id>
        </ext>
      </extLst>
    </cfRule>
  </conditionalFormatting>
  <conditionalFormatting sqref="AL208:AM208">
    <cfRule type="dataBar" priority="23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{CEE7C3A6-90F9-49AB-A092-87AFEB54C41A}</x14:id>
        </ext>
      </extLst>
    </cfRule>
  </conditionalFormatting>
  <conditionalFormatting sqref="AL209:AM209">
    <cfRule type="dataBar" priority="22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{A847999D-0E4E-461F-B879-2FF5FDD1C113}</x14:id>
        </ext>
      </extLst>
    </cfRule>
  </conditionalFormatting>
  <conditionalFormatting sqref="AL210:AM210">
    <cfRule type="dataBar" priority="21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{CFB88D9C-8C24-455D-ADB7-D99407A4F9BF}</x14:id>
        </ext>
      </extLst>
    </cfRule>
  </conditionalFormatting>
  <conditionalFormatting sqref="AL211:AM211">
    <cfRule type="dataBar" priority="20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{7FD137B8-EDF4-4F2D-9419-A1AA3BBCF52F}</x14:id>
        </ext>
      </extLst>
    </cfRule>
  </conditionalFormatting>
  <conditionalFormatting sqref="AL212:AM212">
    <cfRule type="dataBar" priority="19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{1E4F555F-0558-4B40-AA4A-F039B2DA71EB}</x14:id>
        </ext>
      </extLst>
    </cfRule>
  </conditionalFormatting>
  <conditionalFormatting sqref="AL213:AM213">
    <cfRule type="dataBar" priority="18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{E4802163-B92C-484E-93E3-39AE4C81F796}</x14:id>
        </ext>
      </extLst>
    </cfRule>
  </conditionalFormatting>
  <conditionalFormatting sqref="AL214:AM214">
    <cfRule type="dataBar" priority="17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{849F5645-A0B5-44CB-899C-DF85B75EFCD8}</x14:id>
        </ext>
      </extLst>
    </cfRule>
  </conditionalFormatting>
  <conditionalFormatting sqref="AL215:AM215">
    <cfRule type="dataBar" priority="16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{83E2B505-C147-4916-940C-692CF91E0F7E}</x14:id>
        </ext>
      </extLst>
    </cfRule>
  </conditionalFormatting>
  <conditionalFormatting sqref="AL216:AM216">
    <cfRule type="dataBar" priority="15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{0FFAA74E-BDFA-4077-A8DD-DCD8CC64B78D}</x14:id>
        </ext>
      </extLst>
    </cfRule>
  </conditionalFormatting>
  <conditionalFormatting sqref="AL217:AM217">
    <cfRule type="dataBar" priority="14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{C79F6721-3E8D-4561-8062-24AE9F7E19D0}</x14:id>
        </ext>
      </extLst>
    </cfRule>
  </conditionalFormatting>
  <conditionalFormatting sqref="AL218:AM218">
    <cfRule type="dataBar" priority="13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{607532B9-051C-4ED8-BFA3-41CD09245CCC}</x14:id>
        </ext>
      </extLst>
    </cfRule>
  </conditionalFormatting>
  <conditionalFormatting sqref="AL219:AM219">
    <cfRule type="dataBar" priority="12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{7F7492E3-8140-407C-8B62-55D1CC23949E}</x14:id>
        </ext>
      </extLst>
    </cfRule>
  </conditionalFormatting>
  <conditionalFormatting sqref="AL220:AM220">
    <cfRule type="dataBar" priority="11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{A130A073-1AD1-460B-A85F-94CAF2E86E47}</x14:id>
        </ext>
      </extLst>
    </cfRule>
  </conditionalFormatting>
  <conditionalFormatting sqref="AL221:AM221">
    <cfRule type="dataBar" priority="29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{7459E1C9-E6E8-4F5A-B511-25CFD6C47972}</x14:id>
        </ext>
      </extLst>
    </cfRule>
  </conditionalFormatting>
  <conditionalFormatting sqref="AL223:AM223">
    <cfRule type="dataBar" priority="30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{898BCB8F-BFB9-4261-98E0-40C86B70FE17}</x14:id>
        </ext>
      </extLst>
    </cfRule>
  </conditionalFormatting>
  <conditionalFormatting sqref="AL224:AM224">
    <cfRule type="dataBar" priority="31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{A1476717-2F31-4B34-A9E9-A5BC0B2A20B5}</x14:id>
        </ext>
      </extLst>
    </cfRule>
  </conditionalFormatting>
  <conditionalFormatting sqref="AL225:AM225">
    <cfRule type="dataBar" priority="32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{191B95A8-839A-41E0-8EE8-1D6B55984454}</x14:id>
        </ext>
      </extLst>
    </cfRule>
  </conditionalFormatting>
  <conditionalFormatting sqref="AL226:AM226">
    <cfRule type="dataBar" priority="33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{4C3A32F6-C14C-4F28-8FAB-B6F298E76926}</x14:id>
        </ext>
      </extLst>
    </cfRule>
  </conditionalFormatting>
  <conditionalFormatting sqref="AL227:AM227">
    <cfRule type="dataBar" priority="34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{11F7A328-4AD8-4824-A4CD-6F9F114C97C0}</x14:id>
        </ext>
      </extLst>
    </cfRule>
  </conditionalFormatting>
  <conditionalFormatting sqref="AL228:AM228">
    <cfRule type="dataBar" priority="35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{51DC6CBD-4604-4E73-8024-AD2D621AD431}</x14:id>
        </ext>
      </extLst>
    </cfRule>
  </conditionalFormatting>
  <conditionalFormatting sqref="AL229:AM229">
    <cfRule type="dataBar" priority="10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{A6F24BC7-C843-49D7-AEA0-2373F48425BB}</x14:id>
        </ext>
      </extLst>
    </cfRule>
  </conditionalFormatting>
  <conditionalFormatting sqref="AL230:AM230">
    <cfRule type="dataBar" priority="9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{8CCE7881-573B-4BB9-9A4D-40453C1C9CD2}</x14:id>
        </ext>
      </extLst>
    </cfRule>
  </conditionalFormatting>
  <conditionalFormatting sqref="AL231:AM231">
    <cfRule type="dataBar" priority="8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{40668B23-DAFA-4977-A34E-C6F8ABA36DB8}</x14:id>
        </ext>
      </extLst>
    </cfRule>
  </conditionalFormatting>
  <conditionalFormatting sqref="AL232:AM232">
    <cfRule type="dataBar" priority="7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{4FE41412-7875-41F6-A04C-53F699941FEE}</x14:id>
        </ext>
      </extLst>
    </cfRule>
  </conditionalFormatting>
  <conditionalFormatting sqref="AL233:AM233">
    <cfRule type="dataBar" priority="6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{95726503-73CF-4B4F-B965-BB869E926A98}</x14:id>
        </ext>
      </extLst>
    </cfRule>
  </conditionalFormatting>
  <conditionalFormatting sqref="AL234:AM234">
    <cfRule type="dataBar" priority="5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{EC7C8C6A-B747-492B-8BD0-59F91F661152}</x14:id>
        </ext>
      </extLst>
    </cfRule>
  </conditionalFormatting>
  <conditionalFormatting sqref="AL235:AM235">
    <cfRule type="dataBar" priority="36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{4E481FA9-2650-44FC-8EE5-E3A0C859B424}</x14:id>
        </ext>
      </extLst>
    </cfRule>
  </conditionalFormatting>
  <conditionalFormatting sqref="AL236:AM236">
    <cfRule type="dataBar" priority="37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{DE99E0CB-FFF9-4E03-96CD-775AE60E1DE2}</x14:id>
        </ext>
      </extLst>
    </cfRule>
  </conditionalFormatting>
  <conditionalFormatting sqref="AL237:AM237">
    <cfRule type="dataBar" priority="38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{EB670341-8C1A-4B8F-8608-BC3B90EB7FB4}</x14:id>
        </ext>
      </extLst>
    </cfRule>
  </conditionalFormatting>
  <conditionalFormatting sqref="AL238:AM238">
    <cfRule type="dataBar" priority="39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{E11CFB88-2C0F-4D5E-A603-C5262CEA71BF}</x14:id>
        </ext>
      </extLst>
    </cfRule>
  </conditionalFormatting>
  <conditionalFormatting sqref="AL239:AM239">
    <cfRule type="dataBar" priority="40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{4CB72852-56B4-4069-BE13-011667C7ED44}</x14:id>
        </ext>
      </extLst>
    </cfRule>
  </conditionalFormatting>
  <conditionalFormatting sqref="AL240:AM240">
    <cfRule type="dataBar" priority="41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{DB25946F-E50F-46C2-A602-0A54E12428C3}</x14:id>
        </ext>
      </extLst>
    </cfRule>
  </conditionalFormatting>
  <conditionalFormatting sqref="AL241:AM241">
    <cfRule type="dataBar" priority="42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{69F1E8E1-1FCD-47F8-9E19-D7F57350E820}</x14:id>
        </ext>
      </extLst>
    </cfRule>
  </conditionalFormatting>
  <conditionalFormatting sqref="AL242:AM242">
    <cfRule type="dataBar" priority="43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{7E24BCB8-E2BA-4BD8-8CC4-59741FC2EEC2}</x14:id>
        </ext>
      </extLst>
    </cfRule>
  </conditionalFormatting>
  <conditionalFormatting sqref="AL243:AM243">
    <cfRule type="dataBar" priority="44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{31FBA0B0-E2D1-4A27-8D59-07757B40BD1B}</x14:id>
        </ext>
      </extLst>
    </cfRule>
  </conditionalFormatting>
  <conditionalFormatting sqref="AL244:AM244">
    <cfRule type="dataBar" priority="45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{C1A0783C-C08F-4158-B531-4532DB749CD0}</x14:id>
        </ext>
      </extLst>
    </cfRule>
  </conditionalFormatting>
  <conditionalFormatting sqref="AL245:AM245">
    <cfRule type="dataBar" priority="46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{6BF4BC68-A6BE-4682-8EF9-869B32499A88}</x14:id>
        </ext>
      </extLst>
    </cfRule>
  </conditionalFormatting>
  <conditionalFormatting sqref="AL246:AM246">
    <cfRule type="dataBar" priority="47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{A4B77A6E-CC8A-4428-BE6D-9BD092FB1468}</x14:id>
        </ext>
      </extLst>
    </cfRule>
  </conditionalFormatting>
  <conditionalFormatting sqref="AL247:AM247">
    <cfRule type="dataBar" priority="48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{B23FEDD9-F878-4E27-A8E9-8BBA39BE7142}</x14:id>
        </ext>
      </extLst>
    </cfRule>
  </conditionalFormatting>
  <conditionalFormatting sqref="AL248:AM248">
    <cfRule type="dataBar" priority="4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{1FCDC78A-7804-4C28-BE2F-280767A8DC64}</x14:id>
        </ext>
      </extLst>
    </cfRule>
  </conditionalFormatting>
  <conditionalFormatting sqref="AL249:AM249">
    <cfRule type="dataBar" priority="49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{054703B6-6387-4A3B-9891-1C99799B772B}</x14:id>
        </ext>
      </extLst>
    </cfRule>
  </conditionalFormatting>
  <conditionalFormatting sqref="AL250:AM250">
    <cfRule type="dataBar" priority="50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{AF9402CD-7E50-4904-B2DD-A961570F0F67}</x14:id>
        </ext>
      </extLst>
    </cfRule>
  </conditionalFormatting>
  <conditionalFormatting sqref="AL251:AM251">
    <cfRule type="dataBar" priority="51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{B31B6492-C266-4287-AFBD-4B8262D3BC02}</x14:id>
        </ext>
      </extLst>
    </cfRule>
  </conditionalFormatting>
  <conditionalFormatting sqref="AL252:AM252">
    <cfRule type="dataBar" priority="52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{72CD5527-A2BC-4D64-90DC-E4E5F4A60E06}</x14:id>
        </ext>
      </extLst>
    </cfRule>
  </conditionalFormatting>
  <conditionalFormatting sqref="AL253:AM253">
    <cfRule type="dataBar" priority="53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{5EFB9EF4-4CEA-4EAA-A47F-03F2FF7D8A8A}</x14:id>
        </ext>
      </extLst>
    </cfRule>
  </conditionalFormatting>
  <conditionalFormatting sqref="AL254:AM254">
    <cfRule type="dataBar" priority="54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{57887F31-D7D0-43D0-B928-1564E4A5BC38}</x14:id>
        </ext>
      </extLst>
    </cfRule>
  </conditionalFormatting>
  <conditionalFormatting sqref="AL255:AM255">
    <cfRule type="dataBar" priority="55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{ED802C87-65F6-4302-873F-3464824A168C}</x14:id>
        </ext>
      </extLst>
    </cfRule>
  </conditionalFormatting>
  <conditionalFormatting sqref="AL256:AM256">
    <cfRule type="dataBar" priority="56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{91E7D7B2-B2FF-42B4-BE14-595A53DA544A}</x14:id>
        </ext>
      </extLst>
    </cfRule>
  </conditionalFormatting>
  <conditionalFormatting sqref="AL257:AM257">
    <cfRule type="dataBar" priority="57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{F0203D60-F7A6-4C00-A158-34178D9D3EC8}</x14:id>
        </ext>
      </extLst>
    </cfRule>
  </conditionalFormatting>
  <conditionalFormatting sqref="AL258:AM258">
    <cfRule type="dataBar" priority="3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{B3459636-762F-48FA-92AA-69D59693104E}</x14:id>
        </ext>
      </extLst>
    </cfRule>
  </conditionalFormatting>
  <conditionalFormatting sqref="AL259:AM259">
    <cfRule type="dataBar" priority="2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{9554616A-5E62-4CA3-AD18-5E67EAB2A158}</x14:id>
        </ext>
      </extLst>
    </cfRule>
  </conditionalFormatting>
  <conditionalFormatting sqref="AL260:AM260">
    <cfRule type="dataBar" priority="58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{C8E3874C-DE95-4B15-9F86-0B0D5A0DF2E1}</x14:id>
        </ext>
      </extLst>
    </cfRule>
  </conditionalFormatting>
  <conditionalFormatting sqref="AL261:AM261">
    <cfRule type="dataBar" priority="59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{A76C07E1-768E-4976-ADF4-574D36A05AC7}</x14:id>
        </ext>
      </extLst>
    </cfRule>
  </conditionalFormatting>
  <conditionalFormatting sqref="AL262:AM262">
    <cfRule type="dataBar" priority="60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{5C25482E-D500-418F-A961-98D3DB57AF8A}</x14:id>
        </ext>
      </extLst>
    </cfRule>
  </conditionalFormatting>
  <conditionalFormatting sqref="AL263:AM263">
    <cfRule type="dataBar" priority="61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{144AD4C3-56FF-46A8-A5DF-6D341B83A1E9}</x14:id>
        </ext>
      </extLst>
    </cfRule>
  </conditionalFormatting>
  <conditionalFormatting sqref="AL264:AM264">
    <cfRule type="dataBar" priority="62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{EBCAE9C1-A4ED-466F-8A28-45D9724B3B7C}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98DCB97-FDD1-4EC0-A5A1-8E408A9D19B0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37F534D7-7175-416B-A4D7-A097FFFEA925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B0A716D0-3234-4354-AC2D-124216DE596A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1703478F-F2EC-4274-9309-93B065A39F80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44C99CA0-60AC-49DF-8D7C-98E66387F454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CEE7C3A6-90F9-49AB-A092-87AFEB54C41A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A847999D-0E4E-461F-B879-2FF5FDD1C113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CFB88D9C-8C24-455D-ADB7-D99407A4F9BF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7FD137B8-EDF4-4F2D-9419-A1AA3BBCF52F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1E4F555F-0558-4B40-AA4A-F039B2DA71EB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E4802163-B92C-484E-93E3-39AE4C81F796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849F5645-A0B5-44CB-899C-DF85B75EFCD8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83E2B505-C147-4916-940C-692CF91E0F7E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0FFAA74E-BDFA-4077-A8DD-DCD8CC64B78D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C79F6721-3E8D-4561-8062-24AE9F7E19D0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607532B9-051C-4ED8-BFA3-41CD09245CCC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7F7492E3-8140-407C-8B62-55D1CC23949E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A130A073-1AD1-460B-A85F-94CAF2E86E47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7459E1C9-E6E8-4F5A-B511-25CFD6C47972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898BCB8F-BFB9-4261-98E0-40C86B70FE17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A1476717-2F31-4B34-A9E9-A5BC0B2A20B5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191B95A8-839A-41E0-8EE8-1D6B55984454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4C3A32F6-C14C-4F28-8FAB-B6F298E76926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11F7A328-4AD8-4824-A4CD-6F9F114C97C0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51DC6CBD-4604-4E73-8024-AD2D621AD431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A6F24BC7-C843-49D7-AEA0-2373F48425BB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8CCE7881-573B-4BB9-9A4D-40453C1C9CD2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40668B23-DAFA-4977-A34E-C6F8ABA36DB8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4FE41412-7875-41F6-A04C-53F699941FEE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95726503-73CF-4B4F-B965-BB869E926A98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EC7C8C6A-B747-492B-8BD0-59F91F661152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4E481FA9-2650-44FC-8EE5-E3A0C859B424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DE99E0CB-FFF9-4E03-96CD-775AE60E1DE2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EB670341-8C1A-4B8F-8608-BC3B90EB7FB4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E11CFB88-2C0F-4D5E-A603-C5262CEA71BF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4CB72852-56B4-4069-BE13-011667C7ED44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DB25946F-E50F-46C2-A602-0A54E12428C3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69F1E8E1-1FCD-47F8-9E19-D7F57350E820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7E24BCB8-E2BA-4BD8-8CC4-59741FC2EEC2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31FBA0B0-E2D1-4A27-8D59-07757B40BD1B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C1A0783C-C08F-4158-B531-4532DB749CD0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6BF4BC68-A6BE-4682-8EF9-869B32499A88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A4B77A6E-CC8A-4428-BE6D-9BD092FB1468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B23FEDD9-F878-4E27-A8E9-8BBA39BE7142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1FCDC78A-7804-4C28-BE2F-280767A8DC64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054703B6-6387-4A3B-9891-1C99799B772B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AF9402CD-7E50-4904-B2DD-A961570F0F67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B31B6492-C266-4287-AFBD-4B8262D3BC02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72CD5527-A2BC-4D64-90DC-E4E5F4A60E06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5EFB9EF4-4CEA-4EAA-A47F-03F2FF7D8A8A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57887F31-D7D0-43D0-B928-1564E4A5BC38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ED802C87-65F6-4302-873F-3464824A168C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91E7D7B2-B2FF-42B4-BE14-595A53DA544A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F0203D60-F7A6-4C00-A158-34178D9D3EC8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B3459636-762F-48FA-92AA-69D59693104E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9554616A-5E62-4CA3-AD18-5E67EAB2A158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C8E3874C-DE95-4B15-9F86-0B0D5A0DF2E1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A76C07E1-768E-4976-ADF4-574D36A05AC7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5C25482E-D500-418F-A961-98D3DB57AF8A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144AD4C3-56FF-46A8-A5DF-6D341B83A1E9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EBCAE9C1-A4ED-466F-8A28-45D9724B3B7C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F06D5-E228-4BBA-8625-9736E22A0E3B}">
  <dimension ref="A1:AR267"/>
  <sheetViews>
    <sheetView rightToLeft="1" topLeftCell="G1" zoomScale="70" zoomScaleNormal="70" workbookViewId="0">
      <selection activeCell="AB42" sqref="AB42:AB43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20.44140625" style="28" bestFit="1" customWidth="1"/>
    <col min="9" max="9" width="24.664062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32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22.664062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85.21875" style="24" bestFit="1" customWidth="1"/>
    <col min="29" max="29" width="15.77734375" style="31" bestFit="1" customWidth="1"/>
    <col min="30" max="30" width="13.6640625" style="32" bestFit="1" customWidth="1"/>
    <col min="31" max="31" width="34.44140625" style="24" bestFit="1" customWidth="1"/>
    <col min="32" max="32" width="28.33203125" style="24" bestFit="1" customWidth="1"/>
    <col min="33" max="33" width="13.5546875" style="24" bestFit="1" customWidth="1"/>
    <col min="34" max="34" width="113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8" t="s">
        <v>0</v>
      </c>
      <c r="B1" s="159"/>
      <c r="C1" s="158" t="s">
        <v>1</v>
      </c>
      <c r="D1" s="159"/>
      <c r="E1" s="158" t="s">
        <v>2</v>
      </c>
      <c r="F1" s="159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60" t="s">
        <v>17</v>
      </c>
      <c r="V1" s="161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66">
        <v>1</v>
      </c>
      <c r="H2" s="67" t="s">
        <v>81</v>
      </c>
      <c r="I2" s="66" t="s">
        <v>75</v>
      </c>
      <c r="J2" s="9" t="s">
        <v>76</v>
      </c>
      <c r="K2" s="11" t="str">
        <f t="shared" ref="K2:K65" ca="1" si="0">IF(C2, TODAY(), "" )</f>
        <v/>
      </c>
      <c r="L2" s="12"/>
      <c r="M2" s="12" t="s">
        <v>77</v>
      </c>
      <c r="N2" s="12" t="s">
        <v>78</v>
      </c>
      <c r="O2" s="9">
        <v>5501.3</v>
      </c>
      <c r="P2" s="9">
        <v>3</v>
      </c>
      <c r="Q2" s="13" t="str">
        <f>VLOOKUP(O2, '[1]لیست محصولات اردیبهشت ۱۴۰۳'!B:C,2,0)</f>
        <v>ورتکس | Vortex</v>
      </c>
      <c r="R2" s="9"/>
      <c r="S2" s="12">
        <f>VLOOKUP(O2, '[1]لیست محصولات اردیبهشت ۱۴۰۳'!B:F,5,0)</f>
        <v>4000</v>
      </c>
      <c r="T2" s="14">
        <f>VLOOKUP(O2, '[1]لیست محصولات اردیبهشت ۱۴۰۳'!B:G,6,0)</f>
        <v>51200000</v>
      </c>
      <c r="U2" s="15"/>
      <c r="V2" s="16">
        <f t="shared" ref="V2:V65" si="1">IF(C2, P2, U2 )</f>
        <v>0</v>
      </c>
      <c r="W2" s="12">
        <f t="shared" ref="W2:W65" si="2">P2-V2</f>
        <v>3</v>
      </c>
      <c r="X2" s="14">
        <f t="shared" ref="X2:X65" si="3">P2*T2</f>
        <v>153600000</v>
      </c>
      <c r="Y2" s="17"/>
      <c r="Z2" s="14">
        <f t="shared" ref="Z2:Z65" si="4">X2-Y2</f>
        <v>153600000</v>
      </c>
      <c r="AA2" s="18" t="s">
        <v>79</v>
      </c>
      <c r="AB2" s="13" t="s">
        <v>70</v>
      </c>
      <c r="AC2" s="19" t="s">
        <v>80</v>
      </c>
      <c r="AD2" s="2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- کافه بیکری روستار آوا سنتر -  حجتی 09373955769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66">
        <v>2</v>
      </c>
      <c r="H3" s="168" t="s">
        <v>74</v>
      </c>
      <c r="I3" s="166" t="s">
        <v>136</v>
      </c>
      <c r="J3" s="164" t="s">
        <v>76</v>
      </c>
      <c r="K3" s="11" t="str">
        <f t="shared" ca="1" si="0"/>
        <v/>
      </c>
      <c r="L3" s="162"/>
      <c r="M3" s="162" t="s">
        <v>77</v>
      </c>
      <c r="N3" s="162" t="s">
        <v>280</v>
      </c>
      <c r="O3" s="9">
        <v>5501.3</v>
      </c>
      <c r="P3" s="9">
        <v>9</v>
      </c>
      <c r="Q3" s="13" t="str">
        <f>VLOOKUP(O3, '[1]لیست محصولات اردیبهشت ۱۴۰۳'!B:C,2,0)</f>
        <v>ورتکس | Vortex</v>
      </c>
      <c r="R3" s="9"/>
      <c r="S3" s="12">
        <f>VLOOKUP(O3, '[1]لیست محصولات اردیبهشت ۱۴۰۳'!B:F,5,0)</f>
        <v>4000</v>
      </c>
      <c r="T3" s="14">
        <f>VLOOKUP(O3, '[1]لیست محصولات اردیبهشت ۱۴۰۳'!B:G,6,0)</f>
        <v>51200000</v>
      </c>
      <c r="U3" s="15"/>
      <c r="V3" s="16">
        <f t="shared" si="1"/>
        <v>0</v>
      </c>
      <c r="W3" s="12">
        <f t="shared" si="2"/>
        <v>9</v>
      </c>
      <c r="X3" s="14">
        <f t="shared" si="3"/>
        <v>460800000</v>
      </c>
      <c r="Y3" s="17"/>
      <c r="Z3" s="14">
        <f t="shared" si="4"/>
        <v>460800000</v>
      </c>
      <c r="AA3" s="176" t="s">
        <v>79</v>
      </c>
      <c r="AB3" s="174" t="s">
        <v>70</v>
      </c>
      <c r="AC3" s="172" t="s">
        <v>80</v>
      </c>
      <c r="AD3" s="170"/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>تهران - کافه بیکری روستار سانا سنتر -  حجتی 09373955769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67"/>
      <c r="H4" s="169"/>
      <c r="I4" s="167"/>
      <c r="J4" s="165"/>
      <c r="K4" s="11" t="str">
        <f t="shared" ca="1" si="0"/>
        <v/>
      </c>
      <c r="L4" s="163"/>
      <c r="M4" s="163"/>
      <c r="N4" s="163"/>
      <c r="O4" s="9">
        <v>5511.3</v>
      </c>
      <c r="P4" s="9">
        <v>5</v>
      </c>
      <c r="Q4" s="13" t="str">
        <f>VLOOKUP(O4, '[1]لیست محصولات اردیبهشت ۱۴۰۳'!B:C,2,0)</f>
        <v>هامبلا | Hambella</v>
      </c>
      <c r="R4" s="9"/>
      <c r="S4" s="12">
        <f>VLOOKUP(O4, '[1]لیست محصولات اردیبهشت ۱۴۰۳'!B:F,5,0)</f>
        <v>4000</v>
      </c>
      <c r="T4" s="14">
        <f>VLOOKUP(O4, '[1]لیست محصولات اردیبهشت ۱۴۰۳'!B:G,6,0)</f>
        <v>69600000</v>
      </c>
      <c r="U4" s="15"/>
      <c r="V4" s="16">
        <f t="shared" si="1"/>
        <v>0</v>
      </c>
      <c r="W4" s="12">
        <f t="shared" si="2"/>
        <v>5</v>
      </c>
      <c r="X4" s="14">
        <f t="shared" si="3"/>
        <v>348000000</v>
      </c>
      <c r="Y4" s="17"/>
      <c r="Z4" s="14">
        <f t="shared" si="4"/>
        <v>348000000</v>
      </c>
      <c r="AA4" s="177"/>
      <c r="AB4" s="175"/>
      <c r="AC4" s="173"/>
      <c r="AD4" s="171"/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>
        <v>3</v>
      </c>
      <c r="H5" s="10">
        <v>276884253823</v>
      </c>
      <c r="I5" s="25" t="s">
        <v>136</v>
      </c>
      <c r="J5" s="9" t="s">
        <v>76</v>
      </c>
      <c r="K5" s="11" t="str">
        <f t="shared" ca="1" si="0"/>
        <v/>
      </c>
      <c r="L5" s="12" t="s">
        <v>319</v>
      </c>
      <c r="M5" s="12" t="s">
        <v>320</v>
      </c>
      <c r="N5" s="12" t="s">
        <v>321</v>
      </c>
      <c r="O5" s="9">
        <v>5501.3</v>
      </c>
      <c r="P5" s="9">
        <v>1</v>
      </c>
      <c r="Q5" s="13" t="str">
        <f>VLOOKUP(O5, '[1]لیست محصولات اردیبهشت ۱۴۰۳'!B:C,2,0)</f>
        <v>ورتکس | Vortex</v>
      </c>
      <c r="R5" s="9"/>
      <c r="S5" s="12">
        <f>VLOOKUP(O5, '[1]لیست محصولات اردیبهشت ۱۴۰۳'!B:F,5,0)</f>
        <v>4000</v>
      </c>
      <c r="T5" s="14">
        <f>VLOOKUP(O5, '[1]لیست محصولات اردیبهشت ۱۴۰۳'!B:G,6,0)</f>
        <v>51200000</v>
      </c>
      <c r="U5" s="15"/>
      <c r="V5" s="16">
        <f t="shared" si="1"/>
        <v>0</v>
      </c>
      <c r="W5" s="12">
        <f t="shared" si="2"/>
        <v>1</v>
      </c>
      <c r="X5" s="14">
        <f t="shared" si="3"/>
        <v>51200000</v>
      </c>
      <c r="Y5" s="17"/>
      <c r="Z5" s="14">
        <f t="shared" si="4"/>
        <v>51200000</v>
      </c>
      <c r="AA5" s="18" t="s">
        <v>277</v>
      </c>
      <c r="AB5" s="13" t="s">
        <v>322</v>
      </c>
      <c r="AC5" s="19" t="s">
        <v>323</v>
      </c>
      <c r="AD5" s="20"/>
      <c r="AE5" s="19"/>
      <c r="AF5" s="21"/>
      <c r="AG5" s="22" t="str">
        <f t="shared" si="5"/>
        <v>TRUE</v>
      </c>
      <c r="AH5" s="23" t="str">
        <f t="shared" si="6"/>
        <v>ارومیه خیابان درستکار روبروی اکبر جوجه غذای اماده قابلمه کافه بابون - رعنا آزادبخت 09036383804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>
        <v>4</v>
      </c>
      <c r="H6" s="10">
        <v>276902886281</v>
      </c>
      <c r="I6" s="25" t="s">
        <v>136</v>
      </c>
      <c r="J6" s="9"/>
      <c r="K6" s="11" t="str">
        <f t="shared" ca="1" si="0"/>
        <v/>
      </c>
      <c r="L6" s="12" t="s">
        <v>324</v>
      </c>
      <c r="M6" s="12" t="s">
        <v>325</v>
      </c>
      <c r="N6" s="12"/>
      <c r="O6" s="9">
        <v>3326.1</v>
      </c>
      <c r="P6" s="9">
        <v>2</v>
      </c>
      <c r="Q6" s="13" t="str">
        <f>VLOOKUP(O6, '[1]لیست محصولات اردیبهشت ۱۴۰۳'!B:C,2,0)</f>
        <v>میاگروس | Milagros</v>
      </c>
      <c r="R6" s="9" t="s">
        <v>326</v>
      </c>
      <c r="S6" s="12">
        <f>VLOOKUP(O6, '[1]لیست محصولات اردیبهشت ۱۴۰۳'!B:F,5,0)</f>
        <v>150</v>
      </c>
      <c r="T6" s="14">
        <f>VLOOKUP(O6, '[1]لیست محصولات اردیبهشت ۱۴۰۳'!B:G,6,0)</f>
        <v>3750000</v>
      </c>
      <c r="U6" s="15"/>
      <c r="V6" s="16">
        <f t="shared" si="1"/>
        <v>0</v>
      </c>
      <c r="W6" s="12">
        <f t="shared" si="2"/>
        <v>2</v>
      </c>
      <c r="X6" s="14">
        <f t="shared" si="3"/>
        <v>7500000</v>
      </c>
      <c r="Y6" s="17"/>
      <c r="Z6" s="14">
        <f t="shared" si="4"/>
        <v>7500000</v>
      </c>
      <c r="AA6" s="18" t="s">
        <v>79</v>
      </c>
      <c r="AB6" s="13" t="s">
        <v>327</v>
      </c>
      <c r="AC6" s="19" t="s">
        <v>328</v>
      </c>
      <c r="AD6" s="20" t="s">
        <v>99</v>
      </c>
      <c r="AE6" s="68" t="s">
        <v>329</v>
      </c>
      <c r="AF6" s="21"/>
      <c r="AG6" s="22" t="str">
        <f t="shared" si="5"/>
        <v>TRUE</v>
      </c>
      <c r="AH6" s="23" t="str">
        <f t="shared" si="6"/>
        <v>تهران سعادت اباد هتل اسپیناس پالاس .لابی هتل.فروشگاه هاکوپیان  - ابوذر شاد 09901221395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164">
        <v>5</v>
      </c>
      <c r="H7" s="178">
        <v>276905917332</v>
      </c>
      <c r="I7" s="164" t="s">
        <v>136</v>
      </c>
      <c r="J7" s="164"/>
      <c r="K7" s="11" t="str">
        <f t="shared" ca="1" si="0"/>
        <v/>
      </c>
      <c r="L7" s="162" t="s">
        <v>137</v>
      </c>
      <c r="M7" s="162" t="s">
        <v>330</v>
      </c>
      <c r="N7" s="162" t="s">
        <v>331</v>
      </c>
      <c r="O7" s="9">
        <v>5501.3</v>
      </c>
      <c r="P7" s="9">
        <v>1</v>
      </c>
      <c r="Q7" s="13" t="str">
        <f>VLOOKUP(O7, '[1]لیست محصولات اردیبهشت ۱۴۰۳'!B:C,2,0)</f>
        <v>ورتکس | Vortex</v>
      </c>
      <c r="R7" s="9"/>
      <c r="S7" s="12">
        <f>VLOOKUP(O7, '[1]لیست محصولات اردیبهشت ۱۴۰۳'!B:F,5,0)</f>
        <v>4000</v>
      </c>
      <c r="T7" s="14">
        <f>VLOOKUP(O7, '[1]لیست محصولات اردیبهشت ۱۴۰۳'!B:G,6,0)</f>
        <v>51200000</v>
      </c>
      <c r="U7" s="26"/>
      <c r="V7" s="16">
        <f t="shared" si="1"/>
        <v>0</v>
      </c>
      <c r="W7" s="12">
        <f t="shared" si="2"/>
        <v>1</v>
      </c>
      <c r="X7" s="14">
        <f t="shared" si="3"/>
        <v>51200000</v>
      </c>
      <c r="Y7" s="17"/>
      <c r="Z7" s="14">
        <f t="shared" si="4"/>
        <v>51200000</v>
      </c>
      <c r="AA7" s="176" t="s">
        <v>115</v>
      </c>
      <c r="AB7" s="174" t="s">
        <v>332</v>
      </c>
      <c r="AC7" s="172" t="s">
        <v>333</v>
      </c>
      <c r="AD7" s="170"/>
      <c r="AE7" s="19"/>
      <c r="AF7" s="21"/>
      <c r="AG7" s="22" t="str">
        <f t="shared" si="5"/>
        <v>TRUE</v>
      </c>
      <c r="AH7" s="23" t="str">
        <f t="shared" si="6"/>
        <v>زنجان محله کوچه مشکی-میدان رسل-خیابان امامت-خیابان ۱۴متری قائم-روبروی سالن کشتی قائم کافه بن سین - امیرحسین شامی 09395972565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165"/>
      <c r="H8" s="179"/>
      <c r="I8" s="165"/>
      <c r="J8" s="165"/>
      <c r="K8" s="11" t="str">
        <f t="shared" ca="1" si="0"/>
        <v/>
      </c>
      <c r="L8" s="163"/>
      <c r="M8" s="163"/>
      <c r="N8" s="163"/>
      <c r="O8" s="9">
        <v>5522.2</v>
      </c>
      <c r="P8" s="9">
        <v>1</v>
      </c>
      <c r="Q8" s="13" t="str">
        <f>VLOOKUP(O8, '[1]لیست محصولات اردیبهشت ۱۴۰۳'!B:C,2,0)</f>
        <v>تامارا | Tamara</v>
      </c>
      <c r="R8" s="9"/>
      <c r="S8" s="12">
        <f>VLOOKUP(O8, '[1]لیست محصولات اردیبهشت ۱۴۰۳'!B:F,5,0)</f>
        <v>750</v>
      </c>
      <c r="T8" s="14">
        <f>VLOOKUP(O8, '[1]لیست محصولات اردیبهشت ۱۴۰۳'!B:G,6,0)</f>
        <v>12450000</v>
      </c>
      <c r="U8" s="15"/>
      <c r="V8" s="16">
        <f t="shared" si="1"/>
        <v>0</v>
      </c>
      <c r="W8" s="12">
        <f t="shared" si="2"/>
        <v>1</v>
      </c>
      <c r="X8" s="14">
        <f t="shared" si="3"/>
        <v>12450000</v>
      </c>
      <c r="Y8" s="17"/>
      <c r="Z8" s="14">
        <f t="shared" si="4"/>
        <v>12450000</v>
      </c>
      <c r="AA8" s="177"/>
      <c r="AB8" s="175"/>
      <c r="AC8" s="173"/>
      <c r="AD8" s="171"/>
      <c r="AE8" s="19"/>
      <c r="AF8" s="21"/>
      <c r="AG8" s="22" t="str">
        <f t="shared" si="5"/>
        <v>TRUE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164">
        <v>6</v>
      </c>
      <c r="H9" s="178">
        <v>913466</v>
      </c>
      <c r="I9" s="164" t="s">
        <v>136</v>
      </c>
      <c r="J9" s="164"/>
      <c r="K9" s="11" t="str">
        <f t="shared" ca="1" si="0"/>
        <v/>
      </c>
      <c r="L9" s="162" t="s">
        <v>334</v>
      </c>
      <c r="M9" s="162" t="s">
        <v>335</v>
      </c>
      <c r="N9" s="162" t="s">
        <v>336</v>
      </c>
      <c r="O9" s="9">
        <v>3326.1</v>
      </c>
      <c r="P9" s="9">
        <v>2</v>
      </c>
      <c r="Q9" s="13" t="str">
        <f>VLOOKUP(O9, '[1]لیست محصولات اردیبهشت ۱۴۰۳'!B:C,2,0)</f>
        <v>میاگروس | Milagros</v>
      </c>
      <c r="R9" s="9"/>
      <c r="S9" s="12">
        <f>VLOOKUP(O9, '[1]لیست محصولات اردیبهشت ۱۴۰۳'!B:F,5,0)</f>
        <v>150</v>
      </c>
      <c r="T9" s="14">
        <f>VLOOKUP(O9, '[1]لیست محصولات اردیبهشت ۱۴۰۳'!B:G,6,0)</f>
        <v>3750000</v>
      </c>
      <c r="U9" s="15"/>
      <c r="V9" s="16">
        <f t="shared" si="1"/>
        <v>0</v>
      </c>
      <c r="W9" s="12">
        <f t="shared" si="2"/>
        <v>2</v>
      </c>
      <c r="X9" s="14">
        <f t="shared" si="3"/>
        <v>7500000</v>
      </c>
      <c r="Y9" s="17"/>
      <c r="Z9" s="14">
        <f t="shared" si="4"/>
        <v>7500000</v>
      </c>
      <c r="AA9" s="176" t="s">
        <v>337</v>
      </c>
      <c r="AB9" s="174" t="s">
        <v>338</v>
      </c>
      <c r="AC9" s="172" t="s">
        <v>339</v>
      </c>
      <c r="AD9" s="170"/>
      <c r="AE9" s="19"/>
      <c r="AF9" s="21"/>
      <c r="AG9" s="22" t="str">
        <f t="shared" si="5"/>
        <v>TRUE</v>
      </c>
      <c r="AH9" s="23" t="str">
        <f t="shared" si="6"/>
        <v>کرمانشاه خیابان نوبهار جنب بانک صادرات بستنی نوبهار - کهیار فرامرزی 09188315883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165"/>
      <c r="H10" s="179"/>
      <c r="I10" s="165"/>
      <c r="J10" s="165"/>
      <c r="K10" s="11" t="str">
        <f t="shared" ca="1" si="0"/>
        <v/>
      </c>
      <c r="L10" s="163"/>
      <c r="M10" s="163"/>
      <c r="N10" s="163"/>
      <c r="O10" s="9">
        <v>5523.1</v>
      </c>
      <c r="P10" s="9">
        <v>10</v>
      </c>
      <c r="Q10" s="13" t="str">
        <f>VLOOKUP(O10, '[1]لیست محصولات اردیبهشت ۱۴۰۳'!B:C,2,0)</f>
        <v>کوتوا دانکن | Kotowa Duncan</v>
      </c>
      <c r="R10" s="9"/>
      <c r="S10" s="12">
        <f>VLOOKUP(O10, '[1]لیست محصولات اردیبهشت ۱۴۰۳'!B:F,5,0)</f>
        <v>150</v>
      </c>
      <c r="T10" s="14">
        <f>VLOOKUP(O10, '[1]لیست محصولات اردیبهشت ۱۴۰۳'!B:G,6,0)</f>
        <v>2550000</v>
      </c>
      <c r="U10" s="15"/>
      <c r="V10" s="16">
        <f t="shared" si="1"/>
        <v>0</v>
      </c>
      <c r="W10" s="12">
        <f t="shared" si="2"/>
        <v>10</v>
      </c>
      <c r="X10" s="14">
        <f t="shared" si="3"/>
        <v>25500000</v>
      </c>
      <c r="Y10" s="17"/>
      <c r="Z10" s="14">
        <f t="shared" si="4"/>
        <v>25500000</v>
      </c>
      <c r="AA10" s="177"/>
      <c r="AB10" s="175"/>
      <c r="AC10" s="173"/>
      <c r="AD10" s="171"/>
      <c r="AE10" s="19"/>
      <c r="AF10" s="21"/>
      <c r="AG10" s="22" t="str">
        <f t="shared" si="5"/>
        <v>TRUE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66">
        <v>7</v>
      </c>
      <c r="H11" s="67" t="s">
        <v>135</v>
      </c>
      <c r="I11" s="66" t="s">
        <v>136</v>
      </c>
      <c r="J11" s="9" t="s">
        <v>76</v>
      </c>
      <c r="K11" s="11" t="str">
        <f t="shared" ca="1" si="0"/>
        <v/>
      </c>
      <c r="L11" s="12" t="s">
        <v>340</v>
      </c>
      <c r="M11" s="12" t="s">
        <v>341</v>
      </c>
      <c r="N11" s="12" t="s">
        <v>342</v>
      </c>
      <c r="O11" s="9">
        <v>5511.2</v>
      </c>
      <c r="P11" s="9">
        <v>2</v>
      </c>
      <c r="Q11" s="13" t="str">
        <f>VLOOKUP(O11, '[1]لیست محصولات اردیبهشت ۱۴۰۳'!B:C,2,0)</f>
        <v>هامبلا | Hambella</v>
      </c>
      <c r="R11" s="9"/>
      <c r="S11" s="12">
        <f>VLOOKUP(O11, '[1]لیست محصولات اردیبهشت ۱۴۰۳'!B:F,5,0)</f>
        <v>750</v>
      </c>
      <c r="T11" s="14">
        <f>VLOOKUP(O11, '[1]لیست محصولات اردیبهشت ۱۴۰۳'!B:G,6,0)</f>
        <v>13350000</v>
      </c>
      <c r="U11" s="15"/>
      <c r="V11" s="16">
        <f t="shared" si="1"/>
        <v>0</v>
      </c>
      <c r="W11" s="12">
        <f t="shared" si="2"/>
        <v>2</v>
      </c>
      <c r="X11" s="14">
        <f t="shared" si="3"/>
        <v>26700000</v>
      </c>
      <c r="Y11" s="17"/>
      <c r="Z11" s="14">
        <f t="shared" si="4"/>
        <v>26700000</v>
      </c>
      <c r="AA11" s="18" t="s">
        <v>345</v>
      </c>
      <c r="AB11" s="13" t="s">
        <v>343</v>
      </c>
      <c r="AC11" s="19" t="s">
        <v>344</v>
      </c>
      <c r="AD11" s="20"/>
      <c r="AE11" s="19"/>
      <c r="AF11" s="21"/>
      <c r="AG11" s="22" t="str">
        <f t="shared" si="5"/>
        <v>TRUE</v>
      </c>
      <c r="AH11" s="23" t="str">
        <f t="shared" si="6"/>
        <v>لاهیجان روستاي سوستان بالا خيابان مسجد كوچه مهر پنج (خانه روستايي است و پلاك ندارد) کافه اُپِل - نیما نظری 09393741144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64">
        <v>8</v>
      </c>
      <c r="H12" s="178">
        <v>276923926216</v>
      </c>
      <c r="I12" s="164" t="s">
        <v>136</v>
      </c>
      <c r="J12" s="164"/>
      <c r="K12" s="11" t="str">
        <f t="shared" ca="1" si="0"/>
        <v/>
      </c>
      <c r="L12" s="162" t="s">
        <v>346</v>
      </c>
      <c r="M12" s="162" t="s">
        <v>347</v>
      </c>
      <c r="N12" s="162"/>
      <c r="O12" s="9">
        <v>5523.2</v>
      </c>
      <c r="P12" s="9">
        <v>1</v>
      </c>
      <c r="Q12" s="13" t="str">
        <f>VLOOKUP(O12, '[1]لیست محصولات اردیبهشت ۱۴۰۳'!B:C,2,0)</f>
        <v>کوتوا دانکن | Kotowa Duncan</v>
      </c>
      <c r="R12" s="9"/>
      <c r="S12" s="12">
        <f>VLOOKUP(O12, '[1]لیست محصولات اردیبهشت ۱۴۰۳'!B:F,5,0)</f>
        <v>750</v>
      </c>
      <c r="T12" s="14">
        <f>VLOOKUP(O12, '[1]لیست محصولات اردیبهشت ۱۴۰۳'!B:G,6,0)</f>
        <v>12150000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12150000</v>
      </c>
      <c r="Y12" s="17"/>
      <c r="Z12" s="14">
        <f t="shared" si="4"/>
        <v>12150000</v>
      </c>
      <c r="AA12" s="176" t="s">
        <v>348</v>
      </c>
      <c r="AB12" s="174" t="s">
        <v>349</v>
      </c>
      <c r="AC12" s="172" t="s">
        <v>350</v>
      </c>
      <c r="AD12" s="170"/>
      <c r="AE12" s="19"/>
      <c r="AF12" s="21"/>
      <c r="AG12" s="22" t="str">
        <f t="shared" si="5"/>
        <v>TRUE</v>
      </c>
      <c r="AH12" s="23" t="str">
        <f t="shared" si="6"/>
        <v>شیراز خ شهید مختاری ، خ فرزانگان ، خ دانشپژوهان ، ساختمان سبلان ، واحد ۱۲  - پوریا فرمانیه 09171059574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84"/>
      <c r="H13" s="185"/>
      <c r="I13" s="184"/>
      <c r="J13" s="184"/>
      <c r="K13" s="11" t="str">
        <f t="shared" ca="1" si="0"/>
        <v/>
      </c>
      <c r="L13" s="186"/>
      <c r="M13" s="186"/>
      <c r="N13" s="186"/>
      <c r="O13" s="9">
        <v>5522.2</v>
      </c>
      <c r="P13" s="9">
        <v>1</v>
      </c>
      <c r="Q13" s="13" t="str">
        <f>VLOOKUP(O13, '[1]لیست محصولات اردیبهشت ۱۴۰۳'!B:C,2,0)</f>
        <v>تامارا | Tamara</v>
      </c>
      <c r="R13" s="9"/>
      <c r="S13" s="12">
        <f>VLOOKUP(O13, '[1]لیست محصولات اردیبهشت ۱۴۰۳'!B:F,5,0)</f>
        <v>750</v>
      </c>
      <c r="T13" s="14">
        <f>VLOOKUP(O13, '[1]لیست محصولات اردیبهشت ۱۴۰۳'!B:G,6,0)</f>
        <v>12450000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12450000</v>
      </c>
      <c r="Y13" s="17"/>
      <c r="Z13" s="14">
        <f t="shared" si="4"/>
        <v>12450000</v>
      </c>
      <c r="AA13" s="183"/>
      <c r="AB13" s="182"/>
      <c r="AC13" s="181"/>
      <c r="AD13" s="180"/>
      <c r="AE13" s="19"/>
      <c r="AF13" s="21"/>
      <c r="AG13" s="22" t="str">
        <f t="shared" si="5"/>
        <v>TRUE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184"/>
      <c r="H14" s="185"/>
      <c r="I14" s="184"/>
      <c r="J14" s="184"/>
      <c r="K14" s="11" t="str">
        <f t="shared" ca="1" si="0"/>
        <v/>
      </c>
      <c r="L14" s="186"/>
      <c r="M14" s="186"/>
      <c r="N14" s="186"/>
      <c r="O14" s="9">
        <v>5511.2</v>
      </c>
      <c r="P14" s="9">
        <v>2</v>
      </c>
      <c r="Q14" s="13" t="str">
        <f>VLOOKUP(O14, '[1]لیست محصولات اردیبهشت ۱۴۰۳'!B:C,2,0)</f>
        <v>هامبلا | Hambella</v>
      </c>
      <c r="R14" s="9"/>
      <c r="S14" s="12">
        <f>VLOOKUP(O14, '[1]لیست محصولات اردیبهشت ۱۴۰۳'!B:F,5,0)</f>
        <v>750</v>
      </c>
      <c r="T14" s="14">
        <f>VLOOKUP(O14, '[1]لیست محصولات اردیبهشت ۱۴۰۳'!B:G,6,0)</f>
        <v>13350000</v>
      </c>
      <c r="U14" s="15"/>
      <c r="V14" s="16">
        <f t="shared" si="1"/>
        <v>0</v>
      </c>
      <c r="W14" s="12">
        <f t="shared" si="2"/>
        <v>2</v>
      </c>
      <c r="X14" s="14">
        <f t="shared" si="3"/>
        <v>26700000</v>
      </c>
      <c r="Y14" s="17"/>
      <c r="Z14" s="14">
        <f t="shared" si="4"/>
        <v>26700000</v>
      </c>
      <c r="AA14" s="183"/>
      <c r="AB14" s="182"/>
      <c r="AC14" s="181"/>
      <c r="AD14" s="180"/>
      <c r="AE14" s="19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165"/>
      <c r="H15" s="179"/>
      <c r="I15" s="165"/>
      <c r="J15" s="165"/>
      <c r="K15" s="11" t="str">
        <f t="shared" ca="1" si="0"/>
        <v/>
      </c>
      <c r="L15" s="163"/>
      <c r="M15" s="163"/>
      <c r="N15" s="163"/>
      <c r="O15" s="9">
        <v>5501.2</v>
      </c>
      <c r="P15" s="9">
        <v>1</v>
      </c>
      <c r="Q15" s="13" t="str">
        <f>VLOOKUP(O15, '[1]لیست محصولات اردیبهشت ۱۴۰۳'!B:C,2,0)</f>
        <v>ورتکس | Vortex</v>
      </c>
      <c r="R15" s="9" t="s">
        <v>102</v>
      </c>
      <c r="S15" s="12">
        <f>VLOOKUP(O15, '[1]لیست محصولات اردیبهشت ۱۴۰۳'!B:F,5,0)</f>
        <v>750</v>
      </c>
      <c r="T15" s="14">
        <f>VLOOKUP(O15, '[1]لیست محصولات اردیبهشت ۱۴۰۳'!B:G,6,0)</f>
        <v>9900000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9900000</v>
      </c>
      <c r="Y15" s="17"/>
      <c r="Z15" s="14">
        <f t="shared" si="4"/>
        <v>9900000</v>
      </c>
      <c r="AA15" s="177"/>
      <c r="AB15" s="175"/>
      <c r="AC15" s="173"/>
      <c r="AD15" s="171"/>
      <c r="AE15" s="19"/>
      <c r="AF15" s="21"/>
      <c r="AG15" s="22" t="str">
        <f t="shared" si="5"/>
        <v>TRUE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164">
        <v>9</v>
      </c>
      <c r="H16" s="178">
        <v>276924335349</v>
      </c>
      <c r="I16" s="164" t="s">
        <v>136</v>
      </c>
      <c r="J16" s="164"/>
      <c r="K16" s="11" t="str">
        <f t="shared" ca="1" si="0"/>
        <v/>
      </c>
      <c r="L16" s="162" t="s">
        <v>351</v>
      </c>
      <c r="M16" s="162" t="s">
        <v>352</v>
      </c>
      <c r="N16" s="162"/>
      <c r="O16" s="9">
        <v>3326.1</v>
      </c>
      <c r="P16" s="9">
        <v>2</v>
      </c>
      <c r="Q16" s="13" t="str">
        <f>VLOOKUP(O16, '[1]لیست محصولات اردیبهشت ۱۴۰۳'!B:C,2,0)</f>
        <v>میاگروس | Milagros</v>
      </c>
      <c r="R16" s="9"/>
      <c r="S16" s="12">
        <f>VLOOKUP(O16, '[1]لیست محصولات اردیبهشت ۱۴۰۳'!B:F,5,0)</f>
        <v>150</v>
      </c>
      <c r="T16" s="14">
        <f>VLOOKUP(O16, '[1]لیست محصولات اردیبهشت ۱۴۰۳'!B:G,6,0)</f>
        <v>3750000</v>
      </c>
      <c r="U16" s="15"/>
      <c r="V16" s="16">
        <f t="shared" si="1"/>
        <v>0</v>
      </c>
      <c r="W16" s="12">
        <f t="shared" si="2"/>
        <v>2</v>
      </c>
      <c r="X16" s="14">
        <f t="shared" si="3"/>
        <v>7500000</v>
      </c>
      <c r="Y16" s="17"/>
      <c r="Z16" s="14">
        <f t="shared" si="4"/>
        <v>7500000</v>
      </c>
      <c r="AA16" s="176" t="s">
        <v>212</v>
      </c>
      <c r="AB16" s="174" t="s">
        <v>353</v>
      </c>
      <c r="AC16" s="172" t="s">
        <v>354</v>
      </c>
      <c r="AD16" s="170"/>
      <c r="AE16" s="19"/>
      <c r="AF16" s="21"/>
      <c r="AG16" s="22" t="str">
        <f t="shared" si="5"/>
        <v>TRUE</v>
      </c>
      <c r="AH16" s="23" t="str">
        <f t="shared" si="6"/>
        <v>قم دور شهر 30 پلاك 109 طبقه سوم  - حسن القصاب 09038487821</v>
      </c>
    </row>
    <row r="17" spans="1:34" ht="22.35" customHeight="1">
      <c r="A17" s="7"/>
      <c r="B17" s="7"/>
      <c r="C17" s="7"/>
      <c r="D17" s="7"/>
      <c r="E17" s="7"/>
      <c r="F17" s="8"/>
      <c r="G17" s="184"/>
      <c r="H17" s="185"/>
      <c r="I17" s="184"/>
      <c r="J17" s="184"/>
      <c r="K17" s="11" t="str">
        <f t="shared" ca="1" si="0"/>
        <v/>
      </c>
      <c r="L17" s="186"/>
      <c r="M17" s="186"/>
      <c r="N17" s="186"/>
      <c r="O17" s="9">
        <v>3325.1</v>
      </c>
      <c r="P17" s="9">
        <v>3</v>
      </c>
      <c r="Q17" s="13" t="str">
        <f>VLOOKUP(O17, '[1]لیست محصولات اردیبهشت ۱۴۰۳'!B:C,2,0)</f>
        <v>راتناگری | Ratnagiri</v>
      </c>
      <c r="R17" s="9"/>
      <c r="S17" s="12">
        <f>VLOOKUP(O17, '[1]لیست محصولات اردیبهشت ۱۴۰۳'!B:F,5,0)</f>
        <v>150</v>
      </c>
      <c r="T17" s="14">
        <f>VLOOKUP(O17, '[1]لیست محصولات اردیبهشت ۱۴۰۳'!B:G,6,0)</f>
        <v>4250000</v>
      </c>
      <c r="U17" s="15"/>
      <c r="V17" s="16">
        <f t="shared" si="1"/>
        <v>0</v>
      </c>
      <c r="W17" s="12">
        <f t="shared" si="2"/>
        <v>3</v>
      </c>
      <c r="X17" s="14">
        <f t="shared" si="3"/>
        <v>12750000</v>
      </c>
      <c r="Y17" s="17"/>
      <c r="Z17" s="14">
        <f t="shared" si="4"/>
        <v>12750000</v>
      </c>
      <c r="AA17" s="183"/>
      <c r="AB17" s="182"/>
      <c r="AC17" s="181"/>
      <c r="AD17" s="180"/>
      <c r="AE17" s="19"/>
      <c r="AF17" s="21"/>
      <c r="AG17" s="22" t="str">
        <f t="shared" si="5"/>
        <v>TRUE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184"/>
      <c r="H18" s="185"/>
      <c r="I18" s="184"/>
      <c r="J18" s="184"/>
      <c r="K18" s="11" t="str">
        <f t="shared" ca="1" si="0"/>
        <v/>
      </c>
      <c r="L18" s="186"/>
      <c r="M18" s="186"/>
      <c r="N18" s="186"/>
      <c r="O18" s="9">
        <v>5522.1</v>
      </c>
      <c r="P18" s="9">
        <v>3</v>
      </c>
      <c r="Q18" s="13" t="str">
        <f>VLOOKUP(O18, '[1]لیست محصولات اردیبهشت ۱۴۰۳'!B:C,2,0)</f>
        <v>تامارا | Tamara</v>
      </c>
      <c r="R18" s="9"/>
      <c r="S18" s="12">
        <f>VLOOKUP(O18, '[1]لیست محصولات اردیبهشت ۱۴۰۳'!B:F,5,0)</f>
        <v>150</v>
      </c>
      <c r="T18" s="14">
        <f>VLOOKUP(O18, '[1]لیست محصولات اردیبهشت ۱۴۰۳'!B:G,6,0)</f>
        <v>2600000</v>
      </c>
      <c r="U18" s="15"/>
      <c r="V18" s="16">
        <f t="shared" si="1"/>
        <v>0</v>
      </c>
      <c r="W18" s="12">
        <f t="shared" si="2"/>
        <v>3</v>
      </c>
      <c r="X18" s="14">
        <f t="shared" si="3"/>
        <v>7800000</v>
      </c>
      <c r="Y18" s="17"/>
      <c r="Z18" s="14">
        <f t="shared" si="4"/>
        <v>7800000</v>
      </c>
      <c r="AA18" s="183"/>
      <c r="AB18" s="182"/>
      <c r="AC18" s="181"/>
      <c r="AD18" s="180"/>
      <c r="AE18" s="19"/>
      <c r="AF18" s="21"/>
      <c r="AG18" s="22" t="str">
        <f t="shared" si="5"/>
        <v>TRUE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165"/>
      <c r="H19" s="179"/>
      <c r="I19" s="165"/>
      <c r="J19" s="165"/>
      <c r="K19" s="11" t="str">
        <f t="shared" ca="1" si="0"/>
        <v/>
      </c>
      <c r="L19" s="163"/>
      <c r="M19" s="163"/>
      <c r="N19" s="163"/>
      <c r="O19" s="9">
        <v>5511.1</v>
      </c>
      <c r="P19" s="9">
        <v>4</v>
      </c>
      <c r="Q19" s="13" t="str">
        <f>VLOOKUP(O19, '[1]لیست محصولات اردیبهشت ۱۴۰۳'!B:C,2,0)</f>
        <v>هامبلا | Hambella</v>
      </c>
      <c r="R19" s="9"/>
      <c r="S19" s="12">
        <f>VLOOKUP(O19, '[1]لیست محصولات اردیبهشت ۱۴۰۳'!B:F,5,0)</f>
        <v>150</v>
      </c>
      <c r="T19" s="14">
        <f>VLOOKUP(O19, '[1]لیست محصولات اردیبهشت ۱۴۰۳'!B:G,6,0)</f>
        <v>2800000</v>
      </c>
      <c r="U19" s="15"/>
      <c r="V19" s="16">
        <f t="shared" si="1"/>
        <v>0</v>
      </c>
      <c r="W19" s="12">
        <f t="shared" si="2"/>
        <v>4</v>
      </c>
      <c r="X19" s="14">
        <f t="shared" si="3"/>
        <v>11200000</v>
      </c>
      <c r="Y19" s="17"/>
      <c r="Z19" s="14">
        <f t="shared" si="4"/>
        <v>11200000</v>
      </c>
      <c r="AA19" s="177"/>
      <c r="AB19" s="175"/>
      <c r="AC19" s="173"/>
      <c r="AD19" s="171"/>
      <c r="AE19" s="19"/>
      <c r="AF19" s="21"/>
      <c r="AG19" s="22" t="str">
        <f t="shared" si="5"/>
        <v>TRUE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164">
        <v>10</v>
      </c>
      <c r="H20" s="178">
        <v>276924653348</v>
      </c>
      <c r="I20" s="164" t="s">
        <v>136</v>
      </c>
      <c r="J20" s="164"/>
      <c r="K20" s="11" t="str">
        <f t="shared" ca="1" si="0"/>
        <v/>
      </c>
      <c r="L20" s="162" t="s">
        <v>355</v>
      </c>
      <c r="M20" s="162" t="s">
        <v>356</v>
      </c>
      <c r="N20" s="162"/>
      <c r="O20" s="9">
        <v>5523.1</v>
      </c>
      <c r="P20" s="9">
        <v>1</v>
      </c>
      <c r="Q20" s="13" t="str">
        <f>VLOOKUP(O20, '[1]لیست محصولات اردیبهشت ۱۴۰۳'!B:C,2,0)</f>
        <v>کوتوا دانکن | Kotowa Duncan</v>
      </c>
      <c r="R20" s="9"/>
      <c r="S20" s="12">
        <f>VLOOKUP(O20, '[1]لیست محصولات اردیبهشت ۱۴۰۳'!B:F,5,0)</f>
        <v>150</v>
      </c>
      <c r="T20" s="14">
        <f>VLOOKUP(O20, '[1]لیست محصولات اردیبهشت ۱۴۰۳'!B:G,6,0)</f>
        <v>2550000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2550000</v>
      </c>
      <c r="Y20" s="17"/>
      <c r="Z20" s="14">
        <f t="shared" si="4"/>
        <v>2550000</v>
      </c>
      <c r="AA20" s="176" t="s">
        <v>109</v>
      </c>
      <c r="AB20" s="174" t="s">
        <v>357</v>
      </c>
      <c r="AC20" s="172" t="s">
        <v>358</v>
      </c>
      <c r="AD20" s="170"/>
      <c r="AE20" s="19"/>
      <c r="AF20" s="21"/>
      <c r="AG20" s="22" t="str">
        <f t="shared" si="5"/>
        <v>TRUE</v>
      </c>
      <c r="AH20" s="23" t="str">
        <f t="shared" si="6"/>
        <v>اصفهان دانشگاه صنعتي اصفهان  - ارشیا سلیمی 09175270378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184"/>
      <c r="H21" s="185"/>
      <c r="I21" s="184"/>
      <c r="J21" s="184"/>
      <c r="K21" s="11" t="str">
        <f t="shared" ca="1" si="0"/>
        <v/>
      </c>
      <c r="L21" s="186"/>
      <c r="M21" s="186"/>
      <c r="N21" s="186"/>
      <c r="O21" s="9">
        <v>5511.1</v>
      </c>
      <c r="P21" s="9">
        <v>1</v>
      </c>
      <c r="Q21" s="13" t="str">
        <f>VLOOKUP(O21, '[1]لیست محصولات اردیبهشت ۱۴۰۳'!B:C,2,0)</f>
        <v>هامبلا | Hambella</v>
      </c>
      <c r="R21" s="9"/>
      <c r="S21" s="12">
        <f>VLOOKUP(O21, '[1]لیست محصولات اردیبهشت ۱۴۰۳'!B:F,5,0)</f>
        <v>150</v>
      </c>
      <c r="T21" s="14">
        <f>VLOOKUP(O21, '[1]لیست محصولات اردیبهشت ۱۴۰۳'!B:G,6,0)</f>
        <v>2800000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2800000</v>
      </c>
      <c r="Y21" s="17"/>
      <c r="Z21" s="14">
        <f t="shared" si="4"/>
        <v>2800000</v>
      </c>
      <c r="AA21" s="183"/>
      <c r="AB21" s="182"/>
      <c r="AC21" s="181"/>
      <c r="AD21" s="180"/>
      <c r="AE21" s="19"/>
      <c r="AF21" s="21"/>
      <c r="AG21" s="22" t="str">
        <f t="shared" si="5"/>
        <v>TRUE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165"/>
      <c r="H22" s="179"/>
      <c r="I22" s="165"/>
      <c r="J22" s="165"/>
      <c r="K22" s="11" t="str">
        <f t="shared" ca="1" si="0"/>
        <v/>
      </c>
      <c r="L22" s="163"/>
      <c r="M22" s="163"/>
      <c r="N22" s="163"/>
      <c r="O22" s="9">
        <v>5501.1</v>
      </c>
      <c r="P22" s="9">
        <v>1</v>
      </c>
      <c r="Q22" s="13" t="str">
        <f>VLOOKUP(O22, '[1]لیست محصولات اردیبهشت ۱۴۰۳'!B:C,2,0)</f>
        <v>ورتکس | Vortex</v>
      </c>
      <c r="R22" s="9"/>
      <c r="S22" s="12">
        <f>VLOOKUP(O22, '[1]لیست محصولات اردیبهشت ۱۴۰۳'!B:F,5,0)</f>
        <v>150</v>
      </c>
      <c r="T22" s="14">
        <f>VLOOKUP(O22, '[1]لیست محصولات اردیبهشت ۱۴۰۳'!B:G,6,0)</f>
        <v>2100000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2100000</v>
      </c>
      <c r="Y22" s="17"/>
      <c r="Z22" s="14">
        <f t="shared" si="4"/>
        <v>2100000</v>
      </c>
      <c r="AA22" s="177"/>
      <c r="AB22" s="175"/>
      <c r="AC22" s="173"/>
      <c r="AD22" s="171"/>
      <c r="AE22" s="19"/>
      <c r="AF22" s="21"/>
      <c r="AG22" s="22" t="str">
        <f t="shared" si="5"/>
        <v>TRUE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>
        <v>11</v>
      </c>
      <c r="H23" s="10">
        <v>276928341578</v>
      </c>
      <c r="I23" s="9" t="s">
        <v>136</v>
      </c>
      <c r="J23" s="9" t="s">
        <v>76</v>
      </c>
      <c r="K23" s="11" t="str">
        <f t="shared" ca="1" si="0"/>
        <v/>
      </c>
      <c r="L23" s="12" t="s">
        <v>359</v>
      </c>
      <c r="M23" s="12" t="s">
        <v>360</v>
      </c>
      <c r="N23" s="12" t="s">
        <v>361</v>
      </c>
      <c r="O23" s="9">
        <v>5501.3</v>
      </c>
      <c r="P23" s="9">
        <v>1</v>
      </c>
      <c r="Q23" s="13" t="str">
        <f>VLOOKUP(O23, '[1]لیست محصولات اردیبهشت ۱۴۰۳'!B:C,2,0)</f>
        <v>ورتکس | Vortex</v>
      </c>
      <c r="R23" s="9"/>
      <c r="S23" s="12">
        <f>VLOOKUP(O23, '[1]لیست محصولات اردیبهشت ۱۴۰۳'!B:F,5,0)</f>
        <v>4000</v>
      </c>
      <c r="T23" s="14">
        <f>VLOOKUP(O23, '[1]لیست محصولات اردیبهشت ۱۴۰۳'!B:G,6,0)</f>
        <v>51200000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51200000</v>
      </c>
      <c r="Y23" s="17"/>
      <c r="Z23" s="14">
        <f t="shared" si="4"/>
        <v>51200000</v>
      </c>
      <c r="AA23" s="18" t="s">
        <v>79</v>
      </c>
      <c r="AB23" s="13" t="s">
        <v>362</v>
      </c>
      <c r="AC23" s="19" t="s">
        <v>363</v>
      </c>
      <c r="AD23" s="20" t="s">
        <v>99</v>
      </c>
      <c r="AE23" s="19"/>
      <c r="AF23" s="21"/>
      <c r="AG23" s="22" t="str">
        <f t="shared" si="5"/>
        <v>TRUE</v>
      </c>
      <c r="AH23" s="23" t="str">
        <f t="shared" si="6"/>
        <v>تهران شهرک غرب خیابان دادمان خیابان محمدرضا شجریان نبش کوچه نوزدهم کافه نامبرتن - علیرضا منصوریان 09125445524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>
        <v>12</v>
      </c>
      <c r="H24" s="10">
        <v>153907</v>
      </c>
      <c r="I24" s="9" t="s">
        <v>136</v>
      </c>
      <c r="J24" s="9"/>
      <c r="K24" s="11" t="str">
        <f t="shared" ca="1" si="0"/>
        <v/>
      </c>
      <c r="L24" s="12" t="s">
        <v>84</v>
      </c>
      <c r="M24" s="12" t="s">
        <v>364</v>
      </c>
      <c r="N24" s="12" t="s">
        <v>365</v>
      </c>
      <c r="O24" s="9">
        <v>5501.2</v>
      </c>
      <c r="P24" s="9">
        <v>3</v>
      </c>
      <c r="Q24" s="13" t="str">
        <f>VLOOKUP(O24, '[1]لیست محصولات اردیبهشت ۱۴۰۳'!B:C,2,0)</f>
        <v>ورتکس | Vortex</v>
      </c>
      <c r="R24" s="9"/>
      <c r="S24" s="12">
        <f>VLOOKUP(O24, '[1]لیست محصولات اردیبهشت ۱۴۰۳'!B:F,5,0)</f>
        <v>750</v>
      </c>
      <c r="T24" s="14">
        <f>VLOOKUP(O24, '[1]لیست محصولات اردیبهشت ۱۴۰۳'!B:G,6,0)</f>
        <v>9900000</v>
      </c>
      <c r="U24" s="15"/>
      <c r="V24" s="16">
        <f t="shared" si="1"/>
        <v>0</v>
      </c>
      <c r="W24" s="12">
        <f t="shared" si="2"/>
        <v>3</v>
      </c>
      <c r="X24" s="14">
        <f t="shared" si="3"/>
        <v>29700000</v>
      </c>
      <c r="Y24" s="17"/>
      <c r="Z24" s="14">
        <f t="shared" si="4"/>
        <v>29700000</v>
      </c>
      <c r="AA24" s="18" t="s">
        <v>79</v>
      </c>
      <c r="AB24" s="13" t="s">
        <v>366</v>
      </c>
      <c r="AC24" s="19" t="s">
        <v>367</v>
      </c>
      <c r="AD24" s="20" t="s">
        <v>99</v>
      </c>
      <c r="AE24" s="19"/>
      <c r="AF24" s="21"/>
      <c r="AG24" s="22" t="str">
        <f t="shared" si="5"/>
        <v>TRUE</v>
      </c>
      <c r="AH24" s="23" t="str">
        <f t="shared" si="6"/>
        <v>تهران ونک خیابان خدامی ،خیابان وسکانیان(آفتاب)،مرکز خرید آفتاب زیرپله واحد یک کافه آفدو - افشین اشتری 09123345417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66">
        <v>13</v>
      </c>
      <c r="H25" s="67"/>
      <c r="I25" s="66" t="s">
        <v>372</v>
      </c>
      <c r="J25" s="9" t="s">
        <v>76</v>
      </c>
      <c r="K25" s="11" t="str">
        <f t="shared" ca="1" si="0"/>
        <v/>
      </c>
      <c r="L25" s="212" t="s">
        <v>368</v>
      </c>
      <c r="M25" s="213"/>
      <c r="N25" s="214"/>
      <c r="O25" s="9">
        <v>5511.2</v>
      </c>
      <c r="P25" s="9">
        <v>2</v>
      </c>
      <c r="Q25" s="13" t="str">
        <f>VLOOKUP(O25, '[1]لیست محصولات اردیبهشت ۱۴۰۳'!B:C,2,0)</f>
        <v>هامبلا | Hambella</v>
      </c>
      <c r="R25" s="9"/>
      <c r="S25" s="12">
        <f>VLOOKUP(O25, '[1]لیست محصولات اردیبهشت ۱۴۰۳'!B:F,5,0)</f>
        <v>750</v>
      </c>
      <c r="T25" s="14">
        <f>VLOOKUP(O25, '[1]لیست محصولات اردیبهشت ۱۴۰۳'!B:G,6,0)</f>
        <v>13350000</v>
      </c>
      <c r="U25" s="15"/>
      <c r="V25" s="16">
        <f t="shared" si="1"/>
        <v>0</v>
      </c>
      <c r="W25" s="12">
        <f t="shared" si="2"/>
        <v>2</v>
      </c>
      <c r="X25" s="14">
        <f t="shared" si="3"/>
        <v>26700000</v>
      </c>
      <c r="Y25" s="17"/>
      <c r="Z25" s="14">
        <f t="shared" si="4"/>
        <v>26700000</v>
      </c>
      <c r="AA25" s="176" t="s">
        <v>79</v>
      </c>
      <c r="AB25" s="174" t="s">
        <v>370</v>
      </c>
      <c r="AC25" s="172" t="s">
        <v>371</v>
      </c>
      <c r="AD25" s="170"/>
      <c r="AE25" s="193" t="s">
        <v>430</v>
      </c>
      <c r="AF25" s="21"/>
      <c r="AG25" s="22" t="str">
        <f t="shared" si="5"/>
        <v>TRUE</v>
      </c>
      <c r="AH25" s="23" t="str">
        <f t="shared" si="6"/>
        <v>تهران سفارت نروژ - آقای فرجی  - سفارت نروژ  09123581972</v>
      </c>
    </row>
    <row r="26" spans="1:34" ht="22.35" customHeight="1">
      <c r="A26" s="7"/>
      <c r="B26" s="7"/>
      <c r="C26" s="7"/>
      <c r="D26" s="7"/>
      <c r="E26" s="7"/>
      <c r="F26" s="8"/>
      <c r="G26" s="66">
        <v>14</v>
      </c>
      <c r="H26" s="67"/>
      <c r="I26" s="66" t="s">
        <v>372</v>
      </c>
      <c r="J26" s="9" t="s">
        <v>76</v>
      </c>
      <c r="K26" s="11" t="str">
        <f t="shared" ca="1" si="0"/>
        <v/>
      </c>
      <c r="L26" s="12" t="s">
        <v>369</v>
      </c>
      <c r="M26" s="12"/>
      <c r="N26" s="12"/>
      <c r="O26" s="9">
        <v>5511.2</v>
      </c>
      <c r="P26" s="9">
        <v>3</v>
      </c>
      <c r="Q26" s="13" t="str">
        <f>VLOOKUP(O26, '[1]لیست محصولات اردیبهشت ۱۴۰۳'!B:C,2,0)</f>
        <v>هامبلا | Hambella</v>
      </c>
      <c r="R26" s="9"/>
      <c r="S26" s="12">
        <f>VLOOKUP(O26, '[1]لیست محصولات اردیبهشت ۱۴۰۳'!B:F,5,0)</f>
        <v>750</v>
      </c>
      <c r="T26" s="14">
        <f>VLOOKUP(O26, '[1]لیست محصولات اردیبهشت ۱۴۰۳'!B:G,6,0)</f>
        <v>13350000</v>
      </c>
      <c r="U26" s="15"/>
      <c r="V26" s="16">
        <f t="shared" si="1"/>
        <v>0</v>
      </c>
      <c r="W26" s="12">
        <f t="shared" si="2"/>
        <v>3</v>
      </c>
      <c r="X26" s="14">
        <f t="shared" si="3"/>
        <v>40050000</v>
      </c>
      <c r="Y26" s="17"/>
      <c r="Z26" s="14">
        <f t="shared" si="4"/>
        <v>40050000</v>
      </c>
      <c r="AA26" s="177"/>
      <c r="AB26" s="175"/>
      <c r="AC26" s="173"/>
      <c r="AD26" s="171"/>
      <c r="AE26" s="194"/>
      <c r="AF26" s="21"/>
      <c r="AG26" s="22" t="str">
        <f t="shared" si="5"/>
        <v>TRUE</v>
      </c>
      <c r="AH26" s="23" t="str">
        <f t="shared" si="6"/>
        <v xml:space="preserve">   - اسورره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164">
        <v>15</v>
      </c>
      <c r="H27" s="178">
        <v>530472</v>
      </c>
      <c r="I27" s="164" t="s">
        <v>372</v>
      </c>
      <c r="J27" s="164"/>
      <c r="K27" s="11" t="str">
        <f t="shared" ca="1" si="0"/>
        <v/>
      </c>
      <c r="L27" s="162" t="s">
        <v>373</v>
      </c>
      <c r="M27" s="162" t="s">
        <v>374</v>
      </c>
      <c r="N27" s="162"/>
      <c r="O27" s="9">
        <v>3326.1</v>
      </c>
      <c r="P27" s="9">
        <v>1</v>
      </c>
      <c r="Q27" s="13" t="str">
        <f>VLOOKUP(O27, '[1]لیست محصولات اردیبهشت ۱۴۰۳'!B:C,2,0)</f>
        <v>میاگروس | Milagros</v>
      </c>
      <c r="R27" s="9"/>
      <c r="S27" s="12">
        <f>VLOOKUP(O27, '[1]لیست محصولات اردیبهشت ۱۴۰۳'!B:F,5,0)</f>
        <v>150</v>
      </c>
      <c r="T27" s="14">
        <f>VLOOKUP(O27, '[1]لیست محصولات اردیبهشت ۱۴۰۳'!B:G,6,0)</f>
        <v>3750000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3750000</v>
      </c>
      <c r="Y27" s="17"/>
      <c r="Z27" s="14">
        <f t="shared" si="4"/>
        <v>3750000</v>
      </c>
      <c r="AA27" s="176" t="s">
        <v>79</v>
      </c>
      <c r="AB27" s="13" t="s">
        <v>375</v>
      </c>
      <c r="AC27" s="172" t="s">
        <v>376</v>
      </c>
      <c r="AD27" s="20" t="s">
        <v>99</v>
      </c>
      <c r="AE27" s="68" t="s">
        <v>377</v>
      </c>
      <c r="AF27" s="21"/>
      <c r="AG27" s="22" t="str">
        <f t="shared" si="5"/>
        <v>TRUE</v>
      </c>
      <c r="AH27" s="23" t="str">
        <f t="shared" si="6"/>
        <v>تهران میرداماد نبش آقازاده فرد پلاک 161  - بهرام میرمیران 09121213455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165"/>
      <c r="H28" s="179"/>
      <c r="I28" s="165"/>
      <c r="J28" s="165"/>
      <c r="K28" s="11" t="str">
        <f t="shared" ca="1" si="0"/>
        <v/>
      </c>
      <c r="L28" s="163"/>
      <c r="M28" s="163"/>
      <c r="N28" s="163"/>
      <c r="O28" s="72"/>
      <c r="P28" s="72"/>
      <c r="Q28" s="73"/>
      <c r="R28" s="72"/>
      <c r="S28" s="74"/>
      <c r="T28" s="75"/>
      <c r="U28" s="76"/>
      <c r="V28" s="77"/>
      <c r="W28" s="74"/>
      <c r="X28" s="75"/>
      <c r="Y28" s="78"/>
      <c r="Z28" s="75"/>
      <c r="AA28" s="177"/>
      <c r="AB28" s="13" t="s">
        <v>379</v>
      </c>
      <c r="AC28" s="173"/>
      <c r="AD28" s="20" t="s">
        <v>99</v>
      </c>
      <c r="AE28" s="68" t="s">
        <v>378</v>
      </c>
      <c r="AF28" s="21"/>
      <c r="AG28" s="22" t="str">
        <f t="shared" si="5"/>
        <v>FALSE</v>
      </c>
      <c r="AH28" s="23" t="str">
        <f t="shared" si="6"/>
        <v xml:space="preserve"> تقاطع تخت طاووس و شریعتی - خ شهدا ناجا - خ سلیمی جنوبی - کوچه علایی - پلاک 2 - ط 1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>
        <v>16</v>
      </c>
      <c r="H29" s="10">
        <v>276957701842</v>
      </c>
      <c r="I29" s="9" t="s">
        <v>372</v>
      </c>
      <c r="J29" s="9"/>
      <c r="K29" s="11" t="str">
        <f t="shared" ca="1" si="0"/>
        <v/>
      </c>
      <c r="L29" s="12" t="s">
        <v>380</v>
      </c>
      <c r="M29" s="12" t="s">
        <v>381</v>
      </c>
      <c r="N29" s="12" t="s">
        <v>382</v>
      </c>
      <c r="O29" s="9">
        <v>5501.3</v>
      </c>
      <c r="P29" s="9">
        <v>2</v>
      </c>
      <c r="Q29" s="13" t="str">
        <f>VLOOKUP(O29, '[1]لیست محصولات اردیبهشت ۱۴۰۳'!B:C,2,0)</f>
        <v>ورتکس | Vortex</v>
      </c>
      <c r="R29" s="9"/>
      <c r="S29" s="12">
        <f>VLOOKUP(O29, '[1]لیست محصولات اردیبهشت ۱۴۰۳'!B:F,5,0)</f>
        <v>4000</v>
      </c>
      <c r="T29" s="14">
        <f>VLOOKUP(O29, '[1]لیست محصولات اردیبهشت ۱۴۰۳'!B:G,6,0)</f>
        <v>51200000</v>
      </c>
      <c r="U29" s="15"/>
      <c r="V29" s="16">
        <f t="shared" si="1"/>
        <v>0</v>
      </c>
      <c r="W29" s="12">
        <f t="shared" si="2"/>
        <v>2</v>
      </c>
      <c r="X29" s="14">
        <f t="shared" si="3"/>
        <v>102400000</v>
      </c>
      <c r="Y29" s="17"/>
      <c r="Z29" s="14">
        <f t="shared" si="4"/>
        <v>102400000</v>
      </c>
      <c r="AA29" s="18" t="s">
        <v>250</v>
      </c>
      <c r="AB29" s="13" t="s">
        <v>383</v>
      </c>
      <c r="AC29" s="19" t="s">
        <v>384</v>
      </c>
      <c r="AD29" s="20"/>
      <c r="AE29" s="19"/>
      <c r="AF29" s="21"/>
      <c r="AG29" s="22" t="str">
        <f t="shared" si="5"/>
        <v>TRUE</v>
      </c>
      <c r="AH29" s="23" t="str">
        <f t="shared" si="6"/>
        <v>کرج مهرشهر - خیابان شهرداری - نبش ۲۰۶ کافه لازارو - شهاب بقایی 09125654823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>
        <v>17</v>
      </c>
      <c r="H30" s="10">
        <v>276958266791</v>
      </c>
      <c r="I30" s="9" t="s">
        <v>372</v>
      </c>
      <c r="J30" s="9"/>
      <c r="K30" s="11" t="str">
        <f t="shared" ca="1" si="0"/>
        <v/>
      </c>
      <c r="L30" s="12" t="s">
        <v>385</v>
      </c>
      <c r="M30" s="12" t="s">
        <v>96</v>
      </c>
      <c r="N30" s="12"/>
      <c r="O30" s="9">
        <v>5522.2</v>
      </c>
      <c r="P30" s="9">
        <v>1</v>
      </c>
      <c r="Q30" s="13" t="str">
        <f>VLOOKUP(O30, '[1]لیست محصولات اردیبهشت ۱۴۰۳'!B:C,2,0)</f>
        <v>تامارا | Tamara</v>
      </c>
      <c r="R30" s="9" t="s">
        <v>102</v>
      </c>
      <c r="S30" s="12">
        <f>VLOOKUP(O30, '[1]لیست محصولات اردیبهشت ۱۴۰۳'!B:F,5,0)</f>
        <v>750</v>
      </c>
      <c r="T30" s="14">
        <f>VLOOKUP(O30, '[1]لیست محصولات اردیبهشت ۱۴۰۳'!B:G,6,0)</f>
        <v>12450000</v>
      </c>
      <c r="U30" s="15"/>
      <c r="V30" s="16">
        <f t="shared" si="1"/>
        <v>0</v>
      </c>
      <c r="W30" s="12">
        <f t="shared" si="2"/>
        <v>1</v>
      </c>
      <c r="X30" s="14">
        <f t="shared" si="3"/>
        <v>12450000</v>
      </c>
      <c r="Y30" s="17"/>
      <c r="Z30" s="14">
        <f t="shared" si="4"/>
        <v>12450000</v>
      </c>
      <c r="AA30" s="18" t="s">
        <v>79</v>
      </c>
      <c r="AB30" s="13" t="s">
        <v>386</v>
      </c>
      <c r="AC30" s="19" t="s">
        <v>387</v>
      </c>
      <c r="AD30" s="20" t="s">
        <v>99</v>
      </c>
      <c r="AE30" s="19"/>
      <c r="AF30" s="21"/>
      <c r="AG30" s="22" t="str">
        <f t="shared" si="5"/>
        <v>TRUE</v>
      </c>
      <c r="AH30" s="23" t="str">
        <f t="shared" si="6"/>
        <v>تهران سعادت آباد بلوار بهزاد نبش باغستان یکم پلاک ۲ شرکت تپسی  - بردیا میرزایی 09305905763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>
        <v>18</v>
      </c>
      <c r="H31" s="10">
        <v>276960615941</v>
      </c>
      <c r="I31" s="9" t="s">
        <v>372</v>
      </c>
      <c r="J31" s="9"/>
      <c r="K31" s="11" t="str">
        <f t="shared" ca="1" si="0"/>
        <v/>
      </c>
      <c r="L31" s="12" t="s">
        <v>429</v>
      </c>
      <c r="M31" s="12" t="s">
        <v>388</v>
      </c>
      <c r="N31" s="12" t="s">
        <v>389</v>
      </c>
      <c r="O31" s="9">
        <v>5501.2</v>
      </c>
      <c r="P31" s="9">
        <v>15</v>
      </c>
      <c r="Q31" s="13" t="str">
        <f>VLOOKUP(O31, '[1]لیست محصولات اردیبهشت ۱۴۰۳'!B:C,2,0)</f>
        <v>ورتکس | Vortex</v>
      </c>
      <c r="R31" s="9"/>
      <c r="S31" s="12">
        <f>VLOOKUP(O31, '[1]لیست محصولات اردیبهشت ۱۴۰۳'!B:F,5,0)</f>
        <v>750</v>
      </c>
      <c r="T31" s="14">
        <f>VLOOKUP(O31, '[1]لیست محصولات اردیبهشت ۱۴۰۳'!B:G,6,0)</f>
        <v>9900000</v>
      </c>
      <c r="U31" s="15"/>
      <c r="V31" s="16">
        <f t="shared" si="1"/>
        <v>0</v>
      </c>
      <c r="W31" s="12">
        <f t="shared" si="2"/>
        <v>15</v>
      </c>
      <c r="X31" s="14">
        <f t="shared" si="3"/>
        <v>148500000</v>
      </c>
      <c r="Y31" s="17"/>
      <c r="Z31" s="14">
        <f t="shared" si="4"/>
        <v>148500000</v>
      </c>
      <c r="AA31" s="18" t="s">
        <v>345</v>
      </c>
      <c r="AB31" s="13" t="s">
        <v>390</v>
      </c>
      <c r="AC31" s="19" t="s">
        <v>391</v>
      </c>
      <c r="AD31" s="20"/>
      <c r="AE31" s="19"/>
      <c r="AF31" s="21"/>
      <c r="AG31" s="22" t="str">
        <f t="shared" si="5"/>
        <v>TRUE</v>
      </c>
      <c r="AH31" s="23" t="str">
        <f t="shared" si="6"/>
        <v>لاهیجان خیابان حشمت رو به رو ورزشگاه شهدا ما بین حشمت ۶ و ۸ کافه کیوباکس - میر پوریا سید حاتمی 09194153151</v>
      </c>
    </row>
    <row r="32" spans="1:34" ht="22.35" customHeight="1">
      <c r="A32" s="7"/>
      <c r="B32" s="7"/>
      <c r="C32" s="7"/>
      <c r="D32" s="7"/>
      <c r="E32" s="7"/>
      <c r="F32" s="8"/>
      <c r="G32" s="9">
        <v>19</v>
      </c>
      <c r="H32" s="10">
        <v>276961612554</v>
      </c>
      <c r="I32" s="9" t="s">
        <v>372</v>
      </c>
      <c r="J32" s="9"/>
      <c r="K32" s="11" t="str">
        <f t="shared" ca="1" si="0"/>
        <v/>
      </c>
      <c r="L32" s="12" t="s">
        <v>392</v>
      </c>
      <c r="M32" s="12" t="s">
        <v>393</v>
      </c>
      <c r="N32" s="12"/>
      <c r="O32" s="9">
        <v>5501.2</v>
      </c>
      <c r="P32" s="9">
        <v>1</v>
      </c>
      <c r="Q32" s="13" t="str">
        <f>VLOOKUP(O32, '[1]لیست محصولات اردیبهشت ۱۴۰۳'!B:C,2,0)</f>
        <v>ورتکس | Vortex</v>
      </c>
      <c r="R32" s="9"/>
      <c r="S32" s="12">
        <f>VLOOKUP(O32, '[1]لیست محصولات اردیبهشت ۱۴۰۳'!B:F,5,0)</f>
        <v>750</v>
      </c>
      <c r="T32" s="14">
        <f>VLOOKUP(O32, '[1]لیست محصولات اردیبهشت ۱۴۰۳'!B:G,6,0)</f>
        <v>9900000</v>
      </c>
      <c r="U32" s="15"/>
      <c r="V32" s="16">
        <f t="shared" si="1"/>
        <v>0</v>
      </c>
      <c r="W32" s="12">
        <f t="shared" si="2"/>
        <v>1</v>
      </c>
      <c r="X32" s="14">
        <f t="shared" si="3"/>
        <v>9900000</v>
      </c>
      <c r="Y32" s="17"/>
      <c r="Z32" s="14">
        <f t="shared" si="4"/>
        <v>9900000</v>
      </c>
      <c r="AA32" s="18" t="s">
        <v>79</v>
      </c>
      <c r="AB32" s="13" t="s">
        <v>394</v>
      </c>
      <c r="AC32" s="19" t="s">
        <v>395</v>
      </c>
      <c r="AD32" s="20" t="s">
        <v>99</v>
      </c>
      <c r="AE32" s="68" t="s">
        <v>396</v>
      </c>
      <c r="AF32" s="21"/>
      <c r="AG32" s="22" t="str">
        <f t="shared" si="5"/>
        <v>TRUE</v>
      </c>
      <c r="AH32" s="23" t="str">
        <f t="shared" si="6"/>
        <v>تهران جردن، تقاطع آرش، بالاتر از آرش، بن بست ایرج، پلاک 8، واحد لابی  - مازیار اسکندری 09124084834</v>
      </c>
    </row>
    <row r="33" spans="1:34" ht="22.35" customHeight="1">
      <c r="A33" s="7"/>
      <c r="B33" s="7"/>
      <c r="C33" s="7"/>
      <c r="D33" s="7"/>
      <c r="E33" s="7"/>
      <c r="F33" s="8"/>
      <c r="G33" s="164">
        <v>20</v>
      </c>
      <c r="H33" s="178">
        <v>276966807985</v>
      </c>
      <c r="I33" s="164" t="s">
        <v>372</v>
      </c>
      <c r="J33" s="164" t="s">
        <v>76</v>
      </c>
      <c r="K33" s="11" t="str">
        <f t="shared" ca="1" si="0"/>
        <v/>
      </c>
      <c r="L33" s="162" t="s">
        <v>286</v>
      </c>
      <c r="M33" s="162" t="s">
        <v>397</v>
      </c>
      <c r="N33" s="162" t="s">
        <v>398</v>
      </c>
      <c r="O33" s="9">
        <v>5501.3</v>
      </c>
      <c r="P33" s="9">
        <v>5</v>
      </c>
      <c r="Q33" s="13" t="str">
        <f>VLOOKUP(O33, '[1]لیست محصولات اردیبهشت ۱۴۰۳'!B:C,2,0)</f>
        <v>ورتکس | Vortex</v>
      </c>
      <c r="R33" s="9"/>
      <c r="S33" s="12">
        <f>VLOOKUP(O33, '[1]لیست محصولات اردیبهشت ۱۴۰۳'!B:F,5,0)</f>
        <v>4000</v>
      </c>
      <c r="T33" s="14">
        <f>VLOOKUP(O33, '[1]لیست محصولات اردیبهشت ۱۴۰۳'!B:G,6,0)</f>
        <v>51200000</v>
      </c>
      <c r="U33" s="15"/>
      <c r="V33" s="16">
        <f t="shared" si="1"/>
        <v>0</v>
      </c>
      <c r="W33" s="12">
        <f t="shared" si="2"/>
        <v>5</v>
      </c>
      <c r="X33" s="14">
        <f t="shared" si="3"/>
        <v>256000000</v>
      </c>
      <c r="Y33" s="17"/>
      <c r="Z33" s="14">
        <f t="shared" si="4"/>
        <v>256000000</v>
      </c>
      <c r="AA33" s="176" t="s">
        <v>79</v>
      </c>
      <c r="AB33" s="174" t="s">
        <v>400</v>
      </c>
      <c r="AC33" s="172" t="s">
        <v>401</v>
      </c>
      <c r="AD33" s="170"/>
      <c r="AE33" s="19"/>
      <c r="AF33" s="21"/>
      <c r="AG33" s="22" t="str">
        <f t="shared" si="5"/>
        <v>TRUE</v>
      </c>
      <c r="AH33" s="23" t="str">
        <f t="shared" si="6"/>
        <v>تهران خیابان ایرانشهر پایینتر از کوچه دهخدا پلاک ۵۷ پشت دکه روزنامه فروشی کافه آندورا - علی بختیاری 09214428591</v>
      </c>
    </row>
    <row r="34" spans="1:34" ht="22.35" customHeight="1">
      <c r="A34" s="7"/>
      <c r="B34" s="7"/>
      <c r="C34" s="7"/>
      <c r="D34" s="7"/>
      <c r="E34" s="7"/>
      <c r="F34" s="8"/>
      <c r="G34" s="165"/>
      <c r="H34" s="179"/>
      <c r="I34" s="165"/>
      <c r="J34" s="165"/>
      <c r="K34" s="11" t="str">
        <f t="shared" ca="1" si="0"/>
        <v/>
      </c>
      <c r="L34" s="163"/>
      <c r="M34" s="163"/>
      <c r="N34" s="163"/>
      <c r="O34" s="9">
        <v>5511.22</v>
      </c>
      <c r="P34" s="9">
        <v>2</v>
      </c>
      <c r="Q34" s="69" t="str">
        <f>VLOOKUP(O34, '[1]لیست محصولات اردیبهشت ۱۴۰۳'!B:C,2,0)</f>
        <v>هامبلا(رست دمی) | Hambella( Filter Roast)</v>
      </c>
      <c r="R34" s="9" t="s">
        <v>399</v>
      </c>
      <c r="S34" s="12">
        <f>VLOOKUP(O34, '[1]لیست محصولات اردیبهشت ۱۴۰۳'!B:F,5,0)</f>
        <v>750</v>
      </c>
      <c r="T34" s="14">
        <f>VLOOKUP(O34, '[1]لیست محصولات اردیبهشت ۱۴۰۳'!B:G,6,0)</f>
        <v>13350000</v>
      </c>
      <c r="U34" s="15"/>
      <c r="V34" s="16">
        <f t="shared" si="1"/>
        <v>0</v>
      </c>
      <c r="W34" s="12">
        <f t="shared" si="2"/>
        <v>2</v>
      </c>
      <c r="X34" s="14">
        <f t="shared" si="3"/>
        <v>26700000</v>
      </c>
      <c r="Y34" s="17"/>
      <c r="Z34" s="14">
        <f t="shared" si="4"/>
        <v>26700000</v>
      </c>
      <c r="AA34" s="177"/>
      <c r="AB34" s="175"/>
      <c r="AC34" s="173"/>
      <c r="AD34" s="171"/>
      <c r="AE34" s="19"/>
      <c r="AF34" s="21"/>
      <c r="AG34" s="22" t="str">
        <f t="shared" si="5"/>
        <v>TRUE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>
        <v>21</v>
      </c>
      <c r="H35" s="10">
        <v>276972253830</v>
      </c>
      <c r="I35" s="9" t="s">
        <v>372</v>
      </c>
      <c r="J35" s="9"/>
      <c r="K35" s="11" t="str">
        <f t="shared" ca="1" si="0"/>
        <v/>
      </c>
      <c r="L35" s="12" t="s">
        <v>402</v>
      </c>
      <c r="M35" s="12" t="s">
        <v>388</v>
      </c>
      <c r="N35" s="12"/>
      <c r="O35" s="9">
        <v>5501.2</v>
      </c>
      <c r="P35" s="9">
        <v>2</v>
      </c>
      <c r="Q35" s="13" t="str">
        <f>VLOOKUP(O35, '[1]لیست محصولات اردیبهشت ۱۴۰۳'!B:C,2,0)</f>
        <v>ورتکس | Vortex</v>
      </c>
      <c r="R35" s="9"/>
      <c r="S35" s="12">
        <f>VLOOKUP(O35, '[1]لیست محصولات اردیبهشت ۱۴۰۳'!B:F,5,0)</f>
        <v>750</v>
      </c>
      <c r="T35" s="14">
        <f>VLOOKUP(O35, '[1]لیست محصولات اردیبهشت ۱۴۰۳'!B:G,6,0)</f>
        <v>9900000</v>
      </c>
      <c r="U35" s="15"/>
      <c r="V35" s="16">
        <f t="shared" si="1"/>
        <v>0</v>
      </c>
      <c r="W35" s="12">
        <f t="shared" si="2"/>
        <v>2</v>
      </c>
      <c r="X35" s="14">
        <f t="shared" si="3"/>
        <v>19800000</v>
      </c>
      <c r="Y35" s="17"/>
      <c r="Z35" s="14">
        <f t="shared" si="4"/>
        <v>19800000</v>
      </c>
      <c r="AA35" s="18" t="s">
        <v>79</v>
      </c>
      <c r="AB35" s="13" t="s">
        <v>403</v>
      </c>
      <c r="AC35" s="19" t="s">
        <v>404</v>
      </c>
      <c r="AD35" s="20" t="s">
        <v>99</v>
      </c>
      <c r="AE35" s="19"/>
      <c r="AF35" s="21"/>
      <c r="AG35" s="22" t="str">
        <f t="shared" si="5"/>
        <v>TRUE</v>
      </c>
      <c r="AH35" s="23" t="str">
        <f t="shared" si="6"/>
        <v>تهران اکباتان فاز دو خیابان صارمی خیابان محقق سعید پاساژ گلها  - سید حسین سید حاتمی 09192168701</v>
      </c>
    </row>
    <row r="36" spans="1:34" ht="22.35" customHeight="1">
      <c r="A36" s="7"/>
      <c r="B36" s="7"/>
      <c r="C36" s="7"/>
      <c r="D36" s="7"/>
      <c r="E36" s="7"/>
      <c r="F36" s="8"/>
      <c r="G36" s="9">
        <v>22</v>
      </c>
      <c r="H36" s="10">
        <v>276973203821</v>
      </c>
      <c r="I36" s="9" t="s">
        <v>372</v>
      </c>
      <c r="J36" s="9" t="s">
        <v>76</v>
      </c>
      <c r="K36" s="11" t="str">
        <f t="shared" ca="1" si="0"/>
        <v/>
      </c>
      <c r="L36" s="12" t="s">
        <v>253</v>
      </c>
      <c r="M36" s="12" t="s">
        <v>405</v>
      </c>
      <c r="N36" s="12" t="s">
        <v>406</v>
      </c>
      <c r="O36" s="9">
        <v>5501.3</v>
      </c>
      <c r="P36" s="9">
        <v>2</v>
      </c>
      <c r="Q36" s="13" t="str">
        <f>VLOOKUP(O36, '[1]لیست محصولات اردیبهشت ۱۴۰۳'!B:C,2,0)</f>
        <v>ورتکس | Vortex</v>
      </c>
      <c r="R36" s="9"/>
      <c r="S36" s="12">
        <f>VLOOKUP(O36, '[1]لیست محصولات اردیبهشت ۱۴۰۳'!B:F,5,0)</f>
        <v>4000</v>
      </c>
      <c r="T36" s="14">
        <f>VLOOKUP(O36, '[1]لیست محصولات اردیبهشت ۱۴۰۳'!B:G,6,0)</f>
        <v>51200000</v>
      </c>
      <c r="U36" s="15"/>
      <c r="V36" s="16">
        <f t="shared" si="1"/>
        <v>0</v>
      </c>
      <c r="W36" s="12">
        <f t="shared" si="2"/>
        <v>2</v>
      </c>
      <c r="X36" s="14">
        <f t="shared" si="3"/>
        <v>102400000</v>
      </c>
      <c r="Y36" s="17"/>
      <c r="Z36" s="14">
        <f t="shared" si="4"/>
        <v>102400000</v>
      </c>
      <c r="AA36" s="18" t="s">
        <v>79</v>
      </c>
      <c r="AB36" s="13" t="s">
        <v>407</v>
      </c>
      <c r="AC36" s="19" t="s">
        <v>408</v>
      </c>
      <c r="AD36" s="20"/>
      <c r="AE36" s="19"/>
      <c r="AF36" s="21"/>
      <c r="AG36" s="22" t="str">
        <f t="shared" si="5"/>
        <v>TRUE</v>
      </c>
      <c r="AH36" s="23" t="str">
        <f t="shared" si="6"/>
        <v>تهران بزرگراه حقانى بلوار كتابخانه ملى ضلع جنوبى پرديس تئاتر موسيقى کافه کُر - فهیمه قدم یاری 09124431359</v>
      </c>
    </row>
    <row r="37" spans="1:34" ht="22.35" customHeight="1">
      <c r="A37" s="7"/>
      <c r="B37" s="7"/>
      <c r="C37" s="7"/>
      <c r="D37" s="7"/>
      <c r="E37" s="7"/>
      <c r="F37" s="8"/>
      <c r="G37" s="9">
        <v>23</v>
      </c>
      <c r="H37" s="10">
        <v>276978540567</v>
      </c>
      <c r="I37" s="9" t="s">
        <v>372</v>
      </c>
      <c r="J37" s="9" t="s">
        <v>76</v>
      </c>
      <c r="K37" s="11" t="str">
        <f t="shared" ca="1" si="0"/>
        <v/>
      </c>
      <c r="L37" s="12" t="s">
        <v>137</v>
      </c>
      <c r="M37" s="12" t="s">
        <v>409</v>
      </c>
      <c r="N37" s="12" t="s">
        <v>410</v>
      </c>
      <c r="O37" s="9">
        <v>5501.3</v>
      </c>
      <c r="P37" s="9">
        <v>1</v>
      </c>
      <c r="Q37" s="13" t="str">
        <f>VLOOKUP(O37, '[1]لیست محصولات اردیبهشت ۱۴۰۳'!B:C,2,0)</f>
        <v>ورتکس | Vortex</v>
      </c>
      <c r="R37" s="9"/>
      <c r="S37" s="12">
        <f>VLOOKUP(O37, '[1]لیست محصولات اردیبهشت ۱۴۰۳'!B:F,5,0)</f>
        <v>4000</v>
      </c>
      <c r="T37" s="14">
        <f>VLOOKUP(O37, '[1]لیست محصولات اردیبهشت ۱۴۰۳'!B:G,6,0)</f>
        <v>51200000</v>
      </c>
      <c r="U37" s="15"/>
      <c r="V37" s="16">
        <f t="shared" si="1"/>
        <v>0</v>
      </c>
      <c r="W37" s="12">
        <f t="shared" si="2"/>
        <v>1</v>
      </c>
      <c r="X37" s="14">
        <f t="shared" si="3"/>
        <v>51200000</v>
      </c>
      <c r="Y37" s="17"/>
      <c r="Z37" s="14">
        <f t="shared" si="4"/>
        <v>51200000</v>
      </c>
      <c r="AA37" s="18" t="s">
        <v>79</v>
      </c>
      <c r="AB37" s="13" t="s">
        <v>411</v>
      </c>
      <c r="AC37" s="19" t="s">
        <v>412</v>
      </c>
      <c r="AD37" s="20" t="s">
        <v>99</v>
      </c>
      <c r="AE37" s="19"/>
      <c r="AF37" s="21"/>
      <c r="AG37" s="22" t="str">
        <f t="shared" si="5"/>
        <v>TRUE</v>
      </c>
      <c r="AH37" s="23" t="str">
        <f t="shared" si="6"/>
        <v>تهران تهرانپارس فلکه اول بلوار برادران قانع جنب بوستان آب ایوارلانژ - امیرحسین تاجیک 09391942344</v>
      </c>
    </row>
    <row r="38" spans="1:34" ht="22.35" customHeight="1">
      <c r="A38" s="7"/>
      <c r="B38" s="7"/>
      <c r="C38" s="7"/>
      <c r="D38" s="7"/>
      <c r="E38" s="7"/>
      <c r="F38" s="8"/>
      <c r="G38" s="66">
        <v>24</v>
      </c>
      <c r="H38" s="67" t="s">
        <v>135</v>
      </c>
      <c r="I38" s="66" t="s">
        <v>136</v>
      </c>
      <c r="J38" s="9" t="s">
        <v>76</v>
      </c>
      <c r="K38" s="11" t="str">
        <f t="shared" ca="1" si="0"/>
        <v/>
      </c>
      <c r="L38" s="12" t="s">
        <v>415</v>
      </c>
      <c r="M38" s="12" t="s">
        <v>416</v>
      </c>
      <c r="N38" s="12" t="s">
        <v>413</v>
      </c>
      <c r="O38" s="9">
        <v>5501.3</v>
      </c>
      <c r="P38" s="9">
        <v>3</v>
      </c>
      <c r="Q38" s="13" t="str">
        <f>VLOOKUP(O38, '[1]لیست محصولات اردیبهشت ۱۴۰۳'!B:C,2,0)</f>
        <v>ورتکس | Vortex</v>
      </c>
      <c r="R38" s="9"/>
      <c r="S38" s="12">
        <f>VLOOKUP(O38, '[1]لیست محصولات اردیبهشت ۱۴۰۳'!B:F,5,0)</f>
        <v>4000</v>
      </c>
      <c r="T38" s="14">
        <f>VLOOKUP(O38, '[1]لیست محصولات اردیبهشت ۱۴۰۳'!B:G,6,0)</f>
        <v>51200000</v>
      </c>
      <c r="U38" s="15"/>
      <c r="V38" s="16">
        <f t="shared" si="1"/>
        <v>0</v>
      </c>
      <c r="W38" s="12">
        <f t="shared" si="2"/>
        <v>3</v>
      </c>
      <c r="X38" s="14">
        <f t="shared" si="3"/>
        <v>153600000</v>
      </c>
      <c r="Y38" s="17"/>
      <c r="Z38" s="14">
        <f t="shared" si="4"/>
        <v>153600000</v>
      </c>
      <c r="AA38" s="18" t="s">
        <v>206</v>
      </c>
      <c r="AB38" s="13" t="s">
        <v>414</v>
      </c>
      <c r="AC38" s="19" t="s">
        <v>417</v>
      </c>
      <c r="AD38" s="20"/>
      <c r="AE38" s="19"/>
      <c r="AF38" s="21"/>
      <c r="AG38" s="22" t="str">
        <f t="shared" si="5"/>
        <v>TRUE</v>
      </c>
      <c r="AH38" s="23" t="str">
        <f t="shared" si="6"/>
        <v>ساری خيابان پيوندي-چهارراه فدك به پيوندي رستوران مارشو-طبقه 3 کافه رستوران مارشو  - نسا میرشجاعی 09112561453</v>
      </c>
    </row>
    <row r="39" spans="1:34" ht="22.35" customHeight="1">
      <c r="A39" s="7"/>
      <c r="B39" s="7"/>
      <c r="C39" s="7"/>
      <c r="D39" s="7"/>
      <c r="E39" s="7"/>
      <c r="F39" s="8"/>
      <c r="G39" s="9">
        <v>25</v>
      </c>
      <c r="H39" s="10">
        <v>276983491707</v>
      </c>
      <c r="I39" s="9" t="s">
        <v>372</v>
      </c>
      <c r="J39" s="9"/>
      <c r="K39" s="11" t="str">
        <f t="shared" ca="1" si="0"/>
        <v/>
      </c>
      <c r="L39" s="12" t="s">
        <v>418</v>
      </c>
      <c r="M39" s="12" t="s">
        <v>419</v>
      </c>
      <c r="N39" s="12"/>
      <c r="O39" s="9">
        <v>5501.2</v>
      </c>
      <c r="P39" s="9">
        <v>1</v>
      </c>
      <c r="Q39" s="13" t="str">
        <f>VLOOKUP(O39, '[1]لیست محصولات اردیبهشت ۱۴۰۳'!B:C,2,0)</f>
        <v>ورتکس | Vortex</v>
      </c>
      <c r="R39" s="9"/>
      <c r="S39" s="12">
        <f>VLOOKUP(O39, '[1]لیست محصولات اردیبهشت ۱۴۰۳'!B:F,5,0)</f>
        <v>750</v>
      </c>
      <c r="T39" s="14">
        <f>VLOOKUP(O39, '[1]لیست محصولات اردیبهشت ۱۴۰۳'!B:G,6,0)</f>
        <v>9900000</v>
      </c>
      <c r="U39" s="15"/>
      <c r="V39" s="16">
        <f t="shared" si="1"/>
        <v>0</v>
      </c>
      <c r="W39" s="12">
        <f t="shared" si="2"/>
        <v>1</v>
      </c>
      <c r="X39" s="14">
        <f t="shared" si="3"/>
        <v>9900000</v>
      </c>
      <c r="Y39" s="17"/>
      <c r="Z39" s="14">
        <f t="shared" si="4"/>
        <v>9900000</v>
      </c>
      <c r="AA39" s="18" t="s">
        <v>79</v>
      </c>
      <c r="AB39" s="13" t="s">
        <v>420</v>
      </c>
      <c r="AC39" s="19" t="s">
        <v>421</v>
      </c>
      <c r="AD39" s="20" t="s">
        <v>99</v>
      </c>
      <c r="AE39" s="19"/>
      <c r="AF39" s="21"/>
      <c r="AG39" s="22" t="str">
        <f t="shared" si="5"/>
        <v>TRUE</v>
      </c>
      <c r="AH39" s="23" t="str">
        <f t="shared" si="6"/>
        <v>تهران خیابان شریعتی نرسیده به میدان قدس کوچه شهید تقی رفعت  - رضا نایبی 09121448026</v>
      </c>
    </row>
    <row r="40" spans="1:34" ht="22.35" customHeight="1">
      <c r="A40" s="7"/>
      <c r="B40" s="7"/>
      <c r="C40" s="7"/>
      <c r="D40" s="7"/>
      <c r="E40" s="7"/>
      <c r="F40" s="8"/>
      <c r="G40" s="166">
        <v>26</v>
      </c>
      <c r="H40" s="168"/>
      <c r="I40" s="166" t="s">
        <v>372</v>
      </c>
      <c r="J40" s="164" t="s">
        <v>76</v>
      </c>
      <c r="K40" s="11" t="str">
        <f t="shared" ca="1" si="0"/>
        <v/>
      </c>
      <c r="L40" s="162" t="s">
        <v>286</v>
      </c>
      <c r="M40" s="162" t="s">
        <v>422</v>
      </c>
      <c r="N40" s="162" t="s">
        <v>423</v>
      </c>
      <c r="O40" s="9">
        <v>5501.3</v>
      </c>
      <c r="P40" s="9">
        <v>6</v>
      </c>
      <c r="Q40" s="13" t="str">
        <f>VLOOKUP(O40, '[1]لیست محصولات اردیبهشت ۱۴۰۳'!B:C,2,0)</f>
        <v>ورتکس | Vortex</v>
      </c>
      <c r="R40" s="9"/>
      <c r="S40" s="12">
        <f>VLOOKUP(O40, '[1]لیست محصولات اردیبهشت ۱۴۰۳'!B:F,5,0)</f>
        <v>4000</v>
      </c>
      <c r="T40" s="14">
        <f>VLOOKUP(O40, '[1]لیست محصولات اردیبهشت ۱۴۰۳'!B:G,6,0)</f>
        <v>51200000</v>
      </c>
      <c r="U40" s="15"/>
      <c r="V40" s="16">
        <f t="shared" si="1"/>
        <v>0</v>
      </c>
      <c r="W40" s="12">
        <f t="shared" si="2"/>
        <v>6</v>
      </c>
      <c r="X40" s="14">
        <f t="shared" si="3"/>
        <v>307200000</v>
      </c>
      <c r="Y40" s="17"/>
      <c r="Z40" s="14">
        <f t="shared" si="4"/>
        <v>307200000</v>
      </c>
      <c r="AA40" s="176" t="s">
        <v>212</v>
      </c>
      <c r="AB40" s="174" t="s">
        <v>427</v>
      </c>
      <c r="AC40" s="172" t="s">
        <v>428</v>
      </c>
      <c r="AD40" s="170"/>
      <c r="AE40" s="19"/>
      <c r="AF40" s="21"/>
      <c r="AG40" s="22" t="str">
        <f t="shared" si="5"/>
        <v>TRUE</v>
      </c>
      <c r="AH40" s="23" t="str">
        <f t="shared" si="6"/>
        <v>قم خيابان شهيد صدوقي ميدان مفتح خيابان مفتح نبش كوچه 8  کافه کی آر بی - علی کرباسچی 09191954192</v>
      </c>
    </row>
    <row r="41" spans="1:34" ht="22.35" customHeight="1">
      <c r="A41" s="7"/>
      <c r="B41" s="7"/>
      <c r="C41" s="7"/>
      <c r="D41" s="7"/>
      <c r="E41" s="7"/>
      <c r="F41" s="8"/>
      <c r="G41" s="167"/>
      <c r="H41" s="169"/>
      <c r="I41" s="167"/>
      <c r="J41" s="165"/>
      <c r="K41" s="11" t="str">
        <f t="shared" ca="1" si="0"/>
        <v/>
      </c>
      <c r="L41" s="163"/>
      <c r="M41" s="163"/>
      <c r="N41" s="163"/>
      <c r="O41" s="9">
        <v>5511.2</v>
      </c>
      <c r="P41" s="9">
        <v>4</v>
      </c>
      <c r="Q41" s="13" t="str">
        <f>VLOOKUP(O41, '[1]لیست محصولات اردیبهشت ۱۴۰۳'!B:C,2,0)</f>
        <v>هامبلا | Hambella</v>
      </c>
      <c r="R41" s="9"/>
      <c r="S41" s="12">
        <f>VLOOKUP(O41, '[1]لیست محصولات اردیبهشت ۱۴۰۳'!B:F,5,0)</f>
        <v>750</v>
      </c>
      <c r="T41" s="14">
        <f>VLOOKUP(O41, '[1]لیست محصولات اردیبهشت ۱۴۰۳'!B:G,6,0)</f>
        <v>13350000</v>
      </c>
      <c r="U41" s="15"/>
      <c r="V41" s="16">
        <f t="shared" si="1"/>
        <v>0</v>
      </c>
      <c r="W41" s="12">
        <f t="shared" si="2"/>
        <v>4</v>
      </c>
      <c r="X41" s="14">
        <f t="shared" si="3"/>
        <v>53400000</v>
      </c>
      <c r="Y41" s="17"/>
      <c r="Z41" s="14">
        <f t="shared" si="4"/>
        <v>53400000</v>
      </c>
      <c r="AA41" s="177"/>
      <c r="AB41" s="175"/>
      <c r="AC41" s="173"/>
      <c r="AD41" s="171"/>
      <c r="AE41" s="19"/>
      <c r="AF41" s="21"/>
      <c r="AG41" s="22" t="str">
        <f t="shared" si="5"/>
        <v>TRUE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166">
        <v>27</v>
      </c>
      <c r="H42" s="168"/>
      <c r="I42" s="166" t="s">
        <v>372</v>
      </c>
      <c r="J42" s="164" t="s">
        <v>76</v>
      </c>
      <c r="K42" s="11" t="str">
        <f t="shared" ca="1" si="0"/>
        <v/>
      </c>
      <c r="L42" s="162"/>
      <c r="M42" s="162"/>
      <c r="N42" s="162" t="s">
        <v>424</v>
      </c>
      <c r="O42" s="9">
        <v>5501.3</v>
      </c>
      <c r="P42" s="9">
        <v>2</v>
      </c>
      <c r="Q42" s="13" t="str">
        <f>VLOOKUP(O42, '[1]لیست محصولات اردیبهشت ۱۴۰۳'!B:C,2,0)</f>
        <v>ورتکس | Vortex</v>
      </c>
      <c r="R42" s="9"/>
      <c r="S42" s="12">
        <f>VLOOKUP(O42, '[1]لیست محصولات اردیبهشت ۱۴۰۳'!B:F,5,0)</f>
        <v>4000</v>
      </c>
      <c r="T42" s="14">
        <f>VLOOKUP(O42, '[1]لیست محصولات اردیبهشت ۱۴۰۳'!B:G,6,0)</f>
        <v>51200000</v>
      </c>
      <c r="U42" s="15"/>
      <c r="V42" s="16">
        <f t="shared" si="1"/>
        <v>0</v>
      </c>
      <c r="W42" s="12">
        <f t="shared" si="2"/>
        <v>2</v>
      </c>
      <c r="X42" s="14">
        <f t="shared" si="3"/>
        <v>102400000</v>
      </c>
      <c r="Y42" s="17"/>
      <c r="Z42" s="14">
        <f t="shared" si="4"/>
        <v>102400000</v>
      </c>
      <c r="AA42" s="176" t="s">
        <v>79</v>
      </c>
      <c r="AB42" s="174" t="s">
        <v>70</v>
      </c>
      <c r="AC42" s="172" t="s">
        <v>426</v>
      </c>
      <c r="AD42" s="170"/>
      <c r="AE42" s="19"/>
      <c r="AF42" s="21"/>
      <c r="AG42" s="22" t="str">
        <f t="shared" si="5"/>
        <v>TRUE</v>
      </c>
      <c r="AH42" s="23" t="str">
        <f t="shared" si="6"/>
        <v>تهران - کافه آرمه -   09124047817</v>
      </c>
    </row>
    <row r="43" spans="1:34" ht="22.35" customHeight="1">
      <c r="A43" s="7"/>
      <c r="B43" s="7"/>
      <c r="C43" s="7"/>
      <c r="D43" s="7"/>
      <c r="E43" s="7"/>
      <c r="F43" s="8"/>
      <c r="G43" s="167"/>
      <c r="H43" s="169"/>
      <c r="I43" s="167"/>
      <c r="J43" s="165"/>
      <c r="K43" s="11" t="str">
        <f t="shared" ca="1" si="0"/>
        <v/>
      </c>
      <c r="L43" s="163"/>
      <c r="M43" s="163"/>
      <c r="N43" s="163"/>
      <c r="O43" s="9">
        <v>5511.11</v>
      </c>
      <c r="P43" s="9">
        <v>1</v>
      </c>
      <c r="Q43" s="69" t="str">
        <f>VLOOKUP(O43, '[1]لیست محصولات اردیبهشت ۱۴۰۳'!B:C,2,0)</f>
        <v>هامبلا(رست دمی) | Hambella( Filter Roast)</v>
      </c>
      <c r="R43" s="9" t="s">
        <v>425</v>
      </c>
      <c r="S43" s="12">
        <f>VLOOKUP(O43, '[1]لیست محصولات اردیبهشت ۱۴۰۳'!B:F,5,0)</f>
        <v>150</v>
      </c>
      <c r="T43" s="14">
        <f>VLOOKUP(O43, '[1]لیست محصولات اردیبهشت ۱۴۰۳'!B:G,6,0)</f>
        <v>2800000</v>
      </c>
      <c r="U43" s="15"/>
      <c r="V43" s="16">
        <f t="shared" si="1"/>
        <v>0</v>
      </c>
      <c r="W43" s="12">
        <f t="shared" si="2"/>
        <v>1</v>
      </c>
      <c r="X43" s="14">
        <f t="shared" si="3"/>
        <v>2800000</v>
      </c>
      <c r="Y43" s="17"/>
      <c r="Z43" s="14">
        <f t="shared" si="4"/>
        <v>2800000</v>
      </c>
      <c r="AA43" s="177"/>
      <c r="AB43" s="175"/>
      <c r="AC43" s="173"/>
      <c r="AD43" s="171"/>
      <c r="AE43" s="19"/>
      <c r="AF43" s="21"/>
      <c r="AG43" s="22" t="str">
        <f t="shared" si="5"/>
        <v>TRUE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66">
        <v>28</v>
      </c>
      <c r="H44" s="67" t="s">
        <v>135</v>
      </c>
      <c r="I44" s="66" t="s">
        <v>372</v>
      </c>
      <c r="J44" s="9" t="s">
        <v>76</v>
      </c>
      <c r="K44" s="11" t="str">
        <f t="shared" ca="1" si="0"/>
        <v/>
      </c>
      <c r="L44" s="12"/>
      <c r="M44" s="12" t="s">
        <v>431</v>
      </c>
      <c r="N44" s="12" t="s">
        <v>432</v>
      </c>
      <c r="O44" s="9">
        <v>5501.2</v>
      </c>
      <c r="P44" s="9">
        <v>6</v>
      </c>
      <c r="Q44" s="13" t="str">
        <f>VLOOKUP(O44, '[1]لیست محصولات اردیبهشت ۱۴۰۳'!B:C,2,0)</f>
        <v>ورتکس | Vortex</v>
      </c>
      <c r="R44" s="9"/>
      <c r="S44" s="12">
        <f>VLOOKUP(O44, '[1]لیست محصولات اردیبهشت ۱۴۰۳'!B:F,5,0)</f>
        <v>750</v>
      </c>
      <c r="T44" s="14">
        <f>VLOOKUP(O44, '[1]لیست محصولات اردیبهشت ۱۴۰۳'!B:G,6,0)</f>
        <v>9900000</v>
      </c>
      <c r="U44" s="15"/>
      <c r="V44" s="16">
        <f t="shared" si="1"/>
        <v>0</v>
      </c>
      <c r="W44" s="12">
        <f t="shared" si="2"/>
        <v>6</v>
      </c>
      <c r="X44" s="14">
        <f t="shared" si="3"/>
        <v>59400000</v>
      </c>
      <c r="Y44" s="17"/>
      <c r="Z44" s="14">
        <f t="shared" si="4"/>
        <v>59400000</v>
      </c>
      <c r="AA44" s="18" t="s">
        <v>79</v>
      </c>
      <c r="AB44" s="13" t="s">
        <v>70</v>
      </c>
      <c r="AC44" s="19" t="s">
        <v>436</v>
      </c>
      <c r="AD44" s="20"/>
      <c r="AE44" s="68" t="s">
        <v>438</v>
      </c>
      <c r="AF44" s="21"/>
      <c r="AG44" s="22" t="str">
        <f t="shared" si="5"/>
        <v>TRUE</v>
      </c>
      <c r="AH44" s="23" t="str">
        <f t="shared" si="6"/>
        <v>تهران - شرکت سامسونگ گلف الکترونیکس -  قفل گری 09123504435</v>
      </c>
    </row>
    <row r="45" spans="1:34" ht="22.35" customHeight="1">
      <c r="A45" s="7"/>
      <c r="B45" s="7"/>
      <c r="C45" s="7"/>
      <c r="D45" s="7"/>
      <c r="E45" s="7"/>
      <c r="F45" s="8"/>
      <c r="G45" s="66">
        <v>29</v>
      </c>
      <c r="H45" s="67"/>
      <c r="I45" s="66" t="s">
        <v>372</v>
      </c>
      <c r="J45" s="9" t="s">
        <v>76</v>
      </c>
      <c r="K45" s="11" t="str">
        <f t="shared" ca="1" si="0"/>
        <v/>
      </c>
      <c r="L45" s="12" t="s">
        <v>433</v>
      </c>
      <c r="M45" s="12" t="s">
        <v>434</v>
      </c>
      <c r="N45" s="12" t="s">
        <v>435</v>
      </c>
      <c r="O45" s="9">
        <v>5501.3</v>
      </c>
      <c r="P45" s="9">
        <v>2</v>
      </c>
      <c r="Q45" s="13" t="str">
        <f>VLOOKUP(O45, '[1]لیست محصولات اردیبهشت ۱۴۰۳'!B:C,2,0)</f>
        <v>ورتکس | Vortex</v>
      </c>
      <c r="R45" s="9"/>
      <c r="S45" s="12">
        <f>VLOOKUP(O45, '[1]لیست محصولات اردیبهشت ۱۴۰۳'!B:F,5,0)</f>
        <v>4000</v>
      </c>
      <c r="T45" s="14">
        <f>VLOOKUP(O45, '[1]لیست محصولات اردیبهشت ۱۴۰۳'!B:G,6,0)</f>
        <v>51200000</v>
      </c>
      <c r="U45" s="26"/>
      <c r="V45" s="16">
        <f t="shared" si="1"/>
        <v>0</v>
      </c>
      <c r="W45" s="12">
        <f t="shared" si="2"/>
        <v>2</v>
      </c>
      <c r="X45" s="14">
        <f t="shared" si="3"/>
        <v>102400000</v>
      </c>
      <c r="Y45" s="17"/>
      <c r="Z45" s="14">
        <f t="shared" si="4"/>
        <v>102400000</v>
      </c>
      <c r="AA45" s="18" t="s">
        <v>79</v>
      </c>
      <c r="AB45" s="13" t="s">
        <v>70</v>
      </c>
      <c r="AC45" s="19" t="s">
        <v>437</v>
      </c>
      <c r="AD45" s="20"/>
      <c r="AE45" s="19"/>
      <c r="AF45" s="21"/>
      <c r="AG45" s="22" t="str">
        <f t="shared" si="5"/>
        <v>TRUE</v>
      </c>
      <c r="AH45" s="23" t="str">
        <f t="shared" si="6"/>
        <v>تهران - کافه ویوو لانژ - مهدی مولایی 09197844409</v>
      </c>
    </row>
    <row r="46" spans="1:34" s="89" customFormat="1" ht="22.35" customHeight="1">
      <c r="A46" s="79"/>
      <c r="B46" s="79"/>
      <c r="C46" s="79"/>
      <c r="D46" s="79"/>
      <c r="E46" s="79"/>
      <c r="F46" s="79"/>
      <c r="G46" s="200">
        <v>30</v>
      </c>
      <c r="H46" s="215" t="s">
        <v>70</v>
      </c>
      <c r="I46" s="200" t="s">
        <v>372</v>
      </c>
      <c r="J46" s="200" t="s">
        <v>443</v>
      </c>
      <c r="K46" s="80" t="str">
        <f t="shared" ca="1" si="0"/>
        <v/>
      </c>
      <c r="L46" s="230" t="s">
        <v>439</v>
      </c>
      <c r="M46" s="231"/>
      <c r="N46" s="232"/>
      <c r="O46" s="81">
        <v>3325.1</v>
      </c>
      <c r="P46" s="81">
        <v>4</v>
      </c>
      <c r="Q46" s="82" t="str">
        <f>VLOOKUP(O46, '[1]لیست محصولات اردیبهشت ۱۴۰۳'!B:C,2,0)</f>
        <v>راتناگری | Ratnagiri</v>
      </c>
      <c r="R46" s="81"/>
      <c r="S46" s="83">
        <f>VLOOKUP(O46, '[1]لیست محصولات اردیبهشت ۱۴۰۳'!B:F,5,0)</f>
        <v>150</v>
      </c>
      <c r="T46" s="84">
        <f>VLOOKUP(O46, '[1]لیست محصولات اردیبهشت ۱۴۰۳'!B:G,6,0)</f>
        <v>4250000</v>
      </c>
      <c r="U46" s="85"/>
      <c r="V46" s="86">
        <f t="shared" si="1"/>
        <v>0</v>
      </c>
      <c r="W46" s="83">
        <f t="shared" si="2"/>
        <v>4</v>
      </c>
      <c r="X46" s="84">
        <f t="shared" si="3"/>
        <v>17000000</v>
      </c>
      <c r="Y46" s="87"/>
      <c r="Z46" s="84">
        <f t="shared" si="4"/>
        <v>17000000</v>
      </c>
      <c r="AA46" s="224" t="s">
        <v>440</v>
      </c>
      <c r="AB46" s="225"/>
      <c r="AC46" s="225"/>
      <c r="AD46" s="225"/>
      <c r="AE46" s="226"/>
      <c r="AF46" s="88"/>
      <c r="AH46" s="90" t="e">
        <f>AA46&amp;" "&amp;AB46&amp;" "&amp;L46&amp;" - "&amp;#REF!&amp;" "&amp;M46&amp;" "&amp;AC46</f>
        <v>#REF!</v>
      </c>
    </row>
    <row r="47" spans="1:34" s="89" customFormat="1" ht="22.35" customHeight="1">
      <c r="A47" s="79"/>
      <c r="B47" s="79"/>
      <c r="C47" s="79"/>
      <c r="D47" s="79"/>
      <c r="E47" s="79"/>
      <c r="F47" s="79"/>
      <c r="G47" s="202"/>
      <c r="H47" s="216"/>
      <c r="I47" s="202"/>
      <c r="J47" s="202"/>
      <c r="K47" s="80" t="str">
        <f t="shared" ca="1" si="0"/>
        <v/>
      </c>
      <c r="L47" s="233"/>
      <c r="M47" s="234"/>
      <c r="N47" s="235"/>
      <c r="O47" s="81">
        <v>3326.1</v>
      </c>
      <c r="P47" s="81">
        <v>4</v>
      </c>
      <c r="Q47" s="82" t="str">
        <f>VLOOKUP(O47, '[1]لیست محصولات اردیبهشت ۱۴۰۳'!B:C,2,0)</f>
        <v>میاگروس | Milagros</v>
      </c>
      <c r="R47" s="81"/>
      <c r="S47" s="83">
        <f>VLOOKUP(O47, '[1]لیست محصولات اردیبهشت ۱۴۰۳'!B:F,5,0)</f>
        <v>150</v>
      </c>
      <c r="T47" s="84">
        <f>VLOOKUP(O47, '[1]لیست محصولات اردیبهشت ۱۴۰۳'!B:G,6,0)</f>
        <v>3750000</v>
      </c>
      <c r="U47" s="91"/>
      <c r="V47" s="86">
        <f t="shared" si="1"/>
        <v>0</v>
      </c>
      <c r="W47" s="83">
        <f t="shared" si="2"/>
        <v>4</v>
      </c>
      <c r="X47" s="84">
        <f t="shared" si="3"/>
        <v>15000000</v>
      </c>
      <c r="Y47" s="87"/>
      <c r="Z47" s="84">
        <f t="shared" si="4"/>
        <v>15000000</v>
      </c>
      <c r="AA47" s="227"/>
      <c r="AB47" s="228"/>
      <c r="AC47" s="228"/>
      <c r="AD47" s="228"/>
      <c r="AE47" s="229"/>
      <c r="AF47" s="88"/>
      <c r="AH47" s="90" t="str">
        <f t="shared" si="6"/>
        <v xml:space="preserve">   -   </v>
      </c>
    </row>
    <row r="48" spans="1:34" s="89" customFormat="1" ht="22.35" customHeight="1">
      <c r="A48" s="79" t="b">
        <v>0</v>
      </c>
      <c r="B48" s="79"/>
      <c r="C48" s="79"/>
      <c r="D48" s="79"/>
      <c r="E48" s="79"/>
      <c r="F48" s="79"/>
      <c r="G48" s="200">
        <v>31</v>
      </c>
      <c r="H48" s="215" t="s">
        <v>70</v>
      </c>
      <c r="I48" s="200" t="s">
        <v>442</v>
      </c>
      <c r="J48" s="200"/>
      <c r="K48" s="80" t="str">
        <f t="shared" ca="1" si="0"/>
        <v/>
      </c>
      <c r="L48" s="233"/>
      <c r="M48" s="234"/>
      <c r="N48" s="235"/>
      <c r="O48" s="81">
        <v>3325.1</v>
      </c>
      <c r="P48" s="81">
        <v>4</v>
      </c>
      <c r="Q48" s="82" t="str">
        <f>VLOOKUP(O48, '[1]لیست محصولات اردیبهشت ۱۴۰۳'!B:C,2,0)</f>
        <v>راتناگری | Ratnagiri</v>
      </c>
      <c r="R48" s="81"/>
      <c r="S48" s="83">
        <f>VLOOKUP(O48, '[1]لیست محصولات اردیبهشت ۱۴۰۳'!B:F,5,0)</f>
        <v>150</v>
      </c>
      <c r="T48" s="84">
        <f>VLOOKUP(O48, '[1]لیست محصولات اردیبهشت ۱۴۰۳'!B:G,6,0)</f>
        <v>4250000</v>
      </c>
      <c r="U48" s="91"/>
      <c r="V48" s="86">
        <f t="shared" si="1"/>
        <v>0</v>
      </c>
      <c r="W48" s="83">
        <f t="shared" si="2"/>
        <v>4</v>
      </c>
      <c r="X48" s="84">
        <f t="shared" si="3"/>
        <v>17000000</v>
      </c>
      <c r="Y48" s="87"/>
      <c r="Z48" s="84">
        <f t="shared" si="4"/>
        <v>17000000</v>
      </c>
      <c r="AA48" s="203" t="s">
        <v>444</v>
      </c>
      <c r="AB48" s="204"/>
      <c r="AC48" s="204"/>
      <c r="AD48" s="204"/>
      <c r="AE48" s="205"/>
      <c r="AF48" s="88"/>
      <c r="AH48" s="90" t="str">
        <f t="shared" si="6"/>
        <v xml:space="preserve">تحویل آر اند دی داده شود.   -   </v>
      </c>
    </row>
    <row r="49" spans="1:34" s="89" customFormat="1" ht="22.35" customHeight="1">
      <c r="A49" s="79"/>
      <c r="B49" s="79"/>
      <c r="C49" s="79"/>
      <c r="D49" s="79"/>
      <c r="E49" s="79" t="b">
        <v>0</v>
      </c>
      <c r="F49" s="79"/>
      <c r="G49" s="201"/>
      <c r="H49" s="217"/>
      <c r="I49" s="201"/>
      <c r="J49" s="201"/>
      <c r="K49" s="80" t="str">
        <f t="shared" ca="1" si="0"/>
        <v/>
      </c>
      <c r="L49" s="233"/>
      <c r="M49" s="234"/>
      <c r="N49" s="235"/>
      <c r="O49" s="81">
        <v>3326.1</v>
      </c>
      <c r="P49" s="81">
        <v>4</v>
      </c>
      <c r="Q49" s="82" t="str">
        <f>VLOOKUP(O49, '[1]لیست محصولات اردیبهشت ۱۴۰۳'!B:C,2,0)</f>
        <v>میاگروس | Milagros</v>
      </c>
      <c r="R49" s="81"/>
      <c r="S49" s="83">
        <f>VLOOKUP(O49, '[1]لیست محصولات اردیبهشت ۱۴۰۳'!B:F,5,0)</f>
        <v>150</v>
      </c>
      <c r="T49" s="84">
        <f>VLOOKUP(O49, '[1]لیست محصولات اردیبهشت ۱۴۰۳'!B:G,6,0)</f>
        <v>3750000</v>
      </c>
      <c r="U49" s="91"/>
      <c r="V49" s="86">
        <f t="shared" si="1"/>
        <v>0</v>
      </c>
      <c r="W49" s="83">
        <f t="shared" si="2"/>
        <v>4</v>
      </c>
      <c r="X49" s="84">
        <f t="shared" si="3"/>
        <v>15000000</v>
      </c>
      <c r="Y49" s="87"/>
      <c r="Z49" s="84">
        <f t="shared" si="4"/>
        <v>15000000</v>
      </c>
      <c r="AA49" s="206"/>
      <c r="AB49" s="207"/>
      <c r="AC49" s="207"/>
      <c r="AD49" s="207"/>
      <c r="AE49" s="208"/>
      <c r="AF49" s="88"/>
      <c r="AH49" s="90" t="str">
        <f t="shared" si="6"/>
        <v xml:space="preserve">   -   </v>
      </c>
    </row>
    <row r="50" spans="1:34" s="89" customFormat="1" ht="22.35" customHeight="1">
      <c r="A50" s="79"/>
      <c r="B50" s="79"/>
      <c r="C50" s="79" t="b">
        <v>0</v>
      </c>
      <c r="D50" s="79"/>
      <c r="E50" s="79"/>
      <c r="F50" s="79"/>
      <c r="G50" s="202"/>
      <c r="H50" s="216"/>
      <c r="I50" s="202"/>
      <c r="J50" s="202"/>
      <c r="K50" s="80" t="str">
        <f t="shared" ca="1" si="0"/>
        <v/>
      </c>
      <c r="L50" s="233"/>
      <c r="M50" s="234"/>
      <c r="N50" s="235"/>
      <c r="O50" s="81">
        <v>5522.1</v>
      </c>
      <c r="P50" s="81">
        <v>4</v>
      </c>
      <c r="Q50" s="82" t="str">
        <f>VLOOKUP(O50, '[1]لیست محصولات اردیبهشت ۱۴۰۳'!B:C,2,0)</f>
        <v>تامارا | Tamara</v>
      </c>
      <c r="R50" s="81"/>
      <c r="S50" s="83">
        <f>VLOOKUP(O50, '[1]لیست محصولات اردیبهشت ۱۴۰۳'!B:F,5,0)</f>
        <v>150</v>
      </c>
      <c r="T50" s="84">
        <f>VLOOKUP(O50, '[1]لیست محصولات اردیبهشت ۱۴۰۳'!B:G,6,0)</f>
        <v>2600000</v>
      </c>
      <c r="U50" s="85"/>
      <c r="V50" s="86">
        <f t="shared" si="1"/>
        <v>0</v>
      </c>
      <c r="W50" s="83">
        <f t="shared" si="2"/>
        <v>4</v>
      </c>
      <c r="X50" s="84">
        <f t="shared" si="3"/>
        <v>10400000</v>
      </c>
      <c r="Y50" s="87"/>
      <c r="Z50" s="84">
        <f t="shared" si="4"/>
        <v>10400000</v>
      </c>
      <c r="AA50" s="209"/>
      <c r="AB50" s="210"/>
      <c r="AC50" s="210"/>
      <c r="AD50" s="210"/>
      <c r="AE50" s="211"/>
      <c r="AF50" s="88"/>
      <c r="AH50" s="90" t="str">
        <f t="shared" si="6"/>
        <v xml:space="preserve">   -   </v>
      </c>
    </row>
    <row r="51" spans="1:34" s="89" customFormat="1" ht="22.35" customHeight="1">
      <c r="A51" s="79" t="b">
        <v>0</v>
      </c>
      <c r="B51" s="79"/>
      <c r="C51" s="79" t="b">
        <v>0</v>
      </c>
      <c r="D51" s="79"/>
      <c r="E51" s="79" t="b">
        <v>0</v>
      </c>
      <c r="F51" s="79"/>
      <c r="G51" s="200">
        <v>32</v>
      </c>
      <c r="H51" s="215"/>
      <c r="I51" s="200" t="s">
        <v>511</v>
      </c>
      <c r="J51" s="200"/>
      <c r="K51" s="80" t="str">
        <f t="shared" ca="1" si="0"/>
        <v/>
      </c>
      <c r="L51" s="233"/>
      <c r="M51" s="234"/>
      <c r="N51" s="235"/>
      <c r="O51" s="81">
        <v>5522.1</v>
      </c>
      <c r="P51" s="81">
        <v>1</v>
      </c>
      <c r="Q51" s="82" t="str">
        <f>VLOOKUP(O51, '[1]لیست محصولات اردیبهشت ۱۴۰۳'!B:C,2,0)</f>
        <v>تامارا | Tamara</v>
      </c>
      <c r="R51" s="81"/>
      <c r="S51" s="83">
        <f>VLOOKUP(O51, '[1]لیست محصولات اردیبهشت ۱۴۰۳'!B:F,5,0)</f>
        <v>150</v>
      </c>
      <c r="T51" s="84">
        <f>VLOOKUP(O51, '[1]لیست محصولات اردیبهشت ۱۴۰۳'!B:G,6,0)</f>
        <v>2600000</v>
      </c>
      <c r="U51" s="91"/>
      <c r="V51" s="86">
        <f t="shared" si="1"/>
        <v>0</v>
      </c>
      <c r="W51" s="83">
        <f t="shared" si="2"/>
        <v>1</v>
      </c>
      <c r="X51" s="84">
        <f t="shared" si="3"/>
        <v>2600000</v>
      </c>
      <c r="Y51" s="87"/>
      <c r="Z51" s="84">
        <f t="shared" si="4"/>
        <v>2600000</v>
      </c>
      <c r="AA51" s="218" t="s">
        <v>512</v>
      </c>
      <c r="AB51" s="219"/>
      <c r="AC51" s="219"/>
      <c r="AD51" s="219"/>
      <c r="AE51" s="220"/>
      <c r="AF51" s="88"/>
      <c r="AH51" s="90" t="str">
        <f t="shared" si="6"/>
        <v xml:space="preserve">تحویل داده شد.   -   </v>
      </c>
    </row>
    <row r="52" spans="1:34" s="89" customFormat="1" ht="22.35" customHeight="1">
      <c r="A52" s="79"/>
      <c r="B52" s="79"/>
      <c r="C52" s="79"/>
      <c r="D52" s="79"/>
      <c r="E52" s="79"/>
      <c r="F52" s="79"/>
      <c r="G52" s="202"/>
      <c r="H52" s="216"/>
      <c r="I52" s="202"/>
      <c r="J52" s="202"/>
      <c r="K52" s="80" t="str">
        <f t="shared" ca="1" si="0"/>
        <v/>
      </c>
      <c r="L52" s="236"/>
      <c r="M52" s="237"/>
      <c r="N52" s="238"/>
      <c r="O52" s="81">
        <v>3325.1</v>
      </c>
      <c r="P52" s="81">
        <v>1</v>
      </c>
      <c r="Q52" s="82" t="str">
        <f>VLOOKUP(O52, '[1]لیست محصولات اردیبهشت ۱۴۰۳'!B:C,2,0)</f>
        <v>راتناگری | Ratnagiri</v>
      </c>
      <c r="R52" s="81"/>
      <c r="S52" s="83">
        <f>VLOOKUP(O52, '[1]لیست محصولات اردیبهشت ۱۴۰۳'!B:F,5,0)</f>
        <v>150</v>
      </c>
      <c r="T52" s="84">
        <f>VLOOKUP(O52, '[1]لیست محصولات اردیبهشت ۱۴۰۳'!B:G,6,0)</f>
        <v>4250000</v>
      </c>
      <c r="U52" s="91"/>
      <c r="V52" s="86">
        <f t="shared" si="1"/>
        <v>0</v>
      </c>
      <c r="W52" s="83">
        <f t="shared" si="2"/>
        <v>1</v>
      </c>
      <c r="X52" s="84">
        <f t="shared" si="3"/>
        <v>4250000</v>
      </c>
      <c r="Y52" s="87"/>
      <c r="Z52" s="84">
        <f t="shared" si="4"/>
        <v>4250000</v>
      </c>
      <c r="AA52" s="221"/>
      <c r="AB52" s="222"/>
      <c r="AC52" s="222"/>
      <c r="AD52" s="222"/>
      <c r="AE52" s="223"/>
      <c r="AF52" s="88"/>
      <c r="AH52" s="90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166">
        <v>33</v>
      </c>
      <c r="H53" s="168"/>
      <c r="I53" s="166" t="s">
        <v>442</v>
      </c>
      <c r="J53" s="164" t="s">
        <v>76</v>
      </c>
      <c r="K53" s="11" t="str">
        <f t="shared" ca="1" si="0"/>
        <v/>
      </c>
      <c r="L53" s="162"/>
      <c r="M53" s="162"/>
      <c r="N53" s="162" t="s">
        <v>517</v>
      </c>
      <c r="O53" s="9">
        <v>3326.1</v>
      </c>
      <c r="P53" s="9">
        <v>1</v>
      </c>
      <c r="Q53" s="13" t="str">
        <f>VLOOKUP(O53, '[1]لیست محصولات اردیبهشت ۱۴۰۳'!B:C,2,0)</f>
        <v>میاگروس | Milagros</v>
      </c>
      <c r="R53" s="9"/>
      <c r="S53" s="12">
        <f>VLOOKUP(O53, '[1]لیست محصولات اردیبهشت ۱۴۰۳'!B:F,5,0)</f>
        <v>150</v>
      </c>
      <c r="T53" s="14">
        <f>VLOOKUP(O53, '[1]لیست محصولات اردیبهشت ۱۴۰۳'!B:G,6,0)</f>
        <v>3750000</v>
      </c>
      <c r="U53" s="15"/>
      <c r="V53" s="16">
        <f t="shared" si="1"/>
        <v>0</v>
      </c>
      <c r="W53" s="12">
        <f t="shared" si="2"/>
        <v>1</v>
      </c>
      <c r="X53" s="14">
        <f t="shared" si="3"/>
        <v>3750000</v>
      </c>
      <c r="Y53" s="17"/>
      <c r="Z53" s="14">
        <f t="shared" si="4"/>
        <v>3750000</v>
      </c>
      <c r="AA53" s="176"/>
      <c r="AB53" s="174"/>
      <c r="AC53" s="172"/>
      <c r="AD53" s="170"/>
      <c r="AE53" s="19"/>
      <c r="AF53" s="21"/>
      <c r="AG53" s="22" t="str">
        <f t="shared" si="5"/>
        <v>TRUE</v>
      </c>
      <c r="AH53" s="23" t="str">
        <f t="shared" si="6"/>
        <v xml:space="preserve">  کافه لاویدا -   </v>
      </c>
    </row>
    <row r="54" spans="1:34" ht="22.35" customHeight="1">
      <c r="A54" s="7"/>
      <c r="B54" s="7"/>
      <c r="C54" s="7"/>
      <c r="D54" s="7"/>
      <c r="E54" s="7"/>
      <c r="F54" s="8"/>
      <c r="G54" s="195"/>
      <c r="H54" s="196"/>
      <c r="I54" s="195"/>
      <c r="J54" s="184"/>
      <c r="K54" s="11" t="str">
        <f t="shared" ca="1" si="0"/>
        <v/>
      </c>
      <c r="L54" s="186"/>
      <c r="M54" s="186"/>
      <c r="N54" s="186"/>
      <c r="O54" s="9">
        <v>5501.2</v>
      </c>
      <c r="P54" s="9">
        <v>2</v>
      </c>
      <c r="Q54" s="13" t="str">
        <f>VLOOKUP(O54, '[1]لیست محصولات اردیبهشت ۱۴۰۳'!B:C,2,0)</f>
        <v>ورتکس | Vortex</v>
      </c>
      <c r="R54" s="9"/>
      <c r="S54" s="12">
        <f>VLOOKUP(O54, '[1]لیست محصولات اردیبهشت ۱۴۰۳'!B:F,5,0)</f>
        <v>750</v>
      </c>
      <c r="T54" s="14">
        <f>VLOOKUP(O54, '[1]لیست محصولات اردیبهشت ۱۴۰۳'!B:G,6,0)</f>
        <v>9900000</v>
      </c>
      <c r="U54" s="15"/>
      <c r="V54" s="16">
        <f t="shared" si="1"/>
        <v>0</v>
      </c>
      <c r="W54" s="12">
        <f t="shared" si="2"/>
        <v>2</v>
      </c>
      <c r="X54" s="14">
        <f t="shared" si="3"/>
        <v>19800000</v>
      </c>
      <c r="Y54" s="17"/>
      <c r="Z54" s="14">
        <f t="shared" si="4"/>
        <v>19800000</v>
      </c>
      <c r="AA54" s="183"/>
      <c r="AB54" s="182"/>
      <c r="AC54" s="181"/>
      <c r="AD54" s="180"/>
      <c r="AE54" s="19"/>
      <c r="AF54" s="21"/>
      <c r="AG54" s="22" t="str">
        <f t="shared" si="5"/>
        <v>TRUE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167"/>
      <c r="H55" s="169"/>
      <c r="I55" s="167"/>
      <c r="J55" s="165"/>
      <c r="K55" s="11" t="str">
        <f t="shared" ca="1" si="0"/>
        <v/>
      </c>
      <c r="L55" s="163"/>
      <c r="M55" s="163"/>
      <c r="N55" s="163"/>
      <c r="O55" s="9">
        <v>3326.2</v>
      </c>
      <c r="P55" s="9">
        <v>1</v>
      </c>
      <c r="Q55" s="13" t="str">
        <f>VLOOKUP(O55, '[1]لیست محصولات اردیبهشت ۱۴۰۳'!B:C,2,0)</f>
        <v>میاگروس | Milagros</v>
      </c>
      <c r="R55" s="9"/>
      <c r="S55" s="12">
        <f>VLOOKUP(O55, '[1]لیست محصولات اردیبهشت ۱۴۰۳'!B:F,5,0)</f>
        <v>750</v>
      </c>
      <c r="T55" s="14">
        <f>VLOOKUP(O55, '[1]لیست محصولات اردیبهشت ۱۴۰۳'!B:G,6,0)</f>
        <v>18150000</v>
      </c>
      <c r="U55" s="26"/>
      <c r="V55" s="16">
        <f t="shared" si="1"/>
        <v>0</v>
      </c>
      <c r="W55" s="12">
        <f t="shared" si="2"/>
        <v>1</v>
      </c>
      <c r="X55" s="14">
        <f t="shared" si="3"/>
        <v>18150000</v>
      </c>
      <c r="Y55" s="17"/>
      <c r="Z55" s="14">
        <f t="shared" si="4"/>
        <v>18150000</v>
      </c>
      <c r="AA55" s="177"/>
      <c r="AB55" s="175"/>
      <c r="AC55" s="173"/>
      <c r="AD55" s="171"/>
      <c r="AE55" s="19"/>
      <c r="AF55" s="21"/>
      <c r="AG55" s="22" t="str">
        <f t="shared" si="5"/>
        <v>TRUE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1</v>
      </c>
      <c r="AI240" s="56">
        <f t="shared" si="19"/>
        <v>0</v>
      </c>
      <c r="AJ240" s="57">
        <f>AH240-AI240</f>
        <v>1</v>
      </c>
      <c r="AK240" s="58">
        <f t="shared" si="23"/>
        <v>0.15</v>
      </c>
      <c r="AL240" s="59">
        <f>AO240+AQ240-[2]Sheet1!$AH241</f>
        <v>0</v>
      </c>
      <c r="AM240" s="59">
        <f t="shared" si="25"/>
        <v>-1</v>
      </c>
      <c r="AN240" s="58">
        <f t="shared" si="21"/>
        <v>0</v>
      </c>
      <c r="AO240" s="59"/>
      <c r="AP240" s="58">
        <f t="shared" si="22"/>
        <v>-0.15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31</v>
      </c>
      <c r="AI241" s="56">
        <f t="shared" si="19"/>
        <v>0</v>
      </c>
      <c r="AJ241" s="57">
        <f t="shared" ref="AJ241:AJ264" si="27">AH241-AI241</f>
        <v>31</v>
      </c>
      <c r="AK241" s="58">
        <f>AH241*AG241/1000</f>
        <v>23.25</v>
      </c>
      <c r="AL241" s="59">
        <f>AO241+AQ241-[2]Sheet1!$AH242</f>
        <v>0</v>
      </c>
      <c r="AM241" s="59">
        <f t="shared" si="25"/>
        <v>-31</v>
      </c>
      <c r="AN241" s="58">
        <f t="shared" si="21"/>
        <v>0</v>
      </c>
      <c r="AO241" s="59"/>
      <c r="AP241" s="58">
        <f t="shared" si="22"/>
        <v>-23.25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38</v>
      </c>
      <c r="AI242" s="56">
        <f t="shared" si="19"/>
        <v>0</v>
      </c>
      <c r="AJ242" s="57">
        <f t="shared" si="27"/>
        <v>38</v>
      </c>
      <c r="AK242" s="58">
        <f t="shared" ref="AK242:AK267" si="28">AH242*AG242/1000</f>
        <v>152</v>
      </c>
      <c r="AL242" s="59">
        <f>AO242+AQ242-[2]Sheet1!$AH243</f>
        <v>0</v>
      </c>
      <c r="AM242" s="59">
        <f t="shared" si="25"/>
        <v>-38</v>
      </c>
      <c r="AN242" s="58">
        <f t="shared" si="21"/>
        <v>0</v>
      </c>
      <c r="AO242" s="59"/>
      <c r="AP242" s="58">
        <f t="shared" si="22"/>
        <v>-152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5</v>
      </c>
      <c r="AI251" s="56">
        <f t="shared" si="19"/>
        <v>0</v>
      </c>
      <c r="AJ251" s="57">
        <f t="shared" si="27"/>
        <v>5</v>
      </c>
      <c r="AK251" s="58">
        <f t="shared" si="28"/>
        <v>0.75</v>
      </c>
      <c r="AL251" s="59">
        <f>AO251+AQ251-[2]Sheet1!$AH252</f>
        <v>0</v>
      </c>
      <c r="AM251" s="59">
        <f t="shared" si="25"/>
        <v>-5</v>
      </c>
      <c r="AN251" s="58">
        <f t="shared" si="21"/>
        <v>0</v>
      </c>
      <c r="AO251" s="59"/>
      <c r="AP251" s="58">
        <f t="shared" si="22"/>
        <v>-0.75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13</v>
      </c>
      <c r="AI252" s="56">
        <f t="shared" si="19"/>
        <v>0</v>
      </c>
      <c r="AJ252" s="57">
        <f t="shared" si="27"/>
        <v>13</v>
      </c>
      <c r="AK252" s="58">
        <f t="shared" si="28"/>
        <v>9.75</v>
      </c>
      <c r="AL252" s="59">
        <f>AO252+AQ252-[2]Sheet1!$AH253</f>
        <v>0</v>
      </c>
      <c r="AM252" s="59">
        <f t="shared" si="25"/>
        <v>-13</v>
      </c>
      <c r="AN252" s="58">
        <f t="shared" si="21"/>
        <v>0</v>
      </c>
      <c r="AO252" s="59"/>
      <c r="AP252" s="58">
        <f t="shared" si="22"/>
        <v>-9.75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1</v>
      </c>
      <c r="AI253" s="56">
        <f t="shared" si="19"/>
        <v>0</v>
      </c>
      <c r="AJ253" s="57">
        <f t="shared" si="27"/>
        <v>1</v>
      </c>
      <c r="AK253" s="58">
        <f t="shared" si="28"/>
        <v>0.15</v>
      </c>
      <c r="AL253" s="59">
        <f>AO253+AQ253-[2]Sheet1!$AH254</f>
        <v>0</v>
      </c>
      <c r="AM253" s="59">
        <f t="shared" si="25"/>
        <v>-1</v>
      </c>
      <c r="AN253" s="58">
        <f t="shared" si="21"/>
        <v>0</v>
      </c>
      <c r="AO253" s="59"/>
      <c r="AP253" s="58">
        <f t="shared" si="22"/>
        <v>-0.15</v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2</v>
      </c>
      <c r="AI254" s="56">
        <f t="shared" si="19"/>
        <v>0</v>
      </c>
      <c r="AJ254" s="57">
        <f t="shared" si="27"/>
        <v>2</v>
      </c>
      <c r="AK254" s="58">
        <f t="shared" si="28"/>
        <v>1.5</v>
      </c>
      <c r="AL254" s="59">
        <f>AO254+AQ254-[2]Sheet1!$AH255</f>
        <v>0</v>
      </c>
      <c r="AM254" s="59">
        <f t="shared" si="25"/>
        <v>-2</v>
      </c>
      <c r="AN254" s="58">
        <f t="shared" si="21"/>
        <v>0</v>
      </c>
      <c r="AO254" s="59"/>
      <c r="AP254" s="58">
        <f t="shared" si="22"/>
        <v>-1.5</v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145">
    <mergeCell ref="G51:G52"/>
    <mergeCell ref="AA51:AE52"/>
    <mergeCell ref="G42:G43"/>
    <mergeCell ref="AE25:AE26"/>
    <mergeCell ref="J46:J47"/>
    <mergeCell ref="I46:I47"/>
    <mergeCell ref="H46:H47"/>
    <mergeCell ref="G46:G47"/>
    <mergeCell ref="AA46:AE47"/>
    <mergeCell ref="M42:M43"/>
    <mergeCell ref="L42:L43"/>
    <mergeCell ref="J42:J43"/>
    <mergeCell ref="I42:I43"/>
    <mergeCell ref="H42:H43"/>
    <mergeCell ref="AD42:AD43"/>
    <mergeCell ref="AC42:AC43"/>
    <mergeCell ref="AB42:AB43"/>
    <mergeCell ref="AA42:AA43"/>
    <mergeCell ref="N42:N43"/>
    <mergeCell ref="H40:H41"/>
    <mergeCell ref="G40:G41"/>
    <mergeCell ref="AA40:AA41"/>
    <mergeCell ref="L46:N52"/>
    <mergeCell ref="N40:N41"/>
    <mergeCell ref="J40:J41"/>
    <mergeCell ref="J51:J52"/>
    <mergeCell ref="I51:I52"/>
    <mergeCell ref="H51:H52"/>
    <mergeCell ref="I40:I41"/>
    <mergeCell ref="J27:J28"/>
    <mergeCell ref="I27:I28"/>
    <mergeCell ref="H27:H28"/>
    <mergeCell ref="I48:I50"/>
    <mergeCell ref="H48:H50"/>
    <mergeCell ref="G27:G28"/>
    <mergeCell ref="H33:H34"/>
    <mergeCell ref="G33:G34"/>
    <mergeCell ref="AD33:AD34"/>
    <mergeCell ref="AC33:AC34"/>
    <mergeCell ref="AB33:AB34"/>
    <mergeCell ref="AA33:AA34"/>
    <mergeCell ref="N33:N34"/>
    <mergeCell ref="M33:M34"/>
    <mergeCell ref="L33:L34"/>
    <mergeCell ref="J33:J34"/>
    <mergeCell ref="I33:I34"/>
    <mergeCell ref="AA27:AA28"/>
    <mergeCell ref="AC27:AC28"/>
    <mergeCell ref="N27:N28"/>
    <mergeCell ref="M27:M28"/>
    <mergeCell ref="L27:L28"/>
    <mergeCell ref="AD40:AD41"/>
    <mergeCell ref="AC40:AC41"/>
    <mergeCell ref="AB40:AB41"/>
    <mergeCell ref="L25:N25"/>
    <mergeCell ref="AD25:AD26"/>
    <mergeCell ref="AC25:AC26"/>
    <mergeCell ref="AB25:AB26"/>
    <mergeCell ref="AA25:AA26"/>
    <mergeCell ref="AD20:AD22"/>
    <mergeCell ref="AC20:AC22"/>
    <mergeCell ref="AB20:AB22"/>
    <mergeCell ref="AA20:AA22"/>
    <mergeCell ref="M40:M41"/>
    <mergeCell ref="L40:L41"/>
    <mergeCell ref="M20:M22"/>
    <mergeCell ref="N20:N22"/>
    <mergeCell ref="AD16:AD19"/>
    <mergeCell ref="AC16:AC19"/>
    <mergeCell ref="AB16:AB19"/>
    <mergeCell ref="AA16:AA19"/>
    <mergeCell ref="G16:G19"/>
    <mergeCell ref="H16:H19"/>
    <mergeCell ref="I16:I19"/>
    <mergeCell ref="J16:J19"/>
    <mergeCell ref="L16:L19"/>
    <mergeCell ref="M16:M19"/>
    <mergeCell ref="N16:N19"/>
    <mergeCell ref="G12:G15"/>
    <mergeCell ref="H12:H15"/>
    <mergeCell ref="I12:I15"/>
    <mergeCell ref="J12:J15"/>
    <mergeCell ref="L12:L15"/>
    <mergeCell ref="G20:G22"/>
    <mergeCell ref="H20:H22"/>
    <mergeCell ref="I20:I22"/>
    <mergeCell ref="J20:J22"/>
    <mergeCell ref="L20:L22"/>
    <mergeCell ref="N9:N10"/>
    <mergeCell ref="M9:M10"/>
    <mergeCell ref="L9:L10"/>
    <mergeCell ref="J9:J10"/>
    <mergeCell ref="I9:I10"/>
    <mergeCell ref="M12:M15"/>
    <mergeCell ref="N12:N15"/>
    <mergeCell ref="AD12:AD15"/>
    <mergeCell ref="AC12:AC15"/>
    <mergeCell ref="AB12:AB15"/>
    <mergeCell ref="AA12:AA15"/>
    <mergeCell ref="A1:B1"/>
    <mergeCell ref="C1:D1"/>
    <mergeCell ref="E1:F1"/>
    <mergeCell ref="U1:V1"/>
    <mergeCell ref="N3:N4"/>
    <mergeCell ref="M3:M4"/>
    <mergeCell ref="L3:L4"/>
    <mergeCell ref="J3:J4"/>
    <mergeCell ref="I3:I4"/>
    <mergeCell ref="H3:H4"/>
    <mergeCell ref="G3:G4"/>
    <mergeCell ref="G48:G50"/>
    <mergeCell ref="J48:J50"/>
    <mergeCell ref="AA48:AE50"/>
    <mergeCell ref="AD3:AD4"/>
    <mergeCell ref="AC3:AC4"/>
    <mergeCell ref="AB3:AB4"/>
    <mergeCell ref="AA3:AA4"/>
    <mergeCell ref="H7:H8"/>
    <mergeCell ref="G7:G8"/>
    <mergeCell ref="AD7:AD8"/>
    <mergeCell ref="AC7:AC8"/>
    <mergeCell ref="AB7:AB8"/>
    <mergeCell ref="AA7:AA8"/>
    <mergeCell ref="N7:N8"/>
    <mergeCell ref="M7:M8"/>
    <mergeCell ref="L7:L8"/>
    <mergeCell ref="J7:J8"/>
    <mergeCell ref="I7:I8"/>
    <mergeCell ref="H9:H10"/>
    <mergeCell ref="G9:G10"/>
    <mergeCell ref="AD9:AD10"/>
    <mergeCell ref="AC9:AC10"/>
    <mergeCell ref="AB9:AB10"/>
    <mergeCell ref="AA9:AA10"/>
    <mergeCell ref="N53:N55"/>
    <mergeCell ref="M53:M55"/>
    <mergeCell ref="L53:L55"/>
    <mergeCell ref="J53:J55"/>
    <mergeCell ref="I53:I55"/>
    <mergeCell ref="H53:H55"/>
    <mergeCell ref="G53:G55"/>
    <mergeCell ref="AD53:AD55"/>
    <mergeCell ref="AC53:AC55"/>
    <mergeCell ref="AB53:AB55"/>
    <mergeCell ref="AA53:AA55"/>
  </mergeCells>
  <conditionalFormatting sqref="G2:J3 AD2:AD3 Z2:Z200 J5:J7 AD5:AD7 J9 AD9 G11:J12 AD11:AD12 G16:J16 AD16 G20:J20 AD20 AD23:AD25 G23:J27 AD27:AD33 G29:J33 G35:J40 AD35:AD40 G42:J42 AD42 AD44:AD45 G44:J46 G48:J48 G51:J51 G53:J53 AD53 G56:J200 AD56:AD200">
    <cfRule type="expression" dxfId="154" priority="63">
      <formula>$A2</formula>
    </cfRule>
    <cfRule type="expression" dxfId="153" priority="65">
      <formula>$E2</formula>
    </cfRule>
  </conditionalFormatting>
  <conditionalFormatting sqref="K2:Z2 G2:J3 AA2:AF3 Q3:Z200 J5:J7 AA5:AF7 J9 AA9:AF9 G11:P12 AA11:AF12 G16:P16 AA16:AF16 G20:P20 AA20:AF20 G23:P24 AA23:AF25 G25:L25 G26:P27 AA27:AF27 AD28:AF28 G29:P33 AA29:AF33 G35:P40 AA35:AF40 G42:P42 AA42:AF42 G44:P45 AA44:AF45 G46:L46 G48:K48 G51:K51 G53:P53 AA53:AF53 G56:P200 AA56:AF200 K3:P3 AE4:AF4 K4:K10 O4:P10 H5:H7 AE8:AF8 H9 AE10:AF10 K13:K15 O13:P15 AE13:AF15 K17:K19 O17:P19 AE17:AF19 K21:K22 O21:P22 AE21:AF22 O25:P25 AF26 K28 O28:P28 AB28 K34 O34:P34 AE34:AF34 K41 O41:P41 AE41:AF41 K43 O43:P43 AE43:AF43 O46:P52 AF46:AF52 K47 AA48 K49:K50 AA51 K52 K54:K55 O54:P55 AE54:AF55">
    <cfRule type="expression" dxfId="152" priority="64">
      <formula>$C2</formula>
    </cfRule>
  </conditionalFormatting>
  <conditionalFormatting sqref="W2:W200">
    <cfRule type="expression" dxfId="151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{2ACDA101-BAA7-4F98-8946-33911FF2FCC6}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{29940C3A-64DD-4EDD-8D98-5FCFDA7ABB0E}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{2416C6BD-10A7-4BF8-BA1D-97EBB435AF24}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{5C913A75-46CA-4939-AA45-9BF815734A56}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{600DB514-7F76-4A72-BC9E-A6CFF4FAE9BE}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{864BE2C9-FA77-41A2-B6DC-B5F85A951DF6}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{EC4211B4-6751-40B8-AF7E-177BF84AC2C8}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{5AC73FDF-4038-44F8-A578-F896174AEACF}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{DD2258FB-B366-402A-9B66-17932EBDA46E}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{79468271-D35F-4E07-9E22-8135D220ADD4}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{0DB7F416-69F8-4F39-90B5-72652A2ABAC9}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{108F3359-7AF1-47E0-A3E0-3CDE28017281}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{200B8D6D-B9D1-492D-8F93-B66D6E53AB2A}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{19E89D34-6933-470F-84AF-1576D431E4BD}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{7182214D-B0B1-4F32-90BC-F2CBA95BAD65}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{F7DEE7B2-F512-4C27-B59E-216DD29A5764}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{C57C8524-F62D-47C5-8C90-011BAF5FF664}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{05A40C99-1EEF-4B65-B1E4-E733ED6F5E3D}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{49EB8A52-5EB4-4893-AEE4-CB421BF4E778}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{82443526-F0CC-488D-BEE5-BE908D16229C}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{01AA922B-85FF-4BF8-A3F6-4AD5E8AB49B8}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{C396AE83-5ADD-4866-B1AE-891EFF1F9B6A}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{09D97FFA-4891-4CDD-9567-EF808AEABD03}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{F5321367-54CE-4B5A-A9CF-A2D5BF8E64DC}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{FDAB0AB4-001D-4D22-8014-1D1677E38A05}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{5F0A4EEB-A851-434C-AB76-770DBD354115}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{18602834-2DD3-41D6-9CB2-C5C6CF8C6349}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{ABBC9B06-EDCF-447D-9C3E-B5BCB0127BE2}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{E80F723A-3761-4B69-8819-B3FA6DBF7B74}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{4A48889C-C75F-4A60-9C46-1CD3616E8DAE}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{948F35AF-EA53-4224-8EBD-4A9CD7A91131}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{97D3856C-9408-43F3-8F4F-A6AECD2B436A}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{03C9D52D-E1E2-46F7-8740-395BD7978F9C}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{FE0AB206-FD0F-4C15-BD53-AC31D4F50BB7}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{74F28534-8236-422F-B8D0-057A2B8124E5}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{75FBAA0E-A426-42FB-BC2B-5C0CCDC62F86}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{FF5EC062-499B-454D-87A3-CA76552793B8}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{50DE6235-113B-4184-B8CC-9F1AC0646688}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{B1F7F1E2-BFF6-4CC6-B246-4B0A5DA0B629}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{46C24810-A55A-43F9-9F49-67D5991F2853}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{3C502A19-1D2A-4EDF-B15D-AFF6C7AA0BE9}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{87D2F2AE-C2BC-468F-B66D-F0BA2A4D6C6C}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{5BD8C827-995F-4023-B5DD-F904B04DC882}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{F2244FE7-1CC5-4A01-8627-1ECD85E3E48D}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{289F0B6B-6AEC-4F36-9CF0-48892D624968}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{CE7CA3B9-1F77-45AA-BE7E-169D721BAA76}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{5FFBF42D-1DC7-4767-A8AB-CDB361326364}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{68F232D0-3155-441A-A81F-DD4B2940E13A}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{FC44DCDB-3ECE-4751-931A-218D2B6371AD}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{80A66AC1-DFA5-497D-B6DB-EBEDD0F4B848}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{6AFE6757-CD3C-4560-981D-86990A7022CE}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{755CFA53-B1F5-4AD3-A682-88BB83300B49}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{8629D077-1C6F-496F-86E6-DA5237299E5A}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{6E115D1A-F16B-4A15-B104-0942653B3DDF}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{46D11883-E3AA-4A71-A92C-C45DD3F73062}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{4CF261C9-7312-491E-AADB-A4102F31B2C5}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{08584E03-B864-4B27-91E4-959968F9D022}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{86CC8EA5-4FF8-48B7-8866-900B02DDD0F9}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{B1907E1B-E01B-4DE7-BE1B-7E651C20859F}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{3620A1E4-4903-4B66-8724-CE02214CDD52}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{1ADCBF68-8571-4F70-B226-F6BEA3B0728E}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ACDA101-BAA7-4F98-8946-33911FF2FCC6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29940C3A-64DD-4EDD-8D98-5FCFDA7ABB0E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2416C6BD-10A7-4BF8-BA1D-97EBB435AF24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5C913A75-46CA-4939-AA45-9BF815734A56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600DB514-7F76-4A72-BC9E-A6CFF4FAE9BE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864BE2C9-FA77-41A2-B6DC-B5F85A951DF6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EC4211B4-6751-40B8-AF7E-177BF84AC2C8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5AC73FDF-4038-44F8-A578-F896174AEACF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DD2258FB-B366-402A-9B66-17932EBDA46E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79468271-D35F-4E07-9E22-8135D220ADD4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0DB7F416-69F8-4F39-90B5-72652A2ABAC9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108F3359-7AF1-47E0-A3E0-3CDE28017281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200B8D6D-B9D1-492D-8F93-B66D6E53AB2A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19E89D34-6933-470F-84AF-1576D431E4BD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7182214D-B0B1-4F32-90BC-F2CBA95BAD65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F7DEE7B2-F512-4C27-B59E-216DD29A5764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C57C8524-F62D-47C5-8C90-011BAF5FF664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05A40C99-1EEF-4B65-B1E4-E733ED6F5E3D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49EB8A52-5EB4-4893-AEE4-CB421BF4E778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82443526-F0CC-488D-BEE5-BE908D16229C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01AA922B-85FF-4BF8-A3F6-4AD5E8AB49B8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C396AE83-5ADD-4866-B1AE-891EFF1F9B6A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09D97FFA-4891-4CDD-9567-EF808AEABD03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F5321367-54CE-4B5A-A9CF-A2D5BF8E64DC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FDAB0AB4-001D-4D22-8014-1D1677E38A05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5F0A4EEB-A851-434C-AB76-770DBD354115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18602834-2DD3-41D6-9CB2-C5C6CF8C6349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ABBC9B06-EDCF-447D-9C3E-B5BCB0127BE2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E80F723A-3761-4B69-8819-B3FA6DBF7B74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4A48889C-C75F-4A60-9C46-1CD3616E8DAE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948F35AF-EA53-4224-8EBD-4A9CD7A91131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97D3856C-9408-43F3-8F4F-A6AECD2B436A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03C9D52D-E1E2-46F7-8740-395BD7978F9C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FE0AB206-FD0F-4C15-BD53-AC31D4F50BB7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74F28534-8236-422F-B8D0-057A2B8124E5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75FBAA0E-A426-42FB-BC2B-5C0CCDC62F86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FF5EC062-499B-454D-87A3-CA76552793B8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50DE6235-113B-4184-B8CC-9F1AC0646688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B1F7F1E2-BFF6-4CC6-B246-4B0A5DA0B629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46C24810-A55A-43F9-9F49-67D5991F2853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3C502A19-1D2A-4EDF-B15D-AFF6C7AA0BE9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87D2F2AE-C2BC-468F-B66D-F0BA2A4D6C6C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5BD8C827-995F-4023-B5DD-F904B04DC882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F2244FE7-1CC5-4A01-8627-1ECD85E3E48D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289F0B6B-6AEC-4F36-9CF0-48892D624968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CE7CA3B9-1F77-45AA-BE7E-169D721BAA76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5FFBF42D-1DC7-4767-A8AB-CDB361326364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68F232D0-3155-441A-A81F-DD4B2940E13A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FC44DCDB-3ECE-4751-931A-218D2B6371AD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80A66AC1-DFA5-497D-B6DB-EBEDD0F4B848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6AFE6757-CD3C-4560-981D-86990A7022CE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755CFA53-B1F5-4AD3-A682-88BB83300B49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8629D077-1C6F-496F-86E6-DA5237299E5A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6E115D1A-F16B-4A15-B104-0942653B3DDF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46D11883-E3AA-4A71-A92C-C45DD3F73062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4CF261C9-7312-491E-AADB-A4102F31B2C5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08584E03-B864-4B27-91E4-959968F9D022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86CC8EA5-4FF8-48B7-8866-900B02DDD0F9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B1907E1B-E01B-4DE7-BE1B-7E651C20859F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3620A1E4-4903-4B66-8724-CE02214CDD52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1ADCBF68-8571-4F70-B226-F6BEA3B0728E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954F0-B9C0-48F5-ABFA-D501FFE35AFF}">
  <dimension ref="A1:AR267"/>
  <sheetViews>
    <sheetView rightToLeft="1" topLeftCell="G1" zoomScale="70" zoomScaleNormal="70" workbookViewId="0">
      <selection activeCell="J20" sqref="J20:J21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8.88671875" style="28" bestFit="1" customWidth="1"/>
    <col min="9" max="9" width="20.5546875" style="24" bestFit="1" customWidth="1"/>
    <col min="10" max="10" width="16.33203125" style="24" customWidth="1"/>
    <col min="11" max="11" width="14.109375" style="24" hidden="1" customWidth="1"/>
    <col min="12" max="14" width="20.77734375" style="24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91.33203125" style="24" bestFit="1" customWidth="1"/>
    <col min="29" max="29" width="15.77734375" style="31" bestFit="1" customWidth="1"/>
    <col min="30" max="30" width="13.6640625" style="32" bestFit="1" customWidth="1"/>
    <col min="31" max="31" width="58.6640625" style="24" bestFit="1" customWidth="1"/>
    <col min="32" max="32" width="28.33203125" style="24" bestFit="1" customWidth="1"/>
    <col min="33" max="33" width="13.5546875" style="24" bestFit="1" customWidth="1"/>
    <col min="34" max="34" width="114.554687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8" t="s">
        <v>0</v>
      </c>
      <c r="B1" s="159"/>
      <c r="C1" s="158" t="s">
        <v>1</v>
      </c>
      <c r="D1" s="159"/>
      <c r="E1" s="158" t="s">
        <v>2</v>
      </c>
      <c r="F1" s="159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60" t="s">
        <v>17</v>
      </c>
      <c r="V1" s="161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>
        <v>1</v>
      </c>
      <c r="H2" s="10">
        <v>276986484188</v>
      </c>
      <c r="I2" s="9" t="s">
        <v>372</v>
      </c>
      <c r="J2" s="9"/>
      <c r="K2" s="11" t="str">
        <f t="shared" ref="K2:K65" ca="1" si="0">IF(C2, TODAY(), "" )</f>
        <v/>
      </c>
      <c r="L2" s="12" t="s">
        <v>112</v>
      </c>
      <c r="M2" s="12" t="s">
        <v>445</v>
      </c>
      <c r="N2" s="12"/>
      <c r="O2" s="9">
        <v>3326.2</v>
      </c>
      <c r="P2" s="9">
        <v>1</v>
      </c>
      <c r="Q2" s="13" t="str">
        <f>VLOOKUP(O2, '[1]لیست محصولات اردیبهشت ۱۴۰۳'!B:C,2,0)</f>
        <v>میاگروس | Milagros</v>
      </c>
      <c r="R2" s="9"/>
      <c r="S2" s="12">
        <f>VLOOKUP(O2, '[1]لیست محصولات اردیبهشت ۱۴۰۳'!B:F,5,0)</f>
        <v>750</v>
      </c>
      <c r="T2" s="14">
        <f>VLOOKUP(O2, '[1]لیست محصولات اردیبهشت ۱۴۰۳'!B:G,6,0)</f>
        <v>18150000</v>
      </c>
      <c r="U2" s="15"/>
      <c r="V2" s="16">
        <f t="shared" ref="V2:V65" si="1">IF(C2, P2, U2 )</f>
        <v>0</v>
      </c>
      <c r="W2" s="12">
        <f t="shared" ref="W2:W65" si="2">P2-V2</f>
        <v>1</v>
      </c>
      <c r="X2" s="14">
        <f t="shared" ref="X2:X65" si="3">P2*T2</f>
        <v>18150000</v>
      </c>
      <c r="Y2" s="17"/>
      <c r="Z2" s="14">
        <f t="shared" ref="Z2:Z65" si="4">X2-Y2</f>
        <v>18150000</v>
      </c>
      <c r="AA2" s="18" t="s">
        <v>79</v>
      </c>
      <c r="AB2" s="13" t="s">
        <v>446</v>
      </c>
      <c r="AC2" s="19" t="s">
        <v>447</v>
      </c>
      <c r="AD2" s="20" t="s">
        <v>99</v>
      </c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سعادت آباد بلوار دریا خیابان صرافهای جنوبی کوچه قره تپه ای پلاک ۶۶ واحد ۱  - محمدرضا محمدی رفیع 09194189788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>
        <v>2</v>
      </c>
      <c r="H3" s="10">
        <v>276988252937</v>
      </c>
      <c r="I3" s="9" t="s">
        <v>372</v>
      </c>
      <c r="J3" s="9"/>
      <c r="K3" s="11" t="str">
        <f t="shared" ca="1" si="0"/>
        <v/>
      </c>
      <c r="L3" s="12" t="s">
        <v>176</v>
      </c>
      <c r="M3" s="12" t="s">
        <v>448</v>
      </c>
      <c r="N3" s="12"/>
      <c r="O3" s="9">
        <v>5522.2</v>
      </c>
      <c r="P3" s="9">
        <v>1</v>
      </c>
      <c r="Q3" s="13" t="str">
        <f>VLOOKUP(O3, '[1]لیست محصولات اردیبهشت ۱۴۰۳'!B:C,2,0)</f>
        <v>تامارا | Tamara</v>
      </c>
      <c r="R3" s="9"/>
      <c r="S3" s="12">
        <f>VLOOKUP(O3, '[1]لیست محصولات اردیبهشت ۱۴۰۳'!B:F,5,0)</f>
        <v>750</v>
      </c>
      <c r="T3" s="14">
        <f>VLOOKUP(O3, '[1]لیست محصولات اردیبهشت ۱۴۰۳'!B:G,6,0)</f>
        <v>12450000</v>
      </c>
      <c r="U3" s="15"/>
      <c r="V3" s="16">
        <f t="shared" si="1"/>
        <v>0</v>
      </c>
      <c r="W3" s="12">
        <f t="shared" si="2"/>
        <v>1</v>
      </c>
      <c r="X3" s="14">
        <f t="shared" si="3"/>
        <v>12450000</v>
      </c>
      <c r="Y3" s="17"/>
      <c r="Z3" s="14">
        <f t="shared" si="4"/>
        <v>12450000</v>
      </c>
      <c r="AA3" s="18" t="s">
        <v>449</v>
      </c>
      <c r="AB3" s="13" t="s">
        <v>450</v>
      </c>
      <c r="AC3" s="19" t="s">
        <v>451</v>
      </c>
      <c r="AD3" s="20"/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>خراسان رضوی تایباد بلوار آزادی بین ازادی9و11  - معین عبدالهی 09100142274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>
        <v>3</v>
      </c>
      <c r="H4" s="10">
        <v>276988803388</v>
      </c>
      <c r="I4" s="25" t="s">
        <v>372</v>
      </c>
      <c r="J4" s="9"/>
      <c r="K4" s="11" t="str">
        <f t="shared" ca="1" si="0"/>
        <v/>
      </c>
      <c r="L4" s="12" t="s">
        <v>452</v>
      </c>
      <c r="M4" s="12" t="s">
        <v>453</v>
      </c>
      <c r="N4" s="12" t="s">
        <v>456</v>
      </c>
      <c r="O4" s="9">
        <v>5501.3</v>
      </c>
      <c r="P4" s="9">
        <v>1</v>
      </c>
      <c r="Q4" s="13" t="str">
        <f>VLOOKUP(O4, '[1]لیست محصولات اردیبهشت ۱۴۰۳'!B:C,2,0)</f>
        <v>ورتکس | Vortex</v>
      </c>
      <c r="R4" s="9"/>
      <c r="S4" s="12">
        <f>VLOOKUP(O4, '[1]لیست محصولات اردیبهشت ۱۴۰۳'!B:F,5,0)</f>
        <v>4000</v>
      </c>
      <c r="T4" s="14">
        <f>VLOOKUP(O4, '[1]لیست محصولات اردیبهشت ۱۴۰۳'!B:G,6,0)</f>
        <v>51200000</v>
      </c>
      <c r="U4" s="15"/>
      <c r="V4" s="16">
        <f t="shared" si="1"/>
        <v>0</v>
      </c>
      <c r="W4" s="12">
        <f t="shared" si="2"/>
        <v>1</v>
      </c>
      <c r="X4" s="14">
        <f t="shared" si="3"/>
        <v>51200000</v>
      </c>
      <c r="Y4" s="17"/>
      <c r="Z4" s="14">
        <f t="shared" si="4"/>
        <v>51200000</v>
      </c>
      <c r="AA4" s="18" t="s">
        <v>79</v>
      </c>
      <c r="AB4" s="13" t="s">
        <v>454</v>
      </c>
      <c r="AC4" s="19" t="s">
        <v>455</v>
      </c>
      <c r="AD4" s="20" t="s">
        <v>99</v>
      </c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>تهران چهار راه ولیعصر به سمت میدان انقلاب ، بعد از خیابان فلسطین پلاک ۹۵۵ کافه فلسطین (کندو) - امیر اسدی 09102706059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>
        <v>4</v>
      </c>
      <c r="H5" s="10">
        <v>276990471292</v>
      </c>
      <c r="I5" s="25" t="s">
        <v>372</v>
      </c>
      <c r="J5" s="9"/>
      <c r="K5" s="11" t="str">
        <f t="shared" ca="1" si="0"/>
        <v/>
      </c>
      <c r="L5" s="12" t="s">
        <v>457</v>
      </c>
      <c r="M5" s="12" t="s">
        <v>458</v>
      </c>
      <c r="N5" s="12" t="s">
        <v>459</v>
      </c>
      <c r="O5" s="9">
        <v>3326.2</v>
      </c>
      <c r="P5" s="9">
        <v>1</v>
      </c>
      <c r="Q5" s="13" t="str">
        <f>VLOOKUP(O5, '[1]لیست محصولات اردیبهشت ۱۴۰۳'!B:C,2,0)</f>
        <v>میاگروس | Milagros</v>
      </c>
      <c r="R5" s="9"/>
      <c r="S5" s="12">
        <f>VLOOKUP(O5, '[1]لیست محصولات اردیبهشت ۱۴۰۳'!B:F,5,0)</f>
        <v>750</v>
      </c>
      <c r="T5" s="14">
        <f>VLOOKUP(O5, '[1]لیست محصولات اردیبهشت ۱۴۰۳'!B:G,6,0)</f>
        <v>18150000</v>
      </c>
      <c r="U5" s="15"/>
      <c r="V5" s="16">
        <f t="shared" si="1"/>
        <v>0</v>
      </c>
      <c r="W5" s="12">
        <f t="shared" si="2"/>
        <v>1</v>
      </c>
      <c r="X5" s="14">
        <f t="shared" si="3"/>
        <v>18150000</v>
      </c>
      <c r="Y5" s="17"/>
      <c r="Z5" s="14">
        <f t="shared" si="4"/>
        <v>18150000</v>
      </c>
      <c r="AA5" s="18" t="s">
        <v>79</v>
      </c>
      <c r="AB5" s="13" t="s">
        <v>460</v>
      </c>
      <c r="AC5" s="19" t="s">
        <v>461</v>
      </c>
      <c r="AD5" s="20" t="s">
        <v>99</v>
      </c>
      <c r="AE5" s="19"/>
      <c r="AF5" s="21"/>
      <c r="AG5" s="22" t="str">
        <f t="shared" si="5"/>
        <v>TRUE</v>
      </c>
      <c r="AH5" s="23" t="str">
        <f t="shared" si="6"/>
        <v>تهران میدان هفت تیر . خ مفتح جنوبی . خ ورکش . نبش کوچه سیاسی پ ۱۷.۷ کافه راب - اشکان رستمی 09384346362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>
        <v>5</v>
      </c>
      <c r="H6" s="10">
        <v>277005182535</v>
      </c>
      <c r="I6" s="25" t="s">
        <v>372</v>
      </c>
      <c r="J6" s="9"/>
      <c r="K6" s="11" t="str">
        <f t="shared" ca="1" si="0"/>
        <v/>
      </c>
      <c r="L6" s="12" t="s">
        <v>462</v>
      </c>
      <c r="M6" s="12" t="s">
        <v>463</v>
      </c>
      <c r="N6" s="12"/>
      <c r="O6" s="9">
        <v>5523.2</v>
      </c>
      <c r="P6" s="9">
        <v>1</v>
      </c>
      <c r="Q6" s="13" t="str">
        <f>VLOOKUP(O6, '[1]لیست محصولات اردیبهشت ۱۴۰۳'!B:C,2,0)</f>
        <v>کوتوا دانکن | Kotowa Duncan</v>
      </c>
      <c r="R6" s="9"/>
      <c r="S6" s="12">
        <f>VLOOKUP(O6, '[1]لیست محصولات اردیبهشت ۱۴۰۳'!B:F,5,0)</f>
        <v>750</v>
      </c>
      <c r="T6" s="14">
        <f>VLOOKUP(O6, '[1]لیست محصولات اردیبهشت ۱۴۰۳'!B:G,6,0)</f>
        <v>12150000</v>
      </c>
      <c r="U6" s="15"/>
      <c r="V6" s="16">
        <f t="shared" si="1"/>
        <v>0</v>
      </c>
      <c r="W6" s="12">
        <f t="shared" si="2"/>
        <v>1</v>
      </c>
      <c r="X6" s="14">
        <f t="shared" si="3"/>
        <v>12150000</v>
      </c>
      <c r="Y6" s="17"/>
      <c r="Z6" s="14">
        <f t="shared" si="4"/>
        <v>12150000</v>
      </c>
      <c r="AA6" s="18" t="s">
        <v>464</v>
      </c>
      <c r="AB6" s="13" t="s">
        <v>465</v>
      </c>
      <c r="AC6" s="19" t="s">
        <v>466</v>
      </c>
      <c r="AD6" s="20"/>
      <c r="AE6" s="68" t="s">
        <v>467</v>
      </c>
      <c r="AF6" s="21"/>
      <c r="AG6" s="22" t="str">
        <f t="shared" si="5"/>
        <v>TRUE</v>
      </c>
      <c r="AH6" s="23" t="str">
        <f t="shared" si="6"/>
        <v>اهواز شهرک نفت،فاز ۵،خیابان آبان ۲،پلاک ۱۲۱۷  - دانیال دهبان نژاد 09376324393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>
        <v>6</v>
      </c>
      <c r="H7" s="10">
        <v>277054175024</v>
      </c>
      <c r="I7" s="9" t="s">
        <v>442</v>
      </c>
      <c r="J7" s="9"/>
      <c r="K7" s="11" t="str">
        <f t="shared" ca="1" si="0"/>
        <v/>
      </c>
      <c r="L7" s="12" t="s">
        <v>204</v>
      </c>
      <c r="M7" s="12" t="s">
        <v>468</v>
      </c>
      <c r="N7" s="12"/>
      <c r="O7" s="9">
        <v>5511.22</v>
      </c>
      <c r="P7" s="9">
        <v>1</v>
      </c>
      <c r="Q7" s="69" t="str">
        <f>VLOOKUP(O7, '[1]لیست محصولات اردیبهشت ۱۴۰۳'!B:C,2,0)</f>
        <v>هامبلا(رست دمی) | Hambella( Filter Roast)</v>
      </c>
      <c r="R7" s="9"/>
      <c r="S7" s="12">
        <f>VLOOKUP(O7, '[1]لیست محصولات اردیبهشت ۱۴۰۳'!B:F,5,0)</f>
        <v>750</v>
      </c>
      <c r="T7" s="14">
        <f>VLOOKUP(O7, '[1]لیست محصولات اردیبهشت ۱۴۰۳'!B:G,6,0)</f>
        <v>13350000</v>
      </c>
      <c r="U7" s="26"/>
      <c r="V7" s="16">
        <f t="shared" si="1"/>
        <v>0</v>
      </c>
      <c r="W7" s="12">
        <f t="shared" si="2"/>
        <v>1</v>
      </c>
      <c r="X7" s="14">
        <f t="shared" si="3"/>
        <v>13350000</v>
      </c>
      <c r="Y7" s="17"/>
      <c r="Z7" s="14">
        <f t="shared" si="4"/>
        <v>13350000</v>
      </c>
      <c r="AA7" s="18" t="s">
        <v>250</v>
      </c>
      <c r="AB7" s="13" t="s">
        <v>469</v>
      </c>
      <c r="AC7" s="19" t="s">
        <v>470</v>
      </c>
      <c r="AD7" s="20"/>
      <c r="AE7" s="19"/>
      <c r="AF7" s="21"/>
      <c r="AG7" s="22" t="str">
        <f t="shared" si="5"/>
        <v>TRUE</v>
      </c>
      <c r="AH7" s="23" t="str">
        <f t="shared" si="6"/>
        <v>کرج خیابان کسری - خیابان شهید بهشتی - میدان گلها - کوچه نسیم - ساختمان نسیم - طبقه 5 - واحد 11  - محمدمهدی علیا 09307770110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66">
        <v>7</v>
      </c>
      <c r="H8" s="67"/>
      <c r="I8" s="66" t="s">
        <v>442</v>
      </c>
      <c r="J8" s="9" t="s">
        <v>76</v>
      </c>
      <c r="K8" s="11" t="str">
        <f t="shared" ca="1" si="0"/>
        <v/>
      </c>
      <c r="L8" s="12" t="s">
        <v>471</v>
      </c>
      <c r="M8" s="12"/>
      <c r="N8" s="12" t="s">
        <v>472</v>
      </c>
      <c r="O8" s="9">
        <v>5501.3</v>
      </c>
      <c r="P8" s="9">
        <v>4</v>
      </c>
      <c r="Q8" s="13" t="str">
        <f>VLOOKUP(O8, '[1]لیست محصولات اردیبهشت ۱۴۰۳'!B:C,2,0)</f>
        <v>ورتکس | Vortex</v>
      </c>
      <c r="R8" s="9"/>
      <c r="S8" s="12">
        <f>VLOOKUP(O8, '[1]لیست محصولات اردیبهشت ۱۴۰۳'!B:F,5,0)</f>
        <v>4000</v>
      </c>
      <c r="T8" s="14">
        <f>VLOOKUP(O8, '[1]لیست محصولات اردیبهشت ۱۴۰۳'!B:G,6,0)</f>
        <v>51200000</v>
      </c>
      <c r="U8" s="15"/>
      <c r="V8" s="16">
        <f t="shared" si="1"/>
        <v>0</v>
      </c>
      <c r="W8" s="12">
        <f t="shared" si="2"/>
        <v>4</v>
      </c>
      <c r="X8" s="14">
        <f t="shared" si="3"/>
        <v>204800000</v>
      </c>
      <c r="Y8" s="17"/>
      <c r="Z8" s="14">
        <f t="shared" si="4"/>
        <v>204800000</v>
      </c>
      <c r="AA8" s="18" t="s">
        <v>79</v>
      </c>
      <c r="AB8" s="13" t="s">
        <v>474</v>
      </c>
      <c r="AC8" s="19" t="s">
        <v>473</v>
      </c>
      <c r="AD8" s="20"/>
      <c r="AE8" s="19"/>
      <c r="AF8" s="21"/>
      <c r="AG8" s="22" t="str">
        <f t="shared" si="5"/>
        <v>TRUE</v>
      </c>
      <c r="AH8" s="23" t="str">
        <f t="shared" si="6"/>
        <v>تهران خ حافظ خ نوفل لوشاتو خ هانری کوربن پلاک ۸ کافه پلتفرم وست - واهه  09124753526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164">
        <v>8</v>
      </c>
      <c r="H9" s="178">
        <v>277063695130</v>
      </c>
      <c r="I9" s="164" t="s">
        <v>442</v>
      </c>
      <c r="J9" s="164"/>
      <c r="K9" s="11" t="str">
        <f t="shared" ca="1" si="0"/>
        <v/>
      </c>
      <c r="L9" s="162" t="s">
        <v>475</v>
      </c>
      <c r="M9" s="162" t="s">
        <v>476</v>
      </c>
      <c r="N9" s="162"/>
      <c r="O9" s="9">
        <v>1130.0999999999999</v>
      </c>
      <c r="P9" s="9">
        <v>1</v>
      </c>
      <c r="Q9" s="13" t="str">
        <f>VLOOKUP(O9, '[1]لیست محصولات اردیبهشت ۱۴۰۳'!B:C,2,0)</f>
        <v>الیدا پلانو | Elida Plano</v>
      </c>
      <c r="R9" s="9" t="s">
        <v>255</v>
      </c>
      <c r="S9" s="12">
        <f>VLOOKUP(O9, '[1]لیست محصولات اردیبهشت ۱۴۰۳'!B:F,5,0)</f>
        <v>80</v>
      </c>
      <c r="T9" s="14">
        <f>VLOOKUP(O9, '[1]لیست محصولات اردیبهشت ۱۴۰۳'!B:G,6,0)</f>
        <v>13100000</v>
      </c>
      <c r="U9" s="15"/>
      <c r="V9" s="16">
        <f t="shared" si="1"/>
        <v>0</v>
      </c>
      <c r="W9" s="12">
        <f t="shared" si="2"/>
        <v>1</v>
      </c>
      <c r="X9" s="14">
        <f t="shared" si="3"/>
        <v>13100000</v>
      </c>
      <c r="Y9" s="17"/>
      <c r="Z9" s="14">
        <f t="shared" si="4"/>
        <v>13100000</v>
      </c>
      <c r="AA9" s="176" t="s">
        <v>79</v>
      </c>
      <c r="AB9" s="174" t="s">
        <v>477</v>
      </c>
      <c r="AC9" s="172" t="s">
        <v>478</v>
      </c>
      <c r="AD9" s="170" t="s">
        <v>99</v>
      </c>
      <c r="AE9" s="19"/>
      <c r="AF9" s="21"/>
      <c r="AG9" s="22" t="str">
        <f t="shared" si="5"/>
        <v>TRUE</v>
      </c>
      <c r="AH9" s="23" t="str">
        <f t="shared" si="6"/>
        <v>تهران الهیه، خیابان مریم شرقی، پلاک 34 شرکت استیل البرز  - جمال فلاحت گر 09121309416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165"/>
      <c r="H10" s="179"/>
      <c r="I10" s="165"/>
      <c r="J10" s="165"/>
      <c r="K10" s="11" t="str">
        <f t="shared" ca="1" si="0"/>
        <v/>
      </c>
      <c r="L10" s="163"/>
      <c r="M10" s="163"/>
      <c r="N10" s="163"/>
      <c r="O10" s="9">
        <v>5511.2</v>
      </c>
      <c r="P10" s="9">
        <v>1</v>
      </c>
      <c r="Q10" s="13" t="str">
        <f>VLOOKUP(O10, '[1]لیست محصولات اردیبهشت ۱۴۰۳'!B:C,2,0)</f>
        <v>هامبلا | Hambella</v>
      </c>
      <c r="R10" s="9" t="s">
        <v>255</v>
      </c>
      <c r="S10" s="12">
        <f>VLOOKUP(O10, '[1]لیست محصولات اردیبهشت ۱۴۰۳'!B:F,5,0)</f>
        <v>750</v>
      </c>
      <c r="T10" s="14">
        <f>VLOOKUP(O10, '[1]لیست محصولات اردیبهشت ۱۴۰۳'!B:G,6,0)</f>
        <v>13350000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13350000</v>
      </c>
      <c r="Y10" s="17"/>
      <c r="Z10" s="14">
        <f t="shared" si="4"/>
        <v>13350000</v>
      </c>
      <c r="AA10" s="177"/>
      <c r="AB10" s="175"/>
      <c r="AC10" s="173"/>
      <c r="AD10" s="171"/>
      <c r="AE10" s="19"/>
      <c r="AF10" s="21"/>
      <c r="AG10" s="22" t="str">
        <f t="shared" si="5"/>
        <v>TRUE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>
        <v>9</v>
      </c>
      <c r="H11" s="10">
        <v>606823</v>
      </c>
      <c r="I11" s="9" t="s">
        <v>442</v>
      </c>
      <c r="J11" s="9"/>
      <c r="K11" s="11" t="str">
        <f t="shared" ca="1" si="0"/>
        <v/>
      </c>
      <c r="L11" s="12" t="s">
        <v>479</v>
      </c>
      <c r="M11" s="12" t="s">
        <v>480</v>
      </c>
      <c r="N11" s="12" t="s">
        <v>481</v>
      </c>
      <c r="O11" s="9">
        <v>5501.2</v>
      </c>
      <c r="P11" s="9">
        <v>3</v>
      </c>
      <c r="Q11" s="13" t="str">
        <f>VLOOKUP(O11, '[1]لیست محصولات اردیبهشت ۱۴۰۳'!B:C,2,0)</f>
        <v>ورتکس | Vortex</v>
      </c>
      <c r="R11" s="9"/>
      <c r="S11" s="12">
        <f>VLOOKUP(O11, '[1]لیست محصولات اردیبهشت ۱۴۰۳'!B:F,5,0)</f>
        <v>750</v>
      </c>
      <c r="T11" s="14">
        <f>VLOOKUP(O11, '[1]لیست محصولات اردیبهشت ۱۴۰۳'!B:G,6,0)</f>
        <v>9900000</v>
      </c>
      <c r="U11" s="15"/>
      <c r="V11" s="16">
        <f t="shared" si="1"/>
        <v>0</v>
      </c>
      <c r="W11" s="12">
        <f t="shared" si="2"/>
        <v>3</v>
      </c>
      <c r="X11" s="14">
        <f t="shared" si="3"/>
        <v>29700000</v>
      </c>
      <c r="Y11" s="17"/>
      <c r="Z11" s="14">
        <f t="shared" si="4"/>
        <v>29700000</v>
      </c>
      <c r="AA11" s="18" t="s">
        <v>79</v>
      </c>
      <c r="AB11" s="13" t="s">
        <v>482</v>
      </c>
      <c r="AC11" s="19" t="s">
        <v>483</v>
      </c>
      <c r="AD11" s="20" t="s">
        <v>99</v>
      </c>
      <c r="AE11" s="19"/>
      <c r="AF11" s="21"/>
      <c r="AG11" s="22" t="str">
        <f t="shared" si="5"/>
        <v>TRUE</v>
      </c>
      <c r="AH11" s="23" t="str">
        <f t="shared" si="6"/>
        <v>تهران بلوار دریا . خیابان موج.مابین توحید سه و چهار پلاک ۸ کافه لین - محمدامین اتابکی 09198362066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>
        <v>10</v>
      </c>
      <c r="H12" s="10">
        <v>277071938599</v>
      </c>
      <c r="I12" s="9" t="s">
        <v>442</v>
      </c>
      <c r="J12" s="9"/>
      <c r="K12" s="11" t="str">
        <f t="shared" ca="1" si="0"/>
        <v/>
      </c>
      <c r="L12" s="12" t="s">
        <v>433</v>
      </c>
      <c r="M12" s="12" t="s">
        <v>484</v>
      </c>
      <c r="N12" s="12" t="s">
        <v>485</v>
      </c>
      <c r="O12" s="9">
        <v>5501.2</v>
      </c>
      <c r="P12" s="9">
        <v>1</v>
      </c>
      <c r="Q12" s="13" t="str">
        <f>VLOOKUP(O12, '[1]لیست محصولات اردیبهشت ۱۴۰۳'!B:C,2,0)</f>
        <v>ورتکس | Vortex</v>
      </c>
      <c r="R12" s="9"/>
      <c r="S12" s="12">
        <f>VLOOKUP(O12, '[1]لیست محصولات اردیبهشت ۱۴۰۳'!B:F,5,0)</f>
        <v>750</v>
      </c>
      <c r="T12" s="14">
        <f>VLOOKUP(O12, '[1]لیست محصولات اردیبهشت ۱۴۰۳'!B:G,6,0)</f>
        <v>9900000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9900000</v>
      </c>
      <c r="Y12" s="17"/>
      <c r="Z12" s="14">
        <f t="shared" si="4"/>
        <v>9900000</v>
      </c>
      <c r="AA12" s="18" t="s">
        <v>250</v>
      </c>
      <c r="AB12" s="13" t="s">
        <v>486</v>
      </c>
      <c r="AC12" s="19" t="s">
        <v>487</v>
      </c>
      <c r="AD12" s="20"/>
      <c r="AE12" s="19"/>
      <c r="AF12" s="21"/>
      <c r="AG12" s="22" t="str">
        <f t="shared" si="5"/>
        <v>TRUE</v>
      </c>
      <c r="AH12" s="23" t="str">
        <f t="shared" si="6"/>
        <v>کرج رجایی شهر بلوار موذن روبروی بانک ملی دانشگاه آزاد ساختمان البرز طبقه زیرین شهرکتاب البرز کافه مُستطاب - مهدی رهبری 09106009059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64">
        <v>11</v>
      </c>
      <c r="H13" s="178">
        <v>55027264701</v>
      </c>
      <c r="I13" s="164" t="s">
        <v>442</v>
      </c>
      <c r="J13" s="164" t="s">
        <v>76</v>
      </c>
      <c r="K13" s="11" t="str">
        <f t="shared" ca="1" si="0"/>
        <v/>
      </c>
      <c r="L13" s="162" t="s">
        <v>112</v>
      </c>
      <c r="M13" s="162" t="s">
        <v>488</v>
      </c>
      <c r="N13" s="162" t="s">
        <v>489</v>
      </c>
      <c r="O13" s="9">
        <v>5523.2</v>
      </c>
      <c r="P13" s="9">
        <v>1</v>
      </c>
      <c r="Q13" s="13" t="str">
        <f>VLOOKUP(O13, '[1]لیست محصولات اردیبهشت ۱۴۰۳'!B:C,2,0)</f>
        <v>کوتوا دانکن | Kotowa Duncan</v>
      </c>
      <c r="R13" s="9"/>
      <c r="S13" s="12">
        <f>VLOOKUP(O13, '[1]لیست محصولات اردیبهشت ۱۴۰۳'!B:F,5,0)</f>
        <v>750</v>
      </c>
      <c r="T13" s="14">
        <f>VLOOKUP(O13, '[1]لیست محصولات اردیبهشت ۱۴۰۳'!B:G,6,0)</f>
        <v>12150000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12150000</v>
      </c>
      <c r="Y13" s="17"/>
      <c r="Z13" s="14">
        <f t="shared" si="4"/>
        <v>12150000</v>
      </c>
      <c r="AA13" s="176" t="s">
        <v>206</v>
      </c>
      <c r="AB13" s="174" t="s">
        <v>490</v>
      </c>
      <c r="AC13" s="172" t="s">
        <v>491</v>
      </c>
      <c r="AD13" s="170"/>
      <c r="AE13" s="19"/>
      <c r="AF13" s="21"/>
      <c r="AG13" s="22" t="str">
        <f t="shared" si="5"/>
        <v>TRUE</v>
      </c>
      <c r="AH13" s="23" t="str">
        <f t="shared" si="6"/>
        <v>ساری میدان امام بلوار آزادی خیابان بعثت بین بعثت ۲ و ۴ کافه قهومون - محمدرضا غلامی شه بندی 09376143341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165"/>
      <c r="H14" s="179"/>
      <c r="I14" s="165"/>
      <c r="J14" s="165"/>
      <c r="K14" s="11" t="str">
        <f t="shared" ca="1" si="0"/>
        <v/>
      </c>
      <c r="L14" s="163"/>
      <c r="M14" s="163"/>
      <c r="N14" s="163"/>
      <c r="O14" s="9">
        <v>5501.3</v>
      </c>
      <c r="P14" s="9">
        <v>3</v>
      </c>
      <c r="Q14" s="13" t="str">
        <f>VLOOKUP(O14, '[1]لیست محصولات اردیبهشت ۱۴۰۳'!B:C,2,0)</f>
        <v>ورتکس | Vortex</v>
      </c>
      <c r="R14" s="9"/>
      <c r="S14" s="12">
        <f>VLOOKUP(O14, '[1]لیست محصولات اردیبهشت ۱۴۰۳'!B:F,5,0)</f>
        <v>4000</v>
      </c>
      <c r="T14" s="14">
        <f>VLOOKUP(O14, '[1]لیست محصولات اردیبهشت ۱۴۰۳'!B:G,6,0)</f>
        <v>51200000</v>
      </c>
      <c r="U14" s="15"/>
      <c r="V14" s="16">
        <f t="shared" si="1"/>
        <v>0</v>
      </c>
      <c r="W14" s="12">
        <f t="shared" si="2"/>
        <v>3</v>
      </c>
      <c r="X14" s="14">
        <f t="shared" si="3"/>
        <v>153600000</v>
      </c>
      <c r="Y14" s="17"/>
      <c r="Z14" s="14">
        <f t="shared" si="4"/>
        <v>153600000</v>
      </c>
      <c r="AA14" s="177"/>
      <c r="AB14" s="175"/>
      <c r="AC14" s="173"/>
      <c r="AD14" s="171"/>
      <c r="AE14" s="19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9">
        <v>12</v>
      </c>
      <c r="H15" s="10">
        <v>277087377282</v>
      </c>
      <c r="I15" s="9" t="s">
        <v>442</v>
      </c>
      <c r="J15" s="164" t="s">
        <v>76</v>
      </c>
      <c r="K15" s="11" t="str">
        <f t="shared" ca="1" si="0"/>
        <v/>
      </c>
      <c r="L15" s="162" t="s">
        <v>137</v>
      </c>
      <c r="M15" s="162" t="s">
        <v>409</v>
      </c>
      <c r="N15" s="162" t="s">
        <v>410</v>
      </c>
      <c r="O15" s="107"/>
      <c r="P15" s="107"/>
      <c r="Q15" s="108"/>
      <c r="R15" s="107"/>
      <c r="S15" s="109"/>
      <c r="T15" s="110"/>
      <c r="U15" s="111"/>
      <c r="V15" s="112"/>
      <c r="W15" s="109"/>
      <c r="X15" s="110"/>
      <c r="Y15" s="113"/>
      <c r="Z15" s="110"/>
      <c r="AA15" s="176" t="s">
        <v>79</v>
      </c>
      <c r="AB15" s="174" t="s">
        <v>411</v>
      </c>
      <c r="AC15" s="172" t="s">
        <v>412</v>
      </c>
      <c r="AD15" s="170"/>
      <c r="AE15" s="71" t="s">
        <v>492</v>
      </c>
      <c r="AF15" s="21"/>
      <c r="AG15" s="22" t="str">
        <f t="shared" si="5"/>
        <v>FALSE</v>
      </c>
      <c r="AH15" s="23" t="str">
        <f t="shared" si="6"/>
        <v>تهران تهرانپارس فلکه اول بلوار برادران قانع جنب بوستان آب ایوارلانژ - امیرحسین تاجیک 09391942344</v>
      </c>
    </row>
    <row r="16" spans="1:34" ht="22.35" customHeight="1">
      <c r="A16" s="7"/>
      <c r="B16" s="7"/>
      <c r="C16" s="7"/>
      <c r="D16" s="7"/>
      <c r="E16" s="7"/>
      <c r="F16" s="8"/>
      <c r="G16" s="164">
        <v>13</v>
      </c>
      <c r="H16" s="239" t="s">
        <v>493</v>
      </c>
      <c r="I16" s="164" t="s">
        <v>442</v>
      </c>
      <c r="J16" s="184"/>
      <c r="K16" s="11" t="str">
        <f t="shared" ca="1" si="0"/>
        <v/>
      </c>
      <c r="L16" s="186"/>
      <c r="M16" s="186"/>
      <c r="N16" s="186"/>
      <c r="O16" s="9">
        <v>5501.3</v>
      </c>
      <c r="P16" s="9">
        <v>3</v>
      </c>
      <c r="Q16" s="13" t="str">
        <f>VLOOKUP(O16, '[1]لیست محصولات اردیبهشت ۱۴۰۳'!B:C,2,0)</f>
        <v>ورتکس | Vortex</v>
      </c>
      <c r="R16" s="9"/>
      <c r="S16" s="12">
        <f>VLOOKUP(O16, '[1]لیست محصولات اردیبهشت ۱۴۰۳'!B:F,5,0)</f>
        <v>4000</v>
      </c>
      <c r="T16" s="14">
        <f>VLOOKUP(O16, '[1]لیست محصولات اردیبهشت ۱۴۰۳'!B:G,6,0)</f>
        <v>51200000</v>
      </c>
      <c r="U16" s="15"/>
      <c r="V16" s="16">
        <f t="shared" si="1"/>
        <v>0</v>
      </c>
      <c r="W16" s="12">
        <f t="shared" si="2"/>
        <v>3</v>
      </c>
      <c r="X16" s="14">
        <f t="shared" si="3"/>
        <v>153600000</v>
      </c>
      <c r="Y16" s="17"/>
      <c r="Z16" s="14">
        <f t="shared" si="4"/>
        <v>153600000</v>
      </c>
      <c r="AA16" s="183"/>
      <c r="AB16" s="182"/>
      <c r="AC16" s="181"/>
      <c r="AD16" s="180"/>
      <c r="AE16" s="193" t="s">
        <v>493</v>
      </c>
      <c r="AF16" s="21"/>
      <c r="AG16" s="22" t="str">
        <f t="shared" si="5"/>
        <v>TRUE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184"/>
      <c r="H17" s="240"/>
      <c r="I17" s="184"/>
      <c r="J17" s="184"/>
      <c r="K17" s="11" t="str">
        <f t="shared" ca="1" si="0"/>
        <v/>
      </c>
      <c r="L17" s="186"/>
      <c r="M17" s="186"/>
      <c r="N17" s="186"/>
      <c r="O17" s="9">
        <v>5511.3</v>
      </c>
      <c r="P17" s="9">
        <v>1</v>
      </c>
      <c r="Q17" s="13" t="str">
        <f>VLOOKUP(O17, '[1]لیست محصولات اردیبهشت ۱۴۰۳'!B:C,2,0)</f>
        <v>هامبلا | Hambella</v>
      </c>
      <c r="R17" s="9"/>
      <c r="S17" s="12">
        <f>VLOOKUP(O17, '[1]لیست محصولات اردیبهشت ۱۴۰۳'!B:F,5,0)</f>
        <v>4000</v>
      </c>
      <c r="T17" s="14">
        <f>VLOOKUP(O17, '[1]لیست محصولات اردیبهشت ۱۴۰۳'!B:G,6,0)</f>
        <v>69600000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69600000</v>
      </c>
      <c r="Y17" s="17"/>
      <c r="Z17" s="14">
        <f t="shared" si="4"/>
        <v>69600000</v>
      </c>
      <c r="AA17" s="183"/>
      <c r="AB17" s="182"/>
      <c r="AC17" s="181"/>
      <c r="AD17" s="180"/>
      <c r="AE17" s="242"/>
      <c r="AF17" s="21"/>
      <c r="AG17" s="22" t="str">
        <f t="shared" si="5"/>
        <v>TRUE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184"/>
      <c r="H18" s="240"/>
      <c r="I18" s="184"/>
      <c r="J18" s="184"/>
      <c r="K18" s="11" t="str">
        <f t="shared" ca="1" si="0"/>
        <v/>
      </c>
      <c r="L18" s="186"/>
      <c r="M18" s="186"/>
      <c r="N18" s="186"/>
      <c r="O18" s="9">
        <v>5523.2</v>
      </c>
      <c r="P18" s="9">
        <v>1</v>
      </c>
      <c r="Q18" s="13" t="str">
        <f>VLOOKUP(O18, '[1]لیست محصولات اردیبهشت ۱۴۰۳'!B:C,2,0)</f>
        <v>کوتوا دانکن | Kotowa Duncan</v>
      </c>
      <c r="R18" s="9"/>
      <c r="S18" s="12">
        <f>VLOOKUP(O18, '[1]لیست محصولات اردیبهشت ۱۴۰۳'!B:F,5,0)</f>
        <v>750</v>
      </c>
      <c r="T18" s="14">
        <f>VLOOKUP(O18, '[1]لیست محصولات اردیبهشت ۱۴۰۳'!B:G,6,0)</f>
        <v>12150000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12150000</v>
      </c>
      <c r="Y18" s="17"/>
      <c r="Z18" s="14">
        <f t="shared" si="4"/>
        <v>12150000</v>
      </c>
      <c r="AA18" s="183"/>
      <c r="AB18" s="182"/>
      <c r="AC18" s="181"/>
      <c r="AD18" s="180"/>
      <c r="AE18" s="242"/>
      <c r="AF18" s="21"/>
      <c r="AG18" s="22" t="str">
        <f t="shared" si="5"/>
        <v>TRUE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165"/>
      <c r="H19" s="241"/>
      <c r="I19" s="165"/>
      <c r="J19" s="165"/>
      <c r="K19" s="11" t="str">
        <f t="shared" ca="1" si="0"/>
        <v/>
      </c>
      <c r="L19" s="163"/>
      <c r="M19" s="163"/>
      <c r="N19" s="163"/>
      <c r="O19" s="9">
        <v>5522.2</v>
      </c>
      <c r="P19" s="9">
        <v>1</v>
      </c>
      <c r="Q19" s="13" t="str">
        <f>VLOOKUP(O19, '[1]لیست محصولات اردیبهشت ۱۴۰۳'!B:C,2,0)</f>
        <v>تامارا | Tamara</v>
      </c>
      <c r="R19" s="9"/>
      <c r="S19" s="12">
        <f>VLOOKUP(O19, '[1]لیست محصولات اردیبهشت ۱۴۰۳'!B:F,5,0)</f>
        <v>750</v>
      </c>
      <c r="T19" s="14">
        <f>VLOOKUP(O19, '[1]لیست محصولات اردیبهشت ۱۴۰۳'!B:G,6,0)</f>
        <v>12450000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12450000</v>
      </c>
      <c r="Y19" s="17"/>
      <c r="Z19" s="14">
        <f t="shared" si="4"/>
        <v>12450000</v>
      </c>
      <c r="AA19" s="177"/>
      <c r="AB19" s="175"/>
      <c r="AC19" s="173"/>
      <c r="AD19" s="171"/>
      <c r="AE19" s="194"/>
      <c r="AF19" s="21"/>
      <c r="AG19" s="22" t="str">
        <f t="shared" si="5"/>
        <v>TRUE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164">
        <v>14</v>
      </c>
      <c r="H20" s="178">
        <v>277088484123</v>
      </c>
      <c r="I20" s="164" t="s">
        <v>442</v>
      </c>
      <c r="J20" s="164"/>
      <c r="K20" s="11" t="str">
        <f t="shared" ca="1" si="0"/>
        <v/>
      </c>
      <c r="L20" s="162" t="s">
        <v>494</v>
      </c>
      <c r="M20" s="162" t="s">
        <v>495</v>
      </c>
      <c r="N20" s="162" t="s">
        <v>496</v>
      </c>
      <c r="O20" s="9">
        <v>5501.3</v>
      </c>
      <c r="P20" s="9">
        <v>2</v>
      </c>
      <c r="Q20" s="13" t="str">
        <f>VLOOKUP(O20, '[1]لیست محصولات اردیبهشت ۱۴۰۳'!B:C,2,0)</f>
        <v>ورتکس | Vortex</v>
      </c>
      <c r="R20" s="9"/>
      <c r="S20" s="12">
        <f>VLOOKUP(O20, '[1]لیست محصولات اردیبهشت ۱۴۰۳'!B:F,5,0)</f>
        <v>4000</v>
      </c>
      <c r="T20" s="14">
        <f>VLOOKUP(O20, '[1]لیست محصولات اردیبهشت ۱۴۰۳'!B:G,6,0)</f>
        <v>51200000</v>
      </c>
      <c r="U20" s="15"/>
      <c r="V20" s="16">
        <f t="shared" si="1"/>
        <v>0</v>
      </c>
      <c r="W20" s="12">
        <f t="shared" si="2"/>
        <v>2</v>
      </c>
      <c r="X20" s="14">
        <f t="shared" si="3"/>
        <v>102400000</v>
      </c>
      <c r="Y20" s="17"/>
      <c r="Z20" s="14">
        <f t="shared" si="4"/>
        <v>102400000</v>
      </c>
      <c r="AA20" s="176" t="s">
        <v>497</v>
      </c>
      <c r="AB20" s="174" t="s">
        <v>498</v>
      </c>
      <c r="AC20" s="172" t="s">
        <v>499</v>
      </c>
      <c r="AD20" s="170"/>
      <c r="AE20" s="19"/>
      <c r="AF20" s="21"/>
      <c r="AG20" s="22" t="str">
        <f t="shared" si="5"/>
        <v>TRUE</v>
      </c>
      <c r="AH20" s="23" t="str">
        <f t="shared" si="6"/>
        <v>طرقبه بینالود - طرقبه بعد از پل طرقدر نرسیده به عنبران 2  رستوران باغبان - سید هاشم باغبان عنبران 09152002090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165"/>
      <c r="H21" s="179"/>
      <c r="I21" s="165"/>
      <c r="J21" s="165"/>
      <c r="K21" s="11" t="str">
        <f t="shared" ca="1" si="0"/>
        <v/>
      </c>
      <c r="L21" s="163"/>
      <c r="M21" s="163"/>
      <c r="N21" s="163"/>
      <c r="O21" s="9">
        <v>5511.3</v>
      </c>
      <c r="P21" s="9">
        <v>2</v>
      </c>
      <c r="Q21" s="13" t="str">
        <f>VLOOKUP(O21, '[1]لیست محصولات اردیبهشت ۱۴۰۳'!B:C,2,0)</f>
        <v>هامبلا | Hambella</v>
      </c>
      <c r="R21" s="9"/>
      <c r="S21" s="12">
        <f>VLOOKUP(O21, '[1]لیست محصولات اردیبهشت ۱۴۰۳'!B:F,5,0)</f>
        <v>4000</v>
      </c>
      <c r="T21" s="14">
        <f>VLOOKUP(O21, '[1]لیست محصولات اردیبهشت ۱۴۰۳'!B:G,6,0)</f>
        <v>69600000</v>
      </c>
      <c r="U21" s="15"/>
      <c r="V21" s="16">
        <f t="shared" si="1"/>
        <v>0</v>
      </c>
      <c r="W21" s="12">
        <f t="shared" si="2"/>
        <v>2</v>
      </c>
      <c r="X21" s="14">
        <f t="shared" si="3"/>
        <v>139200000</v>
      </c>
      <c r="Y21" s="17"/>
      <c r="Z21" s="14">
        <f t="shared" si="4"/>
        <v>139200000</v>
      </c>
      <c r="AA21" s="177"/>
      <c r="AB21" s="175"/>
      <c r="AC21" s="173"/>
      <c r="AD21" s="171"/>
      <c r="AE21" s="19"/>
      <c r="AF21" s="21"/>
      <c r="AG21" s="22" t="str">
        <f t="shared" si="5"/>
        <v>TRUE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66">
        <v>15</v>
      </c>
      <c r="H22" s="67" t="s">
        <v>135</v>
      </c>
      <c r="I22" s="66" t="s">
        <v>500</v>
      </c>
      <c r="J22" s="9" t="s">
        <v>76</v>
      </c>
      <c r="K22" s="11" t="str">
        <f t="shared" ca="1" si="0"/>
        <v/>
      </c>
      <c r="L22" s="12" t="s">
        <v>505</v>
      </c>
      <c r="M22" s="12" t="s">
        <v>506</v>
      </c>
      <c r="N22" s="12" t="s">
        <v>501</v>
      </c>
      <c r="O22" s="9">
        <v>5501.3</v>
      </c>
      <c r="P22" s="9">
        <v>3</v>
      </c>
      <c r="Q22" s="13" t="str">
        <f>VLOOKUP(O22, '[1]لیست محصولات اردیبهشت ۱۴۰۳'!B:C,2,0)</f>
        <v>ورتکس | Vortex</v>
      </c>
      <c r="R22" s="9"/>
      <c r="S22" s="12">
        <f>VLOOKUP(O22, '[1]لیست محصولات اردیبهشت ۱۴۰۳'!B:F,5,0)</f>
        <v>4000</v>
      </c>
      <c r="T22" s="14">
        <f>VLOOKUP(O22, '[1]لیست محصولات اردیبهشت ۱۴۰۳'!B:G,6,0)</f>
        <v>51200000</v>
      </c>
      <c r="U22" s="15"/>
      <c r="V22" s="16">
        <f t="shared" si="1"/>
        <v>0</v>
      </c>
      <c r="W22" s="12">
        <f t="shared" si="2"/>
        <v>3</v>
      </c>
      <c r="X22" s="14">
        <f t="shared" si="3"/>
        <v>153600000</v>
      </c>
      <c r="Y22" s="17"/>
      <c r="Z22" s="14">
        <f t="shared" si="4"/>
        <v>153600000</v>
      </c>
      <c r="AA22" s="176" t="s">
        <v>187</v>
      </c>
      <c r="AB22" s="174" t="s">
        <v>508</v>
      </c>
      <c r="AC22" s="19" t="s">
        <v>504</v>
      </c>
      <c r="AD22" s="170"/>
      <c r="AE22" s="68" t="s">
        <v>510</v>
      </c>
      <c r="AF22" s="21"/>
      <c r="AG22" s="22" t="str">
        <f t="shared" si="5"/>
        <v>TRUE</v>
      </c>
      <c r="AH22" s="23" t="str">
        <f t="shared" si="6"/>
        <v>کرمان بلوار جمهوري اسلامي همتي فر نبش كوچه شماره يك کافه دارسین - محمدحسین عکاف زاده 09133405767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66">
        <v>16</v>
      </c>
      <c r="H23" s="67"/>
      <c r="I23" s="66" t="s">
        <v>500</v>
      </c>
      <c r="J23" s="9" t="s">
        <v>76</v>
      </c>
      <c r="K23" s="11" t="str">
        <f t="shared" ca="1" si="0"/>
        <v/>
      </c>
      <c r="L23" s="12" t="s">
        <v>507</v>
      </c>
      <c r="M23" s="12" t="s">
        <v>502</v>
      </c>
      <c r="N23" s="12" t="s">
        <v>266</v>
      </c>
      <c r="O23" s="9">
        <v>5522.2</v>
      </c>
      <c r="P23" s="9">
        <v>1</v>
      </c>
      <c r="Q23" s="13" t="str">
        <f>VLOOKUP(O23, '[1]لیست محصولات اردیبهشت ۱۴۰۳'!B:C,2,0)</f>
        <v>تامارا | Tamara</v>
      </c>
      <c r="R23" s="9"/>
      <c r="S23" s="12">
        <f>VLOOKUP(O23, '[1]لیست محصولات اردیبهشت ۱۴۰۳'!B:F,5,0)</f>
        <v>750</v>
      </c>
      <c r="T23" s="14">
        <f>VLOOKUP(O23, '[1]لیست محصولات اردیبهشت ۱۴۰۳'!B:G,6,0)</f>
        <v>12450000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12450000</v>
      </c>
      <c r="Y23" s="17"/>
      <c r="Z23" s="14">
        <f t="shared" si="4"/>
        <v>12450000</v>
      </c>
      <c r="AA23" s="177"/>
      <c r="AB23" s="175"/>
      <c r="AC23" s="19" t="s">
        <v>509</v>
      </c>
      <c r="AD23" s="171"/>
      <c r="AE23" s="68" t="s">
        <v>503</v>
      </c>
      <c r="AF23" s="21"/>
      <c r="AG23" s="22" t="str">
        <f t="shared" si="5"/>
        <v>TRUE</v>
      </c>
      <c r="AH23" s="23" t="str">
        <f t="shared" si="6"/>
        <v xml:space="preserve">  (سفارش شخصی) - عبدالرضا ملک قاسمی  09133423604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>
        <v>17</v>
      </c>
      <c r="H24" s="10">
        <v>277161597582</v>
      </c>
      <c r="I24" s="9" t="s">
        <v>511</v>
      </c>
      <c r="J24" s="9"/>
      <c r="K24" s="11" t="str">
        <f t="shared" ca="1" si="0"/>
        <v/>
      </c>
      <c r="L24" s="12" t="s">
        <v>462</v>
      </c>
      <c r="M24" s="12" t="s">
        <v>513</v>
      </c>
      <c r="N24" s="12" t="s">
        <v>514</v>
      </c>
      <c r="O24" s="9">
        <v>5523.2</v>
      </c>
      <c r="P24" s="9">
        <v>1</v>
      </c>
      <c r="Q24" s="13" t="str">
        <f>VLOOKUP(O24, '[1]لیست محصولات اردیبهشت ۱۴۰۳'!B:C,2,0)</f>
        <v>کوتوا دانکن | Kotowa Duncan</v>
      </c>
      <c r="R24" s="9"/>
      <c r="S24" s="12">
        <f>VLOOKUP(O24, '[1]لیست محصولات اردیبهشت ۱۴۰۳'!B:F,5,0)</f>
        <v>750</v>
      </c>
      <c r="T24" s="14">
        <f>VLOOKUP(O24, '[1]لیست محصولات اردیبهشت ۱۴۰۳'!B:G,6,0)</f>
        <v>12150000</v>
      </c>
      <c r="U24" s="15"/>
      <c r="V24" s="16">
        <f t="shared" si="1"/>
        <v>0</v>
      </c>
      <c r="W24" s="12">
        <f t="shared" si="2"/>
        <v>1</v>
      </c>
      <c r="X24" s="14">
        <f t="shared" si="3"/>
        <v>12150000</v>
      </c>
      <c r="Y24" s="17"/>
      <c r="Z24" s="14">
        <f t="shared" si="4"/>
        <v>12150000</v>
      </c>
      <c r="AA24" s="18" t="s">
        <v>79</v>
      </c>
      <c r="AB24" s="13" t="s">
        <v>515</v>
      </c>
      <c r="AC24" s="19" t="s">
        <v>516</v>
      </c>
      <c r="AD24" s="20" t="s">
        <v>99</v>
      </c>
      <c r="AE24" s="19"/>
      <c r="AF24" s="21"/>
      <c r="AG24" s="22" t="str">
        <f t="shared" si="5"/>
        <v>TRUE</v>
      </c>
      <c r="AH24" s="23" t="str">
        <f t="shared" si="6"/>
        <v>تهران تهرانپارس-فلكه اول تهرانپارس-ضلع شرقي ميدان-مجتمع تجاري پارس-پلاك ٦ کافه هاکو - دانیال زارع 09022635331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164">
        <v>18</v>
      </c>
      <c r="H25" s="178">
        <v>277274774139</v>
      </c>
      <c r="I25" s="164" t="s">
        <v>500</v>
      </c>
      <c r="J25" s="164"/>
      <c r="K25" s="11" t="str">
        <f t="shared" ca="1" si="0"/>
        <v/>
      </c>
      <c r="L25" s="162" t="s">
        <v>222</v>
      </c>
      <c r="M25" s="162" t="s">
        <v>616</v>
      </c>
      <c r="N25" s="162" t="s">
        <v>617</v>
      </c>
      <c r="O25" s="9">
        <v>5501.1</v>
      </c>
      <c r="P25" s="9">
        <v>1</v>
      </c>
      <c r="Q25" s="13" t="str">
        <f>VLOOKUP(O25, '[1]لیست محصولات اردیبهشت ۱۴۰۳'!B:C,2,0)</f>
        <v>ورتکس | Vortex</v>
      </c>
      <c r="R25" s="9"/>
      <c r="S25" s="12">
        <f>VLOOKUP(O25, '[1]لیست محصولات اردیبهشت ۱۴۰۳'!B:F,5,0)</f>
        <v>150</v>
      </c>
      <c r="T25" s="14">
        <f>VLOOKUP(O25, '[1]لیست محصولات اردیبهشت ۱۴۰۳'!B:G,6,0)</f>
        <v>2100000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2100000</v>
      </c>
      <c r="Y25" s="17"/>
      <c r="Z25" s="14">
        <f t="shared" si="4"/>
        <v>2100000</v>
      </c>
      <c r="AA25" s="176" t="s">
        <v>79</v>
      </c>
      <c r="AB25" s="174" t="s">
        <v>618</v>
      </c>
      <c r="AC25" s="172" t="s">
        <v>619</v>
      </c>
      <c r="AD25" s="170" t="s">
        <v>99</v>
      </c>
      <c r="AE25" s="19"/>
      <c r="AF25" s="21"/>
      <c r="AG25" s="22" t="str">
        <f t="shared" si="5"/>
        <v>TRUE</v>
      </c>
      <c r="AH25" s="23" t="str">
        <f t="shared" si="6"/>
        <v>تهران ميدان صنعت. مركز خريد ليدوما. طبقه B1 کافه پارسه - عرفان ابراهیمی 09101146124</v>
      </c>
    </row>
    <row r="26" spans="1:34" ht="22.35" customHeight="1">
      <c r="A26" s="7"/>
      <c r="B26" s="7"/>
      <c r="C26" s="7"/>
      <c r="D26" s="7"/>
      <c r="E26" s="7"/>
      <c r="F26" s="8"/>
      <c r="G26" s="184"/>
      <c r="H26" s="185"/>
      <c r="I26" s="184"/>
      <c r="J26" s="184"/>
      <c r="K26" s="11" t="str">
        <f t="shared" ca="1" si="0"/>
        <v/>
      </c>
      <c r="L26" s="186"/>
      <c r="M26" s="186"/>
      <c r="N26" s="186"/>
      <c r="O26" s="9">
        <v>5511.11</v>
      </c>
      <c r="P26" s="9">
        <v>1</v>
      </c>
      <c r="Q26" s="69" t="str">
        <f>VLOOKUP(O26, '[1]لیست محصولات اردیبهشت ۱۴۰۳'!B:C,2,0)</f>
        <v>هامبلا(رست دمی) | Hambella( Filter Roast)</v>
      </c>
      <c r="R26" s="9"/>
      <c r="S26" s="12">
        <f>VLOOKUP(O26, '[1]لیست محصولات اردیبهشت ۱۴۰۳'!B:F,5,0)</f>
        <v>150</v>
      </c>
      <c r="T26" s="14">
        <f>VLOOKUP(O26, '[1]لیست محصولات اردیبهشت ۱۴۰۳'!B:G,6,0)</f>
        <v>2800000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2800000</v>
      </c>
      <c r="Y26" s="17"/>
      <c r="Z26" s="14">
        <f t="shared" si="4"/>
        <v>2800000</v>
      </c>
      <c r="AA26" s="183"/>
      <c r="AB26" s="182"/>
      <c r="AC26" s="181"/>
      <c r="AD26" s="180"/>
      <c r="AE26" s="19"/>
      <c r="AF26" s="21"/>
      <c r="AG26" s="22" t="str">
        <f t="shared" si="5"/>
        <v>TRUE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184"/>
      <c r="H27" s="185"/>
      <c r="I27" s="184"/>
      <c r="J27" s="184"/>
      <c r="K27" s="11" t="str">
        <f t="shared" ca="1" si="0"/>
        <v/>
      </c>
      <c r="L27" s="186"/>
      <c r="M27" s="186"/>
      <c r="N27" s="186"/>
      <c r="O27" s="9">
        <v>5522.1</v>
      </c>
      <c r="P27" s="9">
        <v>1</v>
      </c>
      <c r="Q27" s="13" t="str">
        <f>VLOOKUP(O27, '[1]لیست محصولات اردیبهشت ۱۴۰۳'!B:C,2,0)</f>
        <v>تامارا | Tamara</v>
      </c>
      <c r="R27" s="9"/>
      <c r="S27" s="12">
        <f>VLOOKUP(O27, '[1]لیست محصولات اردیبهشت ۱۴۰۳'!B:F,5,0)</f>
        <v>150</v>
      </c>
      <c r="T27" s="14">
        <f>VLOOKUP(O27, '[1]لیست محصولات اردیبهشت ۱۴۰۳'!B:G,6,0)</f>
        <v>2600000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2600000</v>
      </c>
      <c r="Y27" s="17"/>
      <c r="Z27" s="14">
        <f t="shared" si="4"/>
        <v>2600000</v>
      </c>
      <c r="AA27" s="183"/>
      <c r="AB27" s="182"/>
      <c r="AC27" s="181"/>
      <c r="AD27" s="180"/>
      <c r="AE27" s="19"/>
      <c r="AF27" s="21"/>
      <c r="AG27" s="22" t="str">
        <f t="shared" si="5"/>
        <v>TRUE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165"/>
      <c r="H28" s="179"/>
      <c r="I28" s="165"/>
      <c r="J28" s="165"/>
      <c r="K28" s="11" t="str">
        <f t="shared" ca="1" si="0"/>
        <v/>
      </c>
      <c r="L28" s="163"/>
      <c r="M28" s="163"/>
      <c r="N28" s="163"/>
      <c r="O28" s="9">
        <v>3326.1</v>
      </c>
      <c r="P28" s="9">
        <v>1</v>
      </c>
      <c r="Q28" s="13" t="str">
        <f>VLOOKUP(O28, '[1]لیست محصولات اردیبهشت ۱۴۰۳'!B:C,2,0)</f>
        <v>میاگروس | Milagros</v>
      </c>
      <c r="R28" s="9"/>
      <c r="S28" s="12">
        <f>VLOOKUP(O28, '[1]لیست محصولات اردیبهشت ۱۴۰۳'!B:F,5,0)</f>
        <v>150</v>
      </c>
      <c r="T28" s="14">
        <f>VLOOKUP(O28, '[1]لیست محصولات اردیبهشت ۱۴۰۳'!B:G,6,0)</f>
        <v>3750000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3750000</v>
      </c>
      <c r="Y28" s="17"/>
      <c r="Z28" s="14">
        <f t="shared" si="4"/>
        <v>3750000</v>
      </c>
      <c r="AA28" s="177"/>
      <c r="AB28" s="175"/>
      <c r="AC28" s="173"/>
      <c r="AD28" s="171"/>
      <c r="AE28" s="19"/>
      <c r="AF28" s="21"/>
      <c r="AG28" s="22" t="str">
        <f t="shared" si="5"/>
        <v>TRUE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164">
        <v>19</v>
      </c>
      <c r="H29" s="178"/>
      <c r="I29" s="164" t="s">
        <v>500</v>
      </c>
      <c r="J29" s="164"/>
      <c r="K29" s="11" t="str">
        <f t="shared" ca="1" si="0"/>
        <v/>
      </c>
      <c r="L29" s="162" t="s">
        <v>557</v>
      </c>
      <c r="M29" s="162" t="s">
        <v>620</v>
      </c>
      <c r="N29" s="162" t="s">
        <v>621</v>
      </c>
      <c r="O29" s="9">
        <v>5501.1</v>
      </c>
      <c r="P29" s="9">
        <v>2</v>
      </c>
      <c r="Q29" s="13" t="str">
        <f>VLOOKUP(O29, '[1]لیست محصولات اردیبهشت ۱۴۰۳'!B:C,2,0)</f>
        <v>ورتکس | Vortex</v>
      </c>
      <c r="R29" s="9"/>
      <c r="S29" s="12">
        <f>VLOOKUP(O29, '[1]لیست محصولات اردیبهشت ۱۴۰۳'!B:F,5,0)</f>
        <v>150</v>
      </c>
      <c r="T29" s="14">
        <f>VLOOKUP(O29, '[1]لیست محصولات اردیبهشت ۱۴۰۳'!B:G,6,0)</f>
        <v>2100000</v>
      </c>
      <c r="U29" s="15"/>
      <c r="V29" s="16">
        <f t="shared" si="1"/>
        <v>0</v>
      </c>
      <c r="W29" s="12">
        <f t="shared" si="2"/>
        <v>2</v>
      </c>
      <c r="X29" s="14">
        <f t="shared" si="3"/>
        <v>4200000</v>
      </c>
      <c r="Y29" s="17"/>
      <c r="Z29" s="14">
        <f t="shared" si="4"/>
        <v>4200000</v>
      </c>
      <c r="AA29" s="18"/>
      <c r="AB29" s="13"/>
      <c r="AC29" s="19"/>
      <c r="AD29" s="20"/>
      <c r="AE29" s="19"/>
      <c r="AF29" s="21"/>
      <c r="AG29" s="22" t="str">
        <f t="shared" si="5"/>
        <v>TRUE</v>
      </c>
      <c r="AH29" s="23" t="str">
        <f t="shared" si="6"/>
        <v xml:space="preserve">  (پرسنل) - سعید شیخ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165"/>
      <c r="H30" s="179"/>
      <c r="I30" s="165"/>
      <c r="J30" s="165"/>
      <c r="K30" s="11" t="str">
        <f t="shared" ca="1" si="0"/>
        <v/>
      </c>
      <c r="L30" s="163"/>
      <c r="M30" s="163"/>
      <c r="N30" s="163"/>
      <c r="O30" s="9">
        <v>5523.1</v>
      </c>
      <c r="P30" s="9">
        <v>1</v>
      </c>
      <c r="Q30" s="13" t="str">
        <f>VLOOKUP(O30, '[1]لیست محصولات اردیبهشت ۱۴۰۳'!B:C,2,0)</f>
        <v>کوتوا دانکن | Kotowa Duncan</v>
      </c>
      <c r="R30" s="9"/>
      <c r="S30" s="12">
        <f>VLOOKUP(O30, '[1]لیست محصولات اردیبهشت ۱۴۰۳'!B:F,5,0)</f>
        <v>150</v>
      </c>
      <c r="T30" s="14">
        <f>VLOOKUP(O30, '[1]لیست محصولات اردیبهشت ۱۴۰۳'!B:G,6,0)</f>
        <v>2550000</v>
      </c>
      <c r="U30" s="15"/>
      <c r="V30" s="16">
        <f t="shared" si="1"/>
        <v>0</v>
      </c>
      <c r="W30" s="12">
        <f t="shared" si="2"/>
        <v>1</v>
      </c>
      <c r="X30" s="14">
        <f t="shared" si="3"/>
        <v>2550000</v>
      </c>
      <c r="Y30" s="17"/>
      <c r="Z30" s="14">
        <f t="shared" si="4"/>
        <v>2550000</v>
      </c>
      <c r="AA30" s="18"/>
      <c r="AB30" s="13"/>
      <c r="AC30" s="19"/>
      <c r="AD30" s="20"/>
      <c r="AE30" s="19"/>
      <c r="AF30" s="21"/>
      <c r="AG30" s="22" t="str">
        <f t="shared" si="5"/>
        <v>TRUE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>
        <v>20</v>
      </c>
      <c r="H31" s="10"/>
      <c r="I31" s="9" t="s">
        <v>500</v>
      </c>
      <c r="J31" s="9"/>
      <c r="K31" s="11" t="str">
        <f t="shared" ca="1" si="0"/>
        <v/>
      </c>
      <c r="L31" s="12" t="s">
        <v>622</v>
      </c>
      <c r="M31" s="12" t="s">
        <v>623</v>
      </c>
      <c r="N31" s="12" t="s">
        <v>621</v>
      </c>
      <c r="O31" s="9">
        <v>5511.11</v>
      </c>
      <c r="P31" s="9">
        <v>1</v>
      </c>
      <c r="Q31" s="69" t="str">
        <f>VLOOKUP(O31, '[1]لیست محصولات اردیبهشت ۱۴۰۳'!B:C,2,0)</f>
        <v>هامبلا(رست دمی) | Hambella( Filter Roast)</v>
      </c>
      <c r="R31" s="9"/>
      <c r="S31" s="12">
        <f>VLOOKUP(O31, '[1]لیست محصولات اردیبهشت ۱۴۰۳'!B:F,5,0)</f>
        <v>150</v>
      </c>
      <c r="T31" s="14">
        <f>VLOOKUP(O31, '[1]لیست محصولات اردیبهشت ۱۴۰۳'!B:G,6,0)</f>
        <v>2800000</v>
      </c>
      <c r="U31" s="15"/>
      <c r="V31" s="16">
        <f t="shared" si="1"/>
        <v>0</v>
      </c>
      <c r="W31" s="12">
        <f t="shared" si="2"/>
        <v>1</v>
      </c>
      <c r="X31" s="14">
        <f t="shared" si="3"/>
        <v>2800000</v>
      </c>
      <c r="Y31" s="17"/>
      <c r="Z31" s="14">
        <f t="shared" si="4"/>
        <v>2800000</v>
      </c>
      <c r="AA31" s="18"/>
      <c r="AB31" s="13"/>
      <c r="AC31" s="19"/>
      <c r="AD31" s="20"/>
      <c r="AE31" s="19"/>
      <c r="AF31" s="21"/>
      <c r="AG31" s="22" t="str">
        <f t="shared" si="5"/>
        <v>TRUE</v>
      </c>
      <c r="AH31" s="23" t="str">
        <f t="shared" si="6"/>
        <v xml:space="preserve">  (پرسنل) - هانی درجزینی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اردیبهشت ۱۴۰۳'!B:C,2,0)</f>
        <v>#N/A</v>
      </c>
      <c r="R32" s="9"/>
      <c r="S32" s="12" t="e">
        <f>VLOOKUP(O32, '[1]لیست محصولات اردیبهشت ۱۴۰۳'!B:F,5,0)</f>
        <v>#N/A</v>
      </c>
      <c r="T32" s="14" t="e">
        <f>VLOOKUP(O32, '[1]لیست محصولات اردیبهشت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اردیبهشت ۱۴۰۳'!B:C,2,0)</f>
        <v>#N/A</v>
      </c>
      <c r="R33" s="9"/>
      <c r="S33" s="12" t="e">
        <f>VLOOKUP(O33, '[1]لیست محصولات اردیبهشت ۱۴۰۳'!B:F,5,0)</f>
        <v>#N/A</v>
      </c>
      <c r="T33" s="14" t="e">
        <f>VLOOKUP(O33, '[1]لیست محصولات اردیبهشت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اردیبهشت ۱۴۰۳'!B:C,2,0)</f>
        <v>#N/A</v>
      </c>
      <c r="R34" s="9"/>
      <c r="S34" s="12" t="e">
        <f>VLOOKUP(O34, '[1]لیست محصولات اردیبهشت ۱۴۰۳'!B:F,5,0)</f>
        <v>#N/A</v>
      </c>
      <c r="T34" s="14" t="e">
        <f>VLOOKUP(O34, '[1]لیست محصولات اردیبهشت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اردیبهشت ۱۴۰۳'!B:C,2,0)</f>
        <v>#N/A</v>
      </c>
      <c r="R35" s="9"/>
      <c r="S35" s="12" t="e">
        <f>VLOOKUP(O35, '[1]لیست محصولات اردیبهشت ۱۴۰۳'!B:F,5,0)</f>
        <v>#N/A</v>
      </c>
      <c r="T35" s="14" t="e">
        <f>VLOOKUP(O35, '[1]لیست محصولات اردیبهشت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اردیبهشت ۱۴۰۳'!B:C,2,0)</f>
        <v>#N/A</v>
      </c>
      <c r="R36" s="9"/>
      <c r="S36" s="12" t="e">
        <f>VLOOKUP(O36, '[1]لیست محصولات اردیبهشت ۱۴۰۳'!B:F,5,0)</f>
        <v>#N/A</v>
      </c>
      <c r="T36" s="14" t="e">
        <f>VLOOKUP(O36, '[1]لیست محصولات اردیبهشت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3</v>
      </c>
      <c r="AI240" s="56">
        <f t="shared" si="19"/>
        <v>0</v>
      </c>
      <c r="AJ240" s="57">
        <f>AH240-AI240</f>
        <v>3</v>
      </c>
      <c r="AK240" s="58">
        <f t="shared" si="23"/>
        <v>0.45</v>
      </c>
      <c r="AL240" s="59">
        <f>AO240+AQ240-[2]Sheet1!$AH241</f>
        <v>0</v>
      </c>
      <c r="AM240" s="59">
        <f t="shared" si="25"/>
        <v>-3</v>
      </c>
      <c r="AN240" s="58">
        <f t="shared" si="21"/>
        <v>0</v>
      </c>
      <c r="AO240" s="59"/>
      <c r="AP240" s="58">
        <f t="shared" si="22"/>
        <v>-0.45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4</v>
      </c>
      <c r="AI241" s="56">
        <f t="shared" si="19"/>
        <v>0</v>
      </c>
      <c r="AJ241" s="57">
        <f t="shared" ref="AJ241:AJ264" si="27">AH241-AI241</f>
        <v>4</v>
      </c>
      <c r="AK241" s="58">
        <f>AH241*AG241/1000</f>
        <v>3</v>
      </c>
      <c r="AL241" s="59">
        <f>AO241+AQ241-[2]Sheet1!$AH242</f>
        <v>0</v>
      </c>
      <c r="AM241" s="59">
        <f t="shared" si="25"/>
        <v>-4</v>
      </c>
      <c r="AN241" s="58">
        <f t="shared" si="21"/>
        <v>0</v>
      </c>
      <c r="AO241" s="59"/>
      <c r="AP241" s="58">
        <f t="shared" si="22"/>
        <v>-3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16</v>
      </c>
      <c r="AI242" s="56">
        <f t="shared" si="19"/>
        <v>0</v>
      </c>
      <c r="AJ242" s="57">
        <f t="shared" si="27"/>
        <v>16</v>
      </c>
      <c r="AK242" s="58">
        <f t="shared" ref="AK242:AK267" si="28">AH242*AG242/1000</f>
        <v>64</v>
      </c>
      <c r="AL242" s="59">
        <f>AO242+AQ242-[2]Sheet1!$AH243</f>
        <v>0</v>
      </c>
      <c r="AM242" s="59">
        <f t="shared" si="25"/>
        <v>-16</v>
      </c>
      <c r="AN242" s="58">
        <f t="shared" si="21"/>
        <v>0</v>
      </c>
      <c r="AO242" s="59"/>
      <c r="AP242" s="58">
        <f t="shared" si="22"/>
        <v>-64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AO251+AQ251-[2]Sheet1!$AH252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1</v>
      </c>
      <c r="AI252" s="56">
        <f t="shared" si="19"/>
        <v>0</v>
      </c>
      <c r="AJ252" s="57">
        <f t="shared" si="27"/>
        <v>1</v>
      </c>
      <c r="AK252" s="58">
        <f t="shared" si="28"/>
        <v>0.75</v>
      </c>
      <c r="AL252" s="59">
        <f>AO252+AQ252-[2]Sheet1!$AH253</f>
        <v>0</v>
      </c>
      <c r="AM252" s="59">
        <f t="shared" si="25"/>
        <v>-1</v>
      </c>
      <c r="AN252" s="58">
        <f t="shared" si="21"/>
        <v>0</v>
      </c>
      <c r="AO252" s="59"/>
      <c r="AP252" s="58">
        <f t="shared" si="22"/>
        <v>-0.75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2</v>
      </c>
      <c r="AI253" s="56">
        <f t="shared" si="19"/>
        <v>0</v>
      </c>
      <c r="AJ253" s="57">
        <f t="shared" si="27"/>
        <v>2</v>
      </c>
      <c r="AK253" s="58">
        <f t="shared" si="28"/>
        <v>0.3</v>
      </c>
      <c r="AL253" s="59">
        <f>AO253+AQ253-[2]Sheet1!$AH254</f>
        <v>0</v>
      </c>
      <c r="AM253" s="59">
        <f t="shared" si="25"/>
        <v>-2</v>
      </c>
      <c r="AN253" s="58">
        <f t="shared" si="21"/>
        <v>0</v>
      </c>
      <c r="AO253" s="59"/>
      <c r="AP253" s="58">
        <f t="shared" si="22"/>
        <v>-0.3</v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1</v>
      </c>
      <c r="AI254" s="56">
        <f t="shared" si="19"/>
        <v>0</v>
      </c>
      <c r="AJ254" s="57">
        <f t="shared" si="27"/>
        <v>1</v>
      </c>
      <c r="AK254" s="58">
        <f t="shared" si="28"/>
        <v>0.75</v>
      </c>
      <c r="AL254" s="59">
        <f>AO254+AQ254-[2]Sheet1!$AH255</f>
        <v>0</v>
      </c>
      <c r="AM254" s="59">
        <f t="shared" si="25"/>
        <v>-1</v>
      </c>
      <c r="AN254" s="58">
        <f t="shared" si="21"/>
        <v>0</v>
      </c>
      <c r="AO254" s="59"/>
      <c r="AP254" s="58">
        <f t="shared" si="22"/>
        <v>-0.75</v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70">
    <mergeCell ref="H29:H30"/>
    <mergeCell ref="G29:G30"/>
    <mergeCell ref="N29:N30"/>
    <mergeCell ref="M29:M30"/>
    <mergeCell ref="L29:L30"/>
    <mergeCell ref="J29:J30"/>
    <mergeCell ref="I29:I30"/>
    <mergeCell ref="AD22:AD23"/>
    <mergeCell ref="AB22:AB23"/>
    <mergeCell ref="AA22:AA23"/>
    <mergeCell ref="A1:B1"/>
    <mergeCell ref="C1:D1"/>
    <mergeCell ref="E1:F1"/>
    <mergeCell ref="U1:V1"/>
    <mergeCell ref="AA9:AA10"/>
    <mergeCell ref="AD9:AD10"/>
    <mergeCell ref="AC9:AC10"/>
    <mergeCell ref="AB9:AB10"/>
    <mergeCell ref="G9:G10"/>
    <mergeCell ref="H9:H10"/>
    <mergeCell ref="I9:I10"/>
    <mergeCell ref="J9:J10"/>
    <mergeCell ref="L9:L10"/>
    <mergeCell ref="M9:M10"/>
    <mergeCell ref="N9:N10"/>
    <mergeCell ref="H13:H14"/>
    <mergeCell ref="G13:G14"/>
    <mergeCell ref="AD13:AD14"/>
    <mergeCell ref="AC13:AC14"/>
    <mergeCell ref="AB13:AB14"/>
    <mergeCell ref="AA13:AA14"/>
    <mergeCell ref="N13:N14"/>
    <mergeCell ref="M13:M14"/>
    <mergeCell ref="L13:L14"/>
    <mergeCell ref="J13:J14"/>
    <mergeCell ref="I13:I14"/>
    <mergeCell ref="AD15:AD19"/>
    <mergeCell ref="AC15:AC19"/>
    <mergeCell ref="AB15:AB19"/>
    <mergeCell ref="AA15:AA19"/>
    <mergeCell ref="AE16:AE19"/>
    <mergeCell ref="H20:H21"/>
    <mergeCell ref="G20:G21"/>
    <mergeCell ref="AC20:AC21"/>
    <mergeCell ref="M15:M19"/>
    <mergeCell ref="N15:N19"/>
    <mergeCell ref="N20:N21"/>
    <mergeCell ref="M20:M21"/>
    <mergeCell ref="L20:L21"/>
    <mergeCell ref="G16:G19"/>
    <mergeCell ref="H16:H19"/>
    <mergeCell ref="I16:I19"/>
    <mergeCell ref="J15:J19"/>
    <mergeCell ref="L15:L19"/>
    <mergeCell ref="AD20:AD21"/>
    <mergeCell ref="AB20:AB21"/>
    <mergeCell ref="AA20:AA21"/>
    <mergeCell ref="J20:J21"/>
    <mergeCell ref="I20:I21"/>
    <mergeCell ref="G25:G28"/>
    <mergeCell ref="H25:H28"/>
    <mergeCell ref="I25:I28"/>
    <mergeCell ref="J25:J28"/>
    <mergeCell ref="L25:L28"/>
    <mergeCell ref="M25:M28"/>
    <mergeCell ref="N25:N28"/>
    <mergeCell ref="AD25:AD28"/>
    <mergeCell ref="AC25:AC28"/>
    <mergeCell ref="AB25:AB28"/>
    <mergeCell ref="AA25:AA28"/>
  </mergeCells>
  <conditionalFormatting sqref="G2:J3 AD2:AD9 Z2:Z200 J4:J9 G11:J13 AD11:AD13 G15:J15 AD15 G16:I16 G20:J20 AD20 AD22 G22:J25 AD24:AD25 G29:J29 AD29:AD200 G31:J200">
    <cfRule type="expression" dxfId="150" priority="63">
      <formula>$A2</formula>
    </cfRule>
    <cfRule type="expression" dxfId="149" priority="65">
      <formula>$E2</formula>
    </cfRule>
  </conditionalFormatting>
  <conditionalFormatting sqref="K2:Z2 G2:J3 AA2:AF9 Q3:Z200 J4:J9 G11:P13 AA11:AF13 G15:P15 AA15:AF15 G16:I16 G20:P20 AA20:AF20 AA22:AF22 G22:P25 AA24:AF25 G29:P29 AA29:AF200 G31:P200 K3:P3 H4:H9 K4:K10 O4:P10 AE10:AF10 K14 O14:P14 AE14:AF14 AE16:AF16 K16:K19 O16:P19 AF17:AF19 K21 O21:P21 AE21:AF21 AE23:AF23 K26:K28 O26:P28 AE26:AF28 K30 O30:P30">
    <cfRule type="expression" dxfId="148" priority="64">
      <formula>$C2</formula>
    </cfRule>
  </conditionalFormatting>
  <conditionalFormatting sqref="W2:W200">
    <cfRule type="expression" dxfId="147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{57ED7BB7-F003-4D66-8B39-049F144683B8}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{215B0F65-13E5-48ED-9B0C-9ABEB124CAE0}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{8041361B-9E3A-40F5-A6DD-E96A6C648348}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{8796341E-E38F-472C-A419-3A6032C4D598}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{6FCB64CC-BCC3-4283-969F-20A9347CEF56}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{B4C7C253-46B9-4DC0-9EFD-32608FF2C9F3}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{927B9B58-54FC-4EDB-97FA-86143149CCB1}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{533C0B5D-FBA5-4B60-A4C7-8B2114461930}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{FF4C14E5-3282-4954-8518-F9B27079E77F}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{5454D235-ECBE-44DE-9382-70D9EB7109B4}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{DABB98CC-50F6-48A4-91CA-C3E94C1B49AB}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{2CD93D0B-6921-4D93-ACFC-11E20398EE0C}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{9BE38EA8-0BA2-41CD-8000-4FA06BB72A6C}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{5A08FF96-44EA-4BE1-BA46-F8C412452240}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{7BCA4ECF-3884-4611-9E63-D94C57EB1787}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{F0158047-5C6E-49FD-988C-EEFF97FD68C5}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{EA3C70D7-1977-4D4C-9332-2FF4E7C177F3}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{42891E1F-9DC8-49CC-8D35-68A4E0508929}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{DC7BE2AB-9071-438F-9B23-D57EBB54B6B0}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{BF4B1426-5C36-4E75-B3A0-5D2EEFD5BC46}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{0A9CEE55-B510-4862-AADB-EEC99CF5BBC8}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{227163C5-3900-4285-ABB3-667FB18621D7}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{B9E83B6C-0B9F-4AAF-B803-4EE69AEF7BE6}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{CE872E33-9938-48C7-80C9-2390FB04D633}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{0E50CF5B-7F46-488A-A84B-0BA09A42CFEA}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{00E47281-E1A7-41E8-8D8B-C6C845EE0CE2}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{3242BE1A-85DD-4D77-B968-7BB2C3F7C410}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{C564EECF-1AEB-452F-83F9-9CBAD7390975}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{2D4A9CA2-C689-4BF3-994B-333801F8E8BB}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{CD6652CE-5090-4F46-A56A-05FCFA27E6E4}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{E9EF9DF1-DD9E-4BF6-B0FA-AC8EFEDE9BB5}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{E0D88598-AE4C-4FFA-B61C-314C2B53E88F}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{4BC91F86-AA30-4947-846E-053F0B22CF64}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{4FF9C6B0-1EDF-4B5A-AD8C-4856B18F2835}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{2309C9C1-DB77-4A2E-B7BB-C15373551BFA}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{8CC81002-0EF5-4735-8AB6-4AA341007293}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{97C16296-E6D4-4385-941C-2E4176D5941A}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{3C5B0391-855F-43E1-8DC3-E14FF9ED1DE2}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{93C9F082-B1E6-44C5-9C54-26884E859ED0}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{959B9316-C575-46CF-BAF4-566F15C80F82}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{44F00DE6-3AEE-4052-BF62-FBFEAC382921}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{D1D73E1F-8414-4CCE-90EC-E5146B2AAF97}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{38ACAF4C-6B36-431D-B96E-B2CB3BF34E30}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{6E28E8E0-73BF-4D39-B03B-955D59490AB5}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{A2E3E959-94DF-4B0F-8D86-D1A729AB692F}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{92B83A21-35C4-4748-A22C-BCFAB7A3DFFD}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{0D6CCA63-1C8F-42F9-AA55-000E745A639D}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{FFE1AE7B-DCDB-4CBC-B378-7F0D714A89EA}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{EBE035B8-8411-4E80-A00B-A737CDE55AE8}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{5A49EE49-47C5-46E5-B047-608485AC69E2}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{98F08564-B9B2-4482-90F8-4922F7EF15FA}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{80DC147E-259E-4289-912D-7729B7642EE7}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{508B2400-9AE8-4B51-ABA7-004A367497EF}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{38C245DB-7DA9-4AC2-921B-779BA7E83F73}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{EA8C8773-481C-47DA-99A7-5DA583B84688}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{FF60919A-76C7-4F0D-A175-1878ABA5716E}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{5E0FC866-AAE1-48C4-8DB9-0324BF17C36C}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{60EF2852-DE69-4851-B442-8688935BEA42}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{16D6FFB5-E5A2-404E-B57D-5B42D0E486C5}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{C5363C12-5C78-4E6A-B1E0-9078A0E860D9}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{5C8AE446-E9FE-4892-883B-9C9C2C492713}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7ED7BB7-F003-4D66-8B39-049F144683B8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215B0F65-13E5-48ED-9B0C-9ABEB124CAE0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8041361B-9E3A-40F5-A6DD-E96A6C648348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8796341E-E38F-472C-A419-3A6032C4D598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6FCB64CC-BCC3-4283-969F-20A9347CEF56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B4C7C253-46B9-4DC0-9EFD-32608FF2C9F3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927B9B58-54FC-4EDB-97FA-86143149CCB1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533C0B5D-FBA5-4B60-A4C7-8B2114461930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FF4C14E5-3282-4954-8518-F9B27079E77F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5454D235-ECBE-44DE-9382-70D9EB7109B4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DABB98CC-50F6-48A4-91CA-C3E94C1B49AB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2CD93D0B-6921-4D93-ACFC-11E20398EE0C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9BE38EA8-0BA2-41CD-8000-4FA06BB72A6C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5A08FF96-44EA-4BE1-BA46-F8C412452240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7BCA4ECF-3884-4611-9E63-D94C57EB1787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F0158047-5C6E-49FD-988C-EEFF97FD68C5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EA3C70D7-1977-4D4C-9332-2FF4E7C177F3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42891E1F-9DC8-49CC-8D35-68A4E0508929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DC7BE2AB-9071-438F-9B23-D57EBB54B6B0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BF4B1426-5C36-4E75-B3A0-5D2EEFD5BC46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0A9CEE55-B510-4862-AADB-EEC99CF5BBC8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227163C5-3900-4285-ABB3-667FB18621D7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B9E83B6C-0B9F-4AAF-B803-4EE69AEF7BE6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CE872E33-9938-48C7-80C9-2390FB04D633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0E50CF5B-7F46-488A-A84B-0BA09A42CFEA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00E47281-E1A7-41E8-8D8B-C6C845EE0CE2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3242BE1A-85DD-4D77-B968-7BB2C3F7C410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C564EECF-1AEB-452F-83F9-9CBAD7390975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2D4A9CA2-C689-4BF3-994B-333801F8E8BB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CD6652CE-5090-4F46-A56A-05FCFA27E6E4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E9EF9DF1-DD9E-4BF6-B0FA-AC8EFEDE9BB5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E0D88598-AE4C-4FFA-B61C-314C2B53E88F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4BC91F86-AA30-4947-846E-053F0B22CF64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4FF9C6B0-1EDF-4B5A-AD8C-4856B18F2835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2309C9C1-DB77-4A2E-B7BB-C15373551BFA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8CC81002-0EF5-4735-8AB6-4AA341007293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97C16296-E6D4-4385-941C-2E4176D5941A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3C5B0391-855F-43E1-8DC3-E14FF9ED1DE2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93C9F082-B1E6-44C5-9C54-26884E859ED0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959B9316-C575-46CF-BAF4-566F15C80F82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44F00DE6-3AEE-4052-BF62-FBFEAC382921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D1D73E1F-8414-4CCE-90EC-E5146B2AAF97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38ACAF4C-6B36-431D-B96E-B2CB3BF34E30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6E28E8E0-73BF-4D39-B03B-955D59490AB5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A2E3E959-94DF-4B0F-8D86-D1A729AB692F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92B83A21-35C4-4748-A22C-BCFAB7A3DFFD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0D6CCA63-1C8F-42F9-AA55-000E745A639D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FFE1AE7B-DCDB-4CBC-B378-7F0D714A89EA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EBE035B8-8411-4E80-A00B-A737CDE55AE8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5A49EE49-47C5-46E5-B047-608485AC69E2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98F08564-B9B2-4482-90F8-4922F7EF15FA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80DC147E-259E-4289-912D-7729B7642EE7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508B2400-9AE8-4B51-ABA7-004A367497EF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38C245DB-7DA9-4AC2-921B-779BA7E83F73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EA8C8773-481C-47DA-99A7-5DA583B84688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FF60919A-76C7-4F0D-A175-1878ABA5716E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5E0FC866-AAE1-48C4-8DB9-0324BF17C36C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60EF2852-DE69-4851-B442-8688935BEA42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16D6FFB5-E5A2-404E-B57D-5B42D0E486C5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C5363C12-5C78-4E6A-B1E0-9078A0E860D9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5C8AE446-E9FE-4892-883B-9C9C2C492713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EF990-4AEA-49C9-AA9B-BD12CFCBD42C}">
  <dimension ref="A1:AR267"/>
  <sheetViews>
    <sheetView rightToLeft="1" topLeftCell="X4" zoomScale="70" zoomScaleNormal="70" workbookViewId="0">
      <selection activeCell="AA12" sqref="AA12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20" style="28" bestFit="1" customWidth="1"/>
    <col min="9" max="9" width="24.664062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6.8867187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20.77734375" style="24" bestFit="1" customWidth="1"/>
    <col min="28" max="28" width="101.33203125" style="24" bestFit="1" customWidth="1"/>
    <col min="29" max="29" width="15.77734375" style="31" bestFit="1" customWidth="1"/>
    <col min="30" max="30" width="13.6640625" style="32" bestFit="1" customWidth="1"/>
    <col min="31" max="31" width="33" style="24" bestFit="1" customWidth="1"/>
    <col min="32" max="32" width="28.33203125" style="24" bestFit="1" customWidth="1"/>
    <col min="33" max="33" width="13.5546875" style="24" bestFit="1" customWidth="1"/>
    <col min="34" max="34" width="125.554687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8" t="s">
        <v>0</v>
      </c>
      <c r="B1" s="159"/>
      <c r="C1" s="158" t="s">
        <v>1</v>
      </c>
      <c r="D1" s="159"/>
      <c r="E1" s="158" t="s">
        <v>2</v>
      </c>
      <c r="F1" s="159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60" t="s">
        <v>17</v>
      </c>
      <c r="V1" s="161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166">
        <v>1</v>
      </c>
      <c r="H2" s="168" t="s">
        <v>82</v>
      </c>
      <c r="I2" s="166" t="s">
        <v>75</v>
      </c>
      <c r="J2" s="164" t="s">
        <v>76</v>
      </c>
      <c r="K2" s="11" t="str">
        <f t="shared" ref="K2:K5" ca="1" si="0">IF(C2, TODAY(), "" )</f>
        <v/>
      </c>
      <c r="L2" s="162"/>
      <c r="M2" s="162" t="s">
        <v>77</v>
      </c>
      <c r="N2" s="162" t="s">
        <v>78</v>
      </c>
      <c r="O2" s="9">
        <v>5501.3</v>
      </c>
      <c r="P2" s="9">
        <v>2</v>
      </c>
      <c r="Q2" s="13" t="str">
        <f>VLOOKUP(O2, '[1]لیست محصولات اردیبهشت ۱۴۰۳'!B:C,2,0)</f>
        <v>ورتکس | Vortex</v>
      </c>
      <c r="R2" s="9"/>
      <c r="S2" s="12">
        <f>VLOOKUP(O2, '[1]لیست محصولات اردیبهشت ۱۴۰۳'!B:F,5,0)</f>
        <v>4000</v>
      </c>
      <c r="T2" s="14">
        <f>VLOOKUP(O2, '[1]لیست محصولات اردیبهشت ۱۴۰۳'!B:G,6,0)</f>
        <v>51200000</v>
      </c>
      <c r="U2" s="15"/>
      <c r="V2" s="16">
        <f t="shared" ref="V2:V5" si="1">IF(C2, P2, U2 )</f>
        <v>0</v>
      </c>
      <c r="W2" s="12">
        <f t="shared" ref="W2:W5" si="2">P2-V2</f>
        <v>2</v>
      </c>
      <c r="X2" s="14">
        <f t="shared" ref="X2:X5" si="3">P2*T2</f>
        <v>102400000</v>
      </c>
      <c r="Y2" s="17"/>
      <c r="Z2" s="14">
        <f t="shared" ref="Z2:Z5" si="4">X2-Y2</f>
        <v>102400000</v>
      </c>
      <c r="AA2" s="176" t="s">
        <v>79</v>
      </c>
      <c r="AB2" s="174" t="s">
        <v>70</v>
      </c>
      <c r="AC2" s="172" t="s">
        <v>80</v>
      </c>
      <c r="AD2" s="17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- کافه بیکری روستار آوا سنتر -  حجتی 09373955769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67"/>
      <c r="H3" s="169"/>
      <c r="I3" s="167"/>
      <c r="J3" s="165"/>
      <c r="K3" s="11" t="str">
        <f t="shared" ca="1" si="0"/>
        <v/>
      </c>
      <c r="L3" s="163"/>
      <c r="M3" s="163"/>
      <c r="N3" s="163"/>
      <c r="O3" s="9">
        <v>5511.3</v>
      </c>
      <c r="P3" s="9">
        <v>2</v>
      </c>
      <c r="Q3" s="13" t="str">
        <f>VLOOKUP(O3, '[1]لیست محصولات اردیبهشت ۱۴۰۳'!B:C,2,0)</f>
        <v>هامبلا | Hambella</v>
      </c>
      <c r="R3" s="9"/>
      <c r="S3" s="12">
        <f>VLOOKUP(O3, '[1]لیست محصولات اردیبهشت ۱۴۰۳'!B:F,5,0)</f>
        <v>4000</v>
      </c>
      <c r="T3" s="14">
        <f>VLOOKUP(O3, '[1]لیست محصولات اردیبهشت ۱۴۰۳'!B:G,6,0)</f>
        <v>69600000</v>
      </c>
      <c r="U3" s="15"/>
      <c r="V3" s="16">
        <f t="shared" si="1"/>
        <v>0</v>
      </c>
      <c r="W3" s="12">
        <f t="shared" si="2"/>
        <v>2</v>
      </c>
      <c r="X3" s="14">
        <f t="shared" si="3"/>
        <v>139200000</v>
      </c>
      <c r="Y3" s="17"/>
      <c r="Z3" s="14">
        <f t="shared" si="4"/>
        <v>139200000</v>
      </c>
      <c r="AA3" s="177"/>
      <c r="AB3" s="175"/>
      <c r="AC3" s="173"/>
      <c r="AD3" s="171"/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66">
        <v>2</v>
      </c>
      <c r="H4" s="168" t="s">
        <v>81</v>
      </c>
      <c r="I4" s="166" t="s">
        <v>136</v>
      </c>
      <c r="J4" s="164" t="s">
        <v>76</v>
      </c>
      <c r="K4" s="11" t="str">
        <f t="shared" ca="1" si="0"/>
        <v/>
      </c>
      <c r="L4" s="162"/>
      <c r="M4" s="162" t="s">
        <v>77</v>
      </c>
      <c r="N4" s="162" t="s">
        <v>280</v>
      </c>
      <c r="O4" s="9">
        <v>5501.3</v>
      </c>
      <c r="P4" s="9">
        <v>9</v>
      </c>
      <c r="Q4" s="13" t="str">
        <f>VLOOKUP(O4, '[1]لیست محصولات اردیبهشت ۱۴۰۳'!B:C,2,0)</f>
        <v>ورتکس | Vortex</v>
      </c>
      <c r="R4" s="9"/>
      <c r="S4" s="12">
        <f>VLOOKUP(O4, '[1]لیست محصولات اردیبهشت ۱۴۰۳'!B:F,5,0)</f>
        <v>4000</v>
      </c>
      <c r="T4" s="14">
        <f>VLOOKUP(O4, '[1]لیست محصولات اردیبهشت ۱۴۰۳'!B:G,6,0)</f>
        <v>51200000</v>
      </c>
      <c r="U4" s="15"/>
      <c r="V4" s="16">
        <f t="shared" si="1"/>
        <v>0</v>
      </c>
      <c r="W4" s="12">
        <f t="shared" si="2"/>
        <v>9</v>
      </c>
      <c r="X4" s="14">
        <f t="shared" si="3"/>
        <v>460800000</v>
      </c>
      <c r="Y4" s="17"/>
      <c r="Z4" s="14">
        <f t="shared" si="4"/>
        <v>460800000</v>
      </c>
      <c r="AA4" s="176" t="s">
        <v>79</v>
      </c>
      <c r="AB4" s="174" t="s">
        <v>70</v>
      </c>
      <c r="AC4" s="172" t="s">
        <v>80</v>
      </c>
      <c r="AD4" s="170"/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>تهران - کافه بیکری روستار سانا سنتر -  حجتی 09373955769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167"/>
      <c r="H5" s="169"/>
      <c r="I5" s="167"/>
      <c r="J5" s="165"/>
      <c r="K5" s="11" t="str">
        <f t="shared" ca="1" si="0"/>
        <v/>
      </c>
      <c r="L5" s="163"/>
      <c r="M5" s="163"/>
      <c r="N5" s="163"/>
      <c r="O5" s="9">
        <v>5511.3</v>
      </c>
      <c r="P5" s="9">
        <v>5</v>
      </c>
      <c r="Q5" s="13" t="str">
        <f>VLOOKUP(O5, '[1]لیست محصولات اردیبهشت ۱۴۰۳'!B:C,2,0)</f>
        <v>هامبلا | Hambella</v>
      </c>
      <c r="R5" s="9"/>
      <c r="S5" s="12">
        <f>VLOOKUP(O5, '[1]لیست محصولات اردیبهشت ۱۴۰۳'!B:F,5,0)</f>
        <v>4000</v>
      </c>
      <c r="T5" s="14">
        <f>VLOOKUP(O5, '[1]لیست محصولات اردیبهشت ۱۴۰۳'!B:G,6,0)</f>
        <v>69600000</v>
      </c>
      <c r="U5" s="15"/>
      <c r="V5" s="16">
        <f t="shared" si="1"/>
        <v>0</v>
      </c>
      <c r="W5" s="12">
        <f t="shared" si="2"/>
        <v>5</v>
      </c>
      <c r="X5" s="14">
        <f t="shared" si="3"/>
        <v>348000000</v>
      </c>
      <c r="Y5" s="17"/>
      <c r="Z5" s="14">
        <f t="shared" si="4"/>
        <v>348000000</v>
      </c>
      <c r="AA5" s="177"/>
      <c r="AB5" s="175"/>
      <c r="AC5" s="173"/>
      <c r="AD5" s="171"/>
      <c r="AE5" s="19"/>
      <c r="AF5" s="21"/>
      <c r="AG5" s="22" t="str">
        <f t="shared" si="5"/>
        <v>TRUE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>
        <v>3</v>
      </c>
      <c r="H6" s="10">
        <v>277137078572</v>
      </c>
      <c r="I6" s="25" t="s">
        <v>442</v>
      </c>
      <c r="J6" s="9" t="s">
        <v>76</v>
      </c>
      <c r="K6" s="11" t="str">
        <f t="shared" ref="K6:K65" ca="1" si="7">IF(C6, TODAY(), "" )</f>
        <v/>
      </c>
      <c r="L6" s="12" t="s">
        <v>518</v>
      </c>
      <c r="M6" s="12" t="s">
        <v>519</v>
      </c>
      <c r="N6" s="12" t="s">
        <v>520</v>
      </c>
      <c r="O6" s="9">
        <v>5523.2</v>
      </c>
      <c r="P6" s="9">
        <v>2</v>
      </c>
      <c r="Q6" s="13" t="str">
        <f>VLOOKUP(O6, '[1]لیست محصولات اردیبهشت ۱۴۰۳'!B:C,2,0)</f>
        <v>کوتوا دانکن | Kotowa Duncan</v>
      </c>
      <c r="R6" s="9"/>
      <c r="S6" s="12">
        <f>VLOOKUP(O6, '[1]لیست محصولات اردیبهشت ۱۴۰۳'!B:F,5,0)</f>
        <v>750</v>
      </c>
      <c r="T6" s="14">
        <f>VLOOKUP(O6, '[1]لیست محصولات اردیبهشت ۱۴۰۳'!B:G,6,0)</f>
        <v>12150000</v>
      </c>
      <c r="U6" s="15"/>
      <c r="V6" s="16">
        <f t="shared" ref="V6:V65" si="8">IF(C6, P6, U6 )</f>
        <v>0</v>
      </c>
      <c r="W6" s="12">
        <f t="shared" ref="W6:W65" si="9">P6-V6</f>
        <v>2</v>
      </c>
      <c r="X6" s="14">
        <f t="shared" ref="X6:X65" si="10">P6*T6</f>
        <v>24300000</v>
      </c>
      <c r="Y6" s="17"/>
      <c r="Z6" s="14">
        <f t="shared" ref="Z6:Z65" si="11">X6-Y6</f>
        <v>24300000</v>
      </c>
      <c r="AA6" s="18" t="s">
        <v>79</v>
      </c>
      <c r="AB6" s="13" t="s">
        <v>521</v>
      </c>
      <c r="AC6" s="19" t="s">
        <v>522</v>
      </c>
      <c r="AD6" s="20" t="s">
        <v>99</v>
      </c>
      <c r="AE6" s="68" t="s">
        <v>523</v>
      </c>
      <c r="AF6" s="21"/>
      <c r="AG6" s="22" t="str">
        <f t="shared" si="5"/>
        <v>TRUE</v>
      </c>
      <c r="AH6" s="23" t="str">
        <f t="shared" si="6"/>
        <v>تهران خ بزرگمهر ،خ برادران مظفر به سمت شمال ،پلاک ۱۲۵ کافه حیات هزارافسان - اعظم پورهاشمی 09124590471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66">
        <v>4</v>
      </c>
      <c r="H7" s="67"/>
      <c r="I7" s="66" t="s">
        <v>442</v>
      </c>
      <c r="J7" s="9" t="s">
        <v>76</v>
      </c>
      <c r="K7" s="11" t="str">
        <f t="shared" ca="1" si="7"/>
        <v/>
      </c>
      <c r="L7" s="12" t="s">
        <v>524</v>
      </c>
      <c r="M7" s="12" t="s">
        <v>525</v>
      </c>
      <c r="N7" s="12" t="s">
        <v>526</v>
      </c>
      <c r="O7" s="9">
        <v>5511.3</v>
      </c>
      <c r="P7" s="9">
        <v>4</v>
      </c>
      <c r="Q7" s="13" t="str">
        <f>VLOOKUP(O7, '[1]لیست محصولات اردیبهشت ۱۴۰۳'!B:C,2,0)</f>
        <v>هامبلا | Hambella</v>
      </c>
      <c r="R7" s="9"/>
      <c r="S7" s="12">
        <f>VLOOKUP(O7, '[1]لیست محصولات اردیبهشت ۱۴۰۳'!B:F,5,0)</f>
        <v>4000</v>
      </c>
      <c r="T7" s="14">
        <f>VLOOKUP(O7, '[1]لیست محصولات اردیبهشت ۱۴۰۳'!B:G,6,0)</f>
        <v>69600000</v>
      </c>
      <c r="U7" s="26"/>
      <c r="V7" s="16">
        <f t="shared" si="8"/>
        <v>0</v>
      </c>
      <c r="W7" s="12">
        <f t="shared" si="9"/>
        <v>4</v>
      </c>
      <c r="X7" s="14">
        <f t="shared" si="10"/>
        <v>278400000</v>
      </c>
      <c r="Y7" s="17"/>
      <c r="Z7" s="14">
        <f t="shared" si="11"/>
        <v>278400000</v>
      </c>
      <c r="AA7" s="18" t="s">
        <v>527</v>
      </c>
      <c r="AB7" s="13" t="s">
        <v>528</v>
      </c>
      <c r="AC7" s="19" t="s">
        <v>529</v>
      </c>
      <c r="AD7" s="20"/>
      <c r="AE7" s="19"/>
      <c r="AF7" s="21"/>
      <c r="AG7" s="22" t="str">
        <f t="shared" si="5"/>
        <v>TRUE</v>
      </c>
      <c r="AH7" s="23" t="str">
        <f t="shared" si="6"/>
        <v>کیش کیبل اسکی کافه طهرون (کیش) - ایمان بنفشه 09037950385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>
        <v>5</v>
      </c>
      <c r="H8" s="10">
        <v>277161420629</v>
      </c>
      <c r="I8" s="9" t="s">
        <v>511</v>
      </c>
      <c r="J8" s="9"/>
      <c r="K8" s="11" t="str">
        <f t="shared" ca="1" si="7"/>
        <v/>
      </c>
      <c r="L8" s="12" t="s">
        <v>530</v>
      </c>
      <c r="M8" s="12" t="s">
        <v>531</v>
      </c>
      <c r="N8" s="12"/>
      <c r="O8" s="9">
        <v>5523.2</v>
      </c>
      <c r="P8" s="9">
        <v>1</v>
      </c>
      <c r="Q8" s="13" t="str">
        <f>VLOOKUP(O8, '[1]لیست محصولات اردیبهشت ۱۴۰۳'!B:C,2,0)</f>
        <v>کوتوا دانکن | Kotowa Duncan</v>
      </c>
      <c r="R8" s="9"/>
      <c r="S8" s="12">
        <f>VLOOKUP(O8, '[1]لیست محصولات اردیبهشت ۱۴۰۳'!B:F,5,0)</f>
        <v>750</v>
      </c>
      <c r="T8" s="14">
        <f>VLOOKUP(O8, '[1]لیست محصولات اردیبهشت ۱۴۰۳'!B:G,6,0)</f>
        <v>12150000</v>
      </c>
      <c r="U8" s="15"/>
      <c r="V8" s="16">
        <f t="shared" si="8"/>
        <v>0</v>
      </c>
      <c r="W8" s="12">
        <f t="shared" si="9"/>
        <v>1</v>
      </c>
      <c r="X8" s="14">
        <f t="shared" si="10"/>
        <v>12150000</v>
      </c>
      <c r="Y8" s="17"/>
      <c r="Z8" s="14">
        <f t="shared" si="11"/>
        <v>12150000</v>
      </c>
      <c r="AA8" s="18" t="s">
        <v>129</v>
      </c>
      <c r="AB8" s="13" t="s">
        <v>532</v>
      </c>
      <c r="AC8" s="19" t="s">
        <v>533</v>
      </c>
      <c r="AD8" s="20"/>
      <c r="AE8" s="19"/>
      <c r="AF8" s="21"/>
      <c r="AG8" s="22" t="str">
        <f t="shared" si="5"/>
        <v>TRUE</v>
      </c>
      <c r="AH8" s="23" t="str">
        <f t="shared" si="6"/>
        <v>مشهد بلوار لادن، لادن 5، تقاطع دوم، پلاک 51، ساختمان الین، زنگ 11  - یاشار تکلو 09336401450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164">
        <v>6</v>
      </c>
      <c r="H9" s="178">
        <v>277171712682</v>
      </c>
      <c r="I9" s="164" t="s">
        <v>511</v>
      </c>
      <c r="J9" s="164"/>
      <c r="K9" s="11" t="str">
        <f t="shared" ca="1" si="7"/>
        <v/>
      </c>
      <c r="L9" s="162" t="s">
        <v>534</v>
      </c>
      <c r="M9" s="162" t="s">
        <v>535</v>
      </c>
      <c r="N9" s="162"/>
      <c r="O9" s="9">
        <v>5523.2</v>
      </c>
      <c r="P9" s="9">
        <v>1</v>
      </c>
      <c r="Q9" s="13" t="str">
        <f>VLOOKUP(O9, '[1]لیست محصولات اردیبهشت ۱۴۰۳'!B:C,2,0)</f>
        <v>کوتوا دانکن | Kotowa Duncan</v>
      </c>
      <c r="R9" s="9"/>
      <c r="S9" s="12">
        <f>VLOOKUP(O9, '[1]لیست محصولات اردیبهشت ۱۴۰۳'!B:F,5,0)</f>
        <v>750</v>
      </c>
      <c r="T9" s="14">
        <f>VLOOKUP(O9, '[1]لیست محصولات اردیبهشت ۱۴۰۳'!B:G,6,0)</f>
        <v>12150000</v>
      </c>
      <c r="U9" s="15"/>
      <c r="V9" s="16">
        <f t="shared" si="8"/>
        <v>0</v>
      </c>
      <c r="W9" s="12">
        <f t="shared" si="9"/>
        <v>1</v>
      </c>
      <c r="X9" s="14">
        <f t="shared" si="10"/>
        <v>12150000</v>
      </c>
      <c r="Y9" s="17"/>
      <c r="Z9" s="14">
        <f t="shared" si="11"/>
        <v>12150000</v>
      </c>
      <c r="AA9" s="176" t="s">
        <v>206</v>
      </c>
      <c r="AB9" s="174" t="s">
        <v>536</v>
      </c>
      <c r="AC9" s="172" t="s">
        <v>537</v>
      </c>
      <c r="AD9" s="170"/>
      <c r="AE9" s="19"/>
      <c r="AF9" s="21"/>
      <c r="AG9" s="22" t="str">
        <f t="shared" si="5"/>
        <v>TRUE</v>
      </c>
      <c r="AH9" s="23" t="str">
        <f t="shared" si="6"/>
        <v>ساری میدان امام-بلوار پاسداران-جنب دیوان محاسبات  - شایا روشن 09035335242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165"/>
      <c r="H10" s="179"/>
      <c r="I10" s="165"/>
      <c r="J10" s="165"/>
      <c r="K10" s="11" t="str">
        <f t="shared" ca="1" si="7"/>
        <v/>
      </c>
      <c r="L10" s="163"/>
      <c r="M10" s="163"/>
      <c r="N10" s="163"/>
      <c r="O10" s="9">
        <v>3326.2</v>
      </c>
      <c r="P10" s="9">
        <v>1</v>
      </c>
      <c r="Q10" s="13" t="str">
        <f>VLOOKUP(O10, '[1]لیست محصولات اردیبهشت ۱۴۰۳'!B:C,2,0)</f>
        <v>میاگروس | Milagros</v>
      </c>
      <c r="R10" s="9"/>
      <c r="S10" s="12">
        <f>VLOOKUP(O10, '[1]لیست محصولات اردیبهشت ۱۴۰۳'!B:F,5,0)</f>
        <v>750</v>
      </c>
      <c r="T10" s="14">
        <f>VLOOKUP(O10, '[1]لیست محصولات اردیبهشت ۱۴۰۳'!B:G,6,0)</f>
        <v>18150000</v>
      </c>
      <c r="U10" s="15"/>
      <c r="V10" s="16">
        <f t="shared" si="8"/>
        <v>0</v>
      </c>
      <c r="W10" s="12">
        <f t="shared" si="9"/>
        <v>1</v>
      </c>
      <c r="X10" s="14">
        <f t="shared" si="10"/>
        <v>18150000</v>
      </c>
      <c r="Y10" s="17"/>
      <c r="Z10" s="14">
        <f t="shared" si="11"/>
        <v>18150000</v>
      </c>
      <c r="AA10" s="177"/>
      <c r="AB10" s="175"/>
      <c r="AC10" s="173"/>
      <c r="AD10" s="171"/>
      <c r="AE10" s="19"/>
      <c r="AF10" s="21"/>
      <c r="AG10" s="22" t="str">
        <f t="shared" si="5"/>
        <v>TRUE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>
        <v>7</v>
      </c>
      <c r="H11" s="10">
        <v>277172596712</v>
      </c>
      <c r="I11" s="9" t="s">
        <v>511</v>
      </c>
      <c r="J11" s="9"/>
      <c r="K11" s="11" t="str">
        <f t="shared" ca="1" si="7"/>
        <v/>
      </c>
      <c r="L11" s="12" t="s">
        <v>538</v>
      </c>
      <c r="M11" s="12" t="s">
        <v>539</v>
      </c>
      <c r="N11" s="12" t="s">
        <v>540</v>
      </c>
      <c r="O11" s="9">
        <v>5511.2</v>
      </c>
      <c r="P11" s="9">
        <v>1</v>
      </c>
      <c r="Q11" s="13" t="str">
        <f>VLOOKUP(O11, '[1]لیست محصولات اردیبهشت ۱۴۰۳'!B:C,2,0)</f>
        <v>هامبلا | Hambella</v>
      </c>
      <c r="R11" s="9"/>
      <c r="S11" s="12">
        <f>VLOOKUP(O11, '[1]لیست محصولات اردیبهشت ۱۴۰۳'!B:F,5,0)</f>
        <v>750</v>
      </c>
      <c r="T11" s="14">
        <f>VLOOKUP(O11, '[1]لیست محصولات اردیبهشت ۱۴۰۳'!B:G,6,0)</f>
        <v>13350000</v>
      </c>
      <c r="U11" s="15"/>
      <c r="V11" s="16">
        <f t="shared" si="8"/>
        <v>0</v>
      </c>
      <c r="W11" s="12">
        <f t="shared" si="9"/>
        <v>1</v>
      </c>
      <c r="X11" s="14">
        <f t="shared" si="10"/>
        <v>13350000</v>
      </c>
      <c r="Y11" s="17"/>
      <c r="Z11" s="14">
        <f t="shared" si="11"/>
        <v>13350000</v>
      </c>
      <c r="AA11" s="18" t="s">
        <v>541</v>
      </c>
      <c r="AB11" s="13" t="s">
        <v>542</v>
      </c>
      <c r="AC11" s="19" t="s">
        <v>543</v>
      </c>
      <c r="AD11" s="20"/>
      <c r="AE11" s="19"/>
      <c r="AF11" s="21"/>
      <c r="AG11" s="22" t="str">
        <f t="shared" si="5"/>
        <v>TRUE</v>
      </c>
      <c r="AH11" s="23" t="str">
        <f t="shared" si="6"/>
        <v>همدان مجتمع مسکونی سعیدیه بخش اداری پشت بانک مسکن کافه قرار - میلاد نصری 09129376163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>
        <v>8</v>
      </c>
      <c r="H12" s="10">
        <v>277178765861</v>
      </c>
      <c r="I12" s="9" t="s">
        <v>511</v>
      </c>
      <c r="J12" s="9"/>
      <c r="K12" s="11" t="str">
        <f t="shared" ca="1" si="7"/>
        <v/>
      </c>
      <c r="L12" s="12" t="s">
        <v>479</v>
      </c>
      <c r="M12" s="12" t="s">
        <v>480</v>
      </c>
      <c r="N12" s="12" t="s">
        <v>481</v>
      </c>
      <c r="O12" s="9">
        <v>5511.22</v>
      </c>
      <c r="P12" s="9">
        <v>1</v>
      </c>
      <c r="Q12" s="69" t="str">
        <f>VLOOKUP(O12, '[1]لیست محصولات اردیبهشت ۱۴۰۳'!B:C,2,0)</f>
        <v>هامبلا(رست دمی) | Hambella( Filter Roast)</v>
      </c>
      <c r="R12" s="9"/>
      <c r="S12" s="12">
        <f>VLOOKUP(O12, '[1]لیست محصولات اردیبهشت ۱۴۰۳'!B:F,5,0)</f>
        <v>750</v>
      </c>
      <c r="T12" s="14">
        <f>VLOOKUP(O12, '[1]لیست محصولات اردیبهشت ۱۴۰۳'!B:G,6,0)</f>
        <v>13350000</v>
      </c>
      <c r="U12" s="15"/>
      <c r="V12" s="16">
        <f t="shared" si="8"/>
        <v>0</v>
      </c>
      <c r="W12" s="12">
        <f t="shared" si="9"/>
        <v>1</v>
      </c>
      <c r="X12" s="14">
        <f t="shared" si="10"/>
        <v>13350000</v>
      </c>
      <c r="Y12" s="17"/>
      <c r="Z12" s="14">
        <f t="shared" si="11"/>
        <v>13350000</v>
      </c>
      <c r="AA12" s="18" t="s">
        <v>79</v>
      </c>
      <c r="AB12" s="13" t="s">
        <v>482</v>
      </c>
      <c r="AC12" s="19" t="s">
        <v>483</v>
      </c>
      <c r="AD12" s="20" t="s">
        <v>99</v>
      </c>
      <c r="AE12" s="19"/>
      <c r="AF12" s="21"/>
      <c r="AG12" s="22" t="str">
        <f t="shared" si="5"/>
        <v>TRUE</v>
      </c>
      <c r="AH12" s="23" t="str">
        <f t="shared" si="6"/>
        <v>تهران بلوار دریا . خیابان موج.مابین توحید سه و چهار پلاک ۸ کافه لین - محمدامین اتابکی 09198362066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>
        <v>9</v>
      </c>
      <c r="H13" s="10">
        <v>277185948561</v>
      </c>
      <c r="I13" s="9" t="s">
        <v>511</v>
      </c>
      <c r="J13" s="9"/>
      <c r="K13" s="11" t="str">
        <f t="shared" ca="1" si="7"/>
        <v/>
      </c>
      <c r="L13" s="12" t="s">
        <v>547</v>
      </c>
      <c r="M13" s="12" t="s">
        <v>544</v>
      </c>
      <c r="N13" s="12"/>
      <c r="O13" s="9">
        <v>5501.2</v>
      </c>
      <c r="P13" s="9">
        <v>1</v>
      </c>
      <c r="Q13" s="13" t="str">
        <f>VLOOKUP(O13, '[1]لیست محصولات اردیبهشت ۱۴۰۳'!B:C,2,0)</f>
        <v>ورتکس | Vortex</v>
      </c>
      <c r="R13" s="9" t="s">
        <v>102</v>
      </c>
      <c r="S13" s="12">
        <f>VLOOKUP(O13, '[1]لیست محصولات اردیبهشت ۱۴۰۳'!B:F,5,0)</f>
        <v>750</v>
      </c>
      <c r="T13" s="14">
        <f>VLOOKUP(O13, '[1]لیست محصولات اردیبهشت ۱۴۰۳'!B:G,6,0)</f>
        <v>9900000</v>
      </c>
      <c r="U13" s="26"/>
      <c r="V13" s="16">
        <f t="shared" si="8"/>
        <v>0</v>
      </c>
      <c r="W13" s="12">
        <f t="shared" si="9"/>
        <v>1</v>
      </c>
      <c r="X13" s="14">
        <f t="shared" si="10"/>
        <v>9900000</v>
      </c>
      <c r="Y13" s="17"/>
      <c r="Z13" s="14">
        <f t="shared" si="11"/>
        <v>9900000</v>
      </c>
      <c r="AA13" s="18" t="s">
        <v>250</v>
      </c>
      <c r="AB13" s="13" t="s">
        <v>545</v>
      </c>
      <c r="AC13" s="19" t="s">
        <v>546</v>
      </c>
      <c r="AD13" s="20"/>
      <c r="AE13" s="19"/>
      <c r="AF13" s="21"/>
      <c r="AG13" s="22" t="str">
        <f t="shared" si="5"/>
        <v>TRUE</v>
      </c>
      <c r="AH13" s="23" t="str">
        <f t="shared" si="6"/>
        <v>کرج کوی کارمندان جنوبی ولیعصر ۴ پلاک ۶۵ واحد ۲  - محسن شیل چی 09122508479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66">
        <v>10</v>
      </c>
      <c r="H14" s="67"/>
      <c r="I14" s="66" t="s">
        <v>511</v>
      </c>
      <c r="J14" s="9" t="s">
        <v>76</v>
      </c>
      <c r="K14" s="11" t="str">
        <f t="shared" ca="1" si="7"/>
        <v/>
      </c>
      <c r="L14" s="12" t="s">
        <v>550</v>
      </c>
      <c r="M14" s="12" t="s">
        <v>551</v>
      </c>
      <c r="N14" s="12" t="s">
        <v>548</v>
      </c>
      <c r="O14" s="9">
        <v>5501.3</v>
      </c>
      <c r="P14" s="9">
        <v>2</v>
      </c>
      <c r="Q14" s="13" t="str">
        <f>VLOOKUP(O14, '[1]لیست محصولات اردیبهشت ۱۴۰۳'!B:C,2,0)</f>
        <v>ورتکس | Vortex</v>
      </c>
      <c r="R14" s="9"/>
      <c r="S14" s="12">
        <f>VLOOKUP(O14, '[1]لیست محصولات اردیبهشت ۱۴۰۳'!B:F,5,0)</f>
        <v>4000</v>
      </c>
      <c r="T14" s="14">
        <f>VLOOKUP(O14, '[1]لیست محصولات اردیبهشت ۱۴۰۳'!B:G,6,0)</f>
        <v>51200000</v>
      </c>
      <c r="U14" s="15"/>
      <c r="V14" s="16">
        <f t="shared" si="8"/>
        <v>0</v>
      </c>
      <c r="W14" s="12">
        <f t="shared" si="9"/>
        <v>2</v>
      </c>
      <c r="X14" s="14">
        <f t="shared" si="10"/>
        <v>102400000</v>
      </c>
      <c r="Y14" s="17"/>
      <c r="Z14" s="14">
        <f t="shared" si="11"/>
        <v>102400000</v>
      </c>
      <c r="AA14" s="18" t="s">
        <v>79</v>
      </c>
      <c r="AB14" s="13" t="s">
        <v>70</v>
      </c>
      <c r="AC14" s="19" t="s">
        <v>549</v>
      </c>
      <c r="AD14" s="20"/>
      <c r="AE14" s="19"/>
      <c r="AF14" s="21"/>
      <c r="AG14" s="22" t="str">
        <f t="shared" si="5"/>
        <v>TRUE</v>
      </c>
      <c r="AH14" s="23" t="str">
        <f t="shared" si="6"/>
        <v>تهران - قنادی اته - نواب نجفی زاده 09124722258</v>
      </c>
    </row>
    <row r="15" spans="1:34" ht="22.35" customHeight="1">
      <c r="A15" s="7"/>
      <c r="B15" s="7"/>
      <c r="C15" s="7"/>
      <c r="D15" s="7"/>
      <c r="E15" s="7"/>
      <c r="F15" s="8"/>
      <c r="G15" s="164">
        <v>11</v>
      </c>
      <c r="H15" s="178">
        <v>277200542461</v>
      </c>
      <c r="I15" s="164" t="s">
        <v>511</v>
      </c>
      <c r="J15" s="164"/>
      <c r="K15" s="11" t="str">
        <f t="shared" ca="1" si="7"/>
        <v/>
      </c>
      <c r="L15" s="162" t="s">
        <v>112</v>
      </c>
      <c r="M15" s="162" t="s">
        <v>113</v>
      </c>
      <c r="N15" s="162" t="s">
        <v>114</v>
      </c>
      <c r="O15" s="9">
        <v>5511.22</v>
      </c>
      <c r="P15" s="9">
        <v>5</v>
      </c>
      <c r="Q15" s="69" t="str">
        <f>VLOOKUP(O15, '[1]لیست محصولات اردیبهشت ۱۴۰۳'!B:C,2,0)</f>
        <v>هامبلا(رست دمی) | Hambella( Filter Roast)</v>
      </c>
      <c r="R15" s="9"/>
      <c r="S15" s="12">
        <f>VLOOKUP(O15, '[1]لیست محصولات اردیبهشت ۱۴۰۳'!B:F,5,0)</f>
        <v>750</v>
      </c>
      <c r="T15" s="14">
        <f>VLOOKUP(O15, '[1]لیست محصولات اردیبهشت ۱۴۰۳'!B:G,6,0)</f>
        <v>13350000</v>
      </c>
      <c r="U15" s="15"/>
      <c r="V15" s="16">
        <f t="shared" si="8"/>
        <v>0</v>
      </c>
      <c r="W15" s="12">
        <f t="shared" si="9"/>
        <v>5</v>
      </c>
      <c r="X15" s="14">
        <f t="shared" si="10"/>
        <v>66750000</v>
      </c>
      <c r="Y15" s="17"/>
      <c r="Z15" s="14">
        <f t="shared" si="11"/>
        <v>66750000</v>
      </c>
      <c r="AA15" s="176" t="s">
        <v>115</v>
      </c>
      <c r="AB15" s="174" t="s">
        <v>116</v>
      </c>
      <c r="AC15" s="172" t="s">
        <v>117</v>
      </c>
      <c r="AD15" s="170"/>
      <c r="AE15" s="19"/>
      <c r="AF15" s="21"/>
      <c r="AG15" s="22" t="str">
        <f t="shared" si="5"/>
        <v>TRUE</v>
      </c>
      <c r="AH15" s="23" t="str">
        <f t="shared" si="6"/>
        <v>زنجان چهارراه سعدی به سمت دروازه ارک کوچه شادمان قهوه آفریقا - محمدرضا جلدی 09195241245</v>
      </c>
    </row>
    <row r="16" spans="1:34" ht="22.35" customHeight="1">
      <c r="A16" s="7"/>
      <c r="B16" s="7"/>
      <c r="C16" s="7"/>
      <c r="D16" s="7"/>
      <c r="E16" s="7"/>
      <c r="F16" s="8"/>
      <c r="G16" s="165"/>
      <c r="H16" s="179"/>
      <c r="I16" s="165"/>
      <c r="J16" s="165"/>
      <c r="K16" s="11" t="str">
        <f t="shared" ca="1" si="7"/>
        <v/>
      </c>
      <c r="L16" s="163"/>
      <c r="M16" s="163"/>
      <c r="N16" s="163"/>
      <c r="O16" s="9">
        <v>3326.2</v>
      </c>
      <c r="P16" s="9">
        <v>1</v>
      </c>
      <c r="Q16" s="13" t="str">
        <f>VLOOKUP(O16, '[1]لیست محصولات اردیبهشت ۱۴۰۳'!B:C,2,0)</f>
        <v>میاگروس | Milagros</v>
      </c>
      <c r="R16" s="9"/>
      <c r="S16" s="12">
        <f>VLOOKUP(O16, '[1]لیست محصولات اردیبهشت ۱۴۰۳'!B:F,5,0)</f>
        <v>750</v>
      </c>
      <c r="T16" s="14">
        <f>VLOOKUP(O16, '[1]لیست محصولات اردیبهشت ۱۴۰۳'!B:G,6,0)</f>
        <v>18150000</v>
      </c>
      <c r="U16" s="15"/>
      <c r="V16" s="16">
        <f t="shared" si="8"/>
        <v>0</v>
      </c>
      <c r="W16" s="12">
        <f t="shared" si="9"/>
        <v>1</v>
      </c>
      <c r="X16" s="14">
        <f t="shared" si="10"/>
        <v>18150000</v>
      </c>
      <c r="Y16" s="17"/>
      <c r="Z16" s="14">
        <f t="shared" si="11"/>
        <v>18150000</v>
      </c>
      <c r="AA16" s="177"/>
      <c r="AB16" s="175"/>
      <c r="AC16" s="173"/>
      <c r="AD16" s="171"/>
      <c r="AE16" s="19"/>
      <c r="AF16" s="21"/>
      <c r="AG16" s="22" t="str">
        <f t="shared" si="5"/>
        <v>TRUE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9">
        <v>12</v>
      </c>
      <c r="H17" s="10">
        <v>277201071434</v>
      </c>
      <c r="I17" s="9" t="s">
        <v>511</v>
      </c>
      <c r="J17" s="9"/>
      <c r="K17" s="11" t="str">
        <f t="shared" ca="1" si="7"/>
        <v/>
      </c>
      <c r="L17" s="12" t="s">
        <v>552</v>
      </c>
      <c r="M17" s="12" t="s">
        <v>553</v>
      </c>
      <c r="N17" s="12" t="s">
        <v>554</v>
      </c>
      <c r="O17" s="9">
        <v>5501.3</v>
      </c>
      <c r="P17" s="9">
        <v>1</v>
      </c>
      <c r="Q17" s="13" t="str">
        <f>VLOOKUP(O17, '[1]لیست محصولات اردیبهشت ۱۴۰۳'!B:C,2,0)</f>
        <v>ورتکس | Vortex</v>
      </c>
      <c r="R17" s="9"/>
      <c r="S17" s="12">
        <f>VLOOKUP(O17, '[1]لیست محصولات اردیبهشت ۱۴۰۳'!B:F,5,0)</f>
        <v>4000</v>
      </c>
      <c r="T17" s="14">
        <f>VLOOKUP(O17, '[1]لیست محصولات اردیبهشت ۱۴۰۳'!B:G,6,0)</f>
        <v>51200000</v>
      </c>
      <c r="U17" s="15"/>
      <c r="V17" s="16">
        <f t="shared" si="8"/>
        <v>0</v>
      </c>
      <c r="W17" s="12">
        <f t="shared" si="9"/>
        <v>1</v>
      </c>
      <c r="X17" s="14">
        <f t="shared" si="10"/>
        <v>51200000</v>
      </c>
      <c r="Y17" s="17"/>
      <c r="Z17" s="14">
        <f t="shared" si="11"/>
        <v>51200000</v>
      </c>
      <c r="AA17" s="18" t="s">
        <v>129</v>
      </c>
      <c r="AB17" s="13" t="s">
        <v>555</v>
      </c>
      <c r="AC17" s="19" t="s">
        <v>556</v>
      </c>
      <c r="AD17" s="20"/>
      <c r="AE17" s="19"/>
      <c r="AF17" s="21"/>
      <c r="AG17" s="22" t="str">
        <f t="shared" si="5"/>
        <v>TRUE</v>
      </c>
      <c r="AH17" s="23" t="str">
        <f t="shared" si="6"/>
        <v>مشهد بلوار وکیل آباد، خیابان هاشمیه ، هاشمیه ۲۸ ، مقابل ۲۸/۵ ، جنب پلاک ۷ قهوه بی‌سان - روزبه دشتی 09354353912</v>
      </c>
    </row>
    <row r="18" spans="1:34" ht="22.35" customHeight="1">
      <c r="A18" s="7"/>
      <c r="B18" s="7"/>
      <c r="C18" s="7"/>
      <c r="D18" s="7"/>
      <c r="E18" s="7"/>
      <c r="F18" s="8"/>
      <c r="G18" s="9">
        <v>13</v>
      </c>
      <c r="H18" s="10">
        <v>277226627553</v>
      </c>
      <c r="I18" s="9" t="s">
        <v>500</v>
      </c>
      <c r="J18" s="9"/>
      <c r="K18" s="11" t="str">
        <f t="shared" ca="1" si="7"/>
        <v/>
      </c>
      <c r="L18" s="12" t="s">
        <v>557</v>
      </c>
      <c r="M18" s="12" t="s">
        <v>558</v>
      </c>
      <c r="N18" s="12"/>
      <c r="O18" s="9">
        <v>3326.2</v>
      </c>
      <c r="P18" s="9">
        <v>1</v>
      </c>
      <c r="Q18" s="13" t="str">
        <f>VLOOKUP(O18, '[1]لیست محصولات اردیبهشت ۱۴۰۳'!B:C,2,0)</f>
        <v>میاگروس | Milagros</v>
      </c>
      <c r="R18" s="9"/>
      <c r="S18" s="12">
        <f>VLOOKUP(O18, '[1]لیست محصولات اردیبهشت ۱۴۰۳'!B:F,5,0)</f>
        <v>750</v>
      </c>
      <c r="T18" s="14">
        <f>VLOOKUP(O18, '[1]لیست محصولات اردیبهشت ۱۴۰۳'!B:G,6,0)</f>
        <v>18150000</v>
      </c>
      <c r="U18" s="15"/>
      <c r="V18" s="16">
        <f t="shared" si="8"/>
        <v>0</v>
      </c>
      <c r="W18" s="12">
        <f t="shared" si="9"/>
        <v>1</v>
      </c>
      <c r="X18" s="14">
        <f t="shared" si="10"/>
        <v>18150000</v>
      </c>
      <c r="Y18" s="17"/>
      <c r="Z18" s="14">
        <f t="shared" si="11"/>
        <v>18150000</v>
      </c>
      <c r="AA18" s="18" t="s">
        <v>559</v>
      </c>
      <c r="AB18" s="13" t="s">
        <v>560</v>
      </c>
      <c r="AC18" s="19" t="s">
        <v>561</v>
      </c>
      <c r="AD18" s="20"/>
      <c r="AE18" s="19"/>
      <c r="AF18" s="21"/>
      <c r="AG18" s="22" t="str">
        <f t="shared" si="5"/>
        <v>TRUE</v>
      </c>
      <c r="AH18" s="23" t="str">
        <f t="shared" si="6"/>
        <v>مهستان فاز 2 - محله 4 - شرکت عمران شهر مهستان  - سعید محمدی قیداری 09129645309</v>
      </c>
    </row>
    <row r="19" spans="1:34" ht="22.35" customHeight="1">
      <c r="A19" s="7"/>
      <c r="B19" s="7"/>
      <c r="C19" s="7"/>
      <c r="D19" s="7"/>
      <c r="E19" s="7"/>
      <c r="F19" s="8"/>
      <c r="G19" s="66">
        <v>14</v>
      </c>
      <c r="H19" s="67"/>
      <c r="I19" s="66" t="s">
        <v>500</v>
      </c>
      <c r="J19" s="9" t="s">
        <v>76</v>
      </c>
      <c r="K19" s="11" t="str">
        <f t="shared" ca="1" si="7"/>
        <v/>
      </c>
      <c r="L19" s="12"/>
      <c r="M19" s="12" t="s">
        <v>562</v>
      </c>
      <c r="N19" s="12" t="s">
        <v>563</v>
      </c>
      <c r="O19" s="9">
        <v>5501.3</v>
      </c>
      <c r="P19" s="9">
        <v>30</v>
      </c>
      <c r="Q19" s="13" t="str">
        <f>VLOOKUP(O19, '[1]لیست محصولات اردیبهشت ۱۴۰۳'!B:C,2,0)</f>
        <v>ورتکس | Vortex</v>
      </c>
      <c r="R19" s="9"/>
      <c r="S19" s="12">
        <f>VLOOKUP(O19, '[1]لیست محصولات اردیبهشت ۱۴۰۳'!B:F,5,0)</f>
        <v>4000</v>
      </c>
      <c r="T19" s="14">
        <f>VLOOKUP(O19, '[1]لیست محصولات اردیبهشت ۱۴۰۳'!B:G,6,0)</f>
        <v>51200000</v>
      </c>
      <c r="U19" s="15"/>
      <c r="V19" s="16">
        <f t="shared" si="8"/>
        <v>0</v>
      </c>
      <c r="W19" s="12">
        <f t="shared" si="9"/>
        <v>30</v>
      </c>
      <c r="X19" s="14">
        <f t="shared" si="10"/>
        <v>1536000000</v>
      </c>
      <c r="Y19" s="17"/>
      <c r="Z19" s="14">
        <f t="shared" si="11"/>
        <v>1536000000</v>
      </c>
      <c r="AA19" s="18" t="s">
        <v>151</v>
      </c>
      <c r="AB19" s="13" t="s">
        <v>564</v>
      </c>
      <c r="AC19" s="19" t="s">
        <v>565</v>
      </c>
      <c r="AD19" s="20"/>
      <c r="AE19" s="19"/>
      <c r="AF19" s="21"/>
      <c r="AG19" s="22" t="str">
        <f t="shared" si="5"/>
        <v>TRUE</v>
      </c>
      <c r="AH19" s="23" t="str">
        <f t="shared" si="6"/>
        <v>بندرعباس ابتداي خيابان داماهي - بعد از آتش نشاني - برج ونوس - جنب تارا ماركت کال کافه -  حاجبی 09129301400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>
        <v>15</v>
      </c>
      <c r="H20" s="10">
        <v>277258088540</v>
      </c>
      <c r="I20" s="9" t="s">
        <v>500</v>
      </c>
      <c r="J20" s="9"/>
      <c r="K20" s="11" t="str">
        <f t="shared" ca="1" si="7"/>
        <v/>
      </c>
      <c r="L20" s="12" t="s">
        <v>119</v>
      </c>
      <c r="M20" s="12" t="s">
        <v>566</v>
      </c>
      <c r="N20" s="12"/>
      <c r="O20" s="9">
        <v>5501.2</v>
      </c>
      <c r="P20" s="9">
        <v>1</v>
      </c>
      <c r="Q20" s="13" t="str">
        <f>VLOOKUP(O20, '[1]لیست محصولات اردیبهشت ۱۴۰۳'!B:C,2,0)</f>
        <v>ورتکس | Vortex</v>
      </c>
      <c r="R20" s="9"/>
      <c r="S20" s="12">
        <f>VLOOKUP(O20, '[1]لیست محصولات اردیبهشت ۱۴۰۳'!B:F,5,0)</f>
        <v>750</v>
      </c>
      <c r="T20" s="14">
        <f>VLOOKUP(O20, '[1]لیست محصولات اردیبهشت ۱۴۰۳'!B:G,6,0)</f>
        <v>9900000</v>
      </c>
      <c r="U20" s="15"/>
      <c r="V20" s="16">
        <f t="shared" si="8"/>
        <v>0</v>
      </c>
      <c r="W20" s="12">
        <f t="shared" si="9"/>
        <v>1</v>
      </c>
      <c r="X20" s="14">
        <f t="shared" si="10"/>
        <v>9900000</v>
      </c>
      <c r="Y20" s="17"/>
      <c r="Z20" s="14">
        <f t="shared" si="11"/>
        <v>9900000</v>
      </c>
      <c r="AA20" s="18" t="s">
        <v>212</v>
      </c>
      <c r="AB20" s="13" t="s">
        <v>567</v>
      </c>
      <c r="AC20" s="19" t="s">
        <v>568</v>
      </c>
      <c r="AD20" s="20"/>
      <c r="AE20" s="19"/>
      <c r="AF20" s="21"/>
      <c r="AG20" s="22" t="str">
        <f t="shared" si="5"/>
        <v>TRUE</v>
      </c>
      <c r="AH20" s="23" t="str">
        <f t="shared" si="6"/>
        <v>قم خیابان توحید رو به روی مرکز بهداشت پلاک ۲۶۰. طبقه زیرزمین  - محمد ماندگاری 09127466200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66">
        <v>16</v>
      </c>
      <c r="H21" s="67" t="s">
        <v>135</v>
      </c>
      <c r="I21" s="66" t="s">
        <v>500</v>
      </c>
      <c r="J21" s="9"/>
      <c r="K21" s="11" t="str">
        <f t="shared" ca="1" si="7"/>
        <v/>
      </c>
      <c r="L21" s="12" t="s">
        <v>569</v>
      </c>
      <c r="M21" s="12" t="s">
        <v>570</v>
      </c>
      <c r="N21" s="12"/>
      <c r="O21" s="9">
        <v>5501.1</v>
      </c>
      <c r="P21" s="9">
        <v>2</v>
      </c>
      <c r="Q21" s="13" t="str">
        <f>VLOOKUP(O21, '[1]لیست محصولات اردیبهشت ۱۴۰۳'!B:C,2,0)</f>
        <v>ورتکس | Vortex</v>
      </c>
      <c r="R21" s="9"/>
      <c r="S21" s="12">
        <f>VLOOKUP(O21, '[1]لیست محصولات اردیبهشت ۱۴۰۳'!B:F,5,0)</f>
        <v>150</v>
      </c>
      <c r="T21" s="14">
        <f>VLOOKUP(O21, '[1]لیست محصولات اردیبهشت ۱۴۰۳'!B:G,6,0)</f>
        <v>2100000</v>
      </c>
      <c r="U21" s="15"/>
      <c r="V21" s="16">
        <f t="shared" si="8"/>
        <v>0</v>
      </c>
      <c r="W21" s="12">
        <f t="shared" si="9"/>
        <v>2</v>
      </c>
      <c r="X21" s="14">
        <f t="shared" si="10"/>
        <v>4200000</v>
      </c>
      <c r="Y21" s="17"/>
      <c r="Z21" s="14">
        <f t="shared" si="11"/>
        <v>4200000</v>
      </c>
      <c r="AA21" s="18" t="s">
        <v>571</v>
      </c>
      <c r="AB21" s="13" t="s">
        <v>572</v>
      </c>
      <c r="AC21" s="19" t="s">
        <v>573</v>
      </c>
      <c r="AD21" s="20"/>
      <c r="AE21" s="68" t="s">
        <v>574</v>
      </c>
      <c r="AF21" s="21"/>
      <c r="AG21" s="22" t="str">
        <f t="shared" si="5"/>
        <v>TRUE</v>
      </c>
      <c r="AH21" s="23" t="str">
        <f t="shared" si="6"/>
        <v>استان مرکزی دلیجان - اداره پست شهرستان دلیجان -صندوق پستی ۱۳۱  - سید محسن صادقی 09183697020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166">
        <v>17</v>
      </c>
      <c r="H22" s="168"/>
      <c r="I22" s="166" t="s">
        <v>500</v>
      </c>
      <c r="J22" s="164" t="s">
        <v>76</v>
      </c>
      <c r="K22" s="11" t="str">
        <f t="shared" ca="1" si="7"/>
        <v/>
      </c>
      <c r="L22" s="162"/>
      <c r="M22" s="162"/>
      <c r="N22" s="162" t="s">
        <v>575</v>
      </c>
      <c r="O22" s="9">
        <v>5501.3</v>
      </c>
      <c r="P22" s="9">
        <v>1</v>
      </c>
      <c r="Q22" s="13" t="str">
        <f>VLOOKUP(O22, '[1]لیست محصولات اردیبهشت ۱۴۰۳'!B:C,2,0)</f>
        <v>ورتکس | Vortex</v>
      </c>
      <c r="R22" s="9"/>
      <c r="S22" s="12">
        <f>VLOOKUP(O22, '[1]لیست محصولات اردیبهشت ۱۴۰۳'!B:F,5,0)</f>
        <v>4000</v>
      </c>
      <c r="T22" s="14">
        <f>VLOOKUP(O22, '[1]لیست محصولات اردیبهشت ۱۴۰۳'!B:G,6,0)</f>
        <v>51200000</v>
      </c>
      <c r="U22" s="15"/>
      <c r="V22" s="16">
        <f t="shared" si="8"/>
        <v>0</v>
      </c>
      <c r="W22" s="12">
        <f t="shared" si="9"/>
        <v>1</v>
      </c>
      <c r="X22" s="14">
        <f t="shared" si="10"/>
        <v>51200000</v>
      </c>
      <c r="Y22" s="17"/>
      <c r="Z22" s="14">
        <f t="shared" si="11"/>
        <v>51200000</v>
      </c>
      <c r="AA22" s="176" t="s">
        <v>79</v>
      </c>
      <c r="AB22" s="174" t="s">
        <v>70</v>
      </c>
      <c r="AC22" s="172" t="s">
        <v>576</v>
      </c>
      <c r="AD22" s="170" t="s">
        <v>99</v>
      </c>
      <c r="AE22" s="19"/>
      <c r="AF22" s="21"/>
      <c r="AG22" s="22" t="str">
        <f t="shared" si="5"/>
        <v>TRUE</v>
      </c>
      <c r="AH22" s="23" t="str">
        <f t="shared" si="6"/>
        <v>تهران - خانه فاموری -   09124302636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167"/>
      <c r="H23" s="169"/>
      <c r="I23" s="167"/>
      <c r="J23" s="165"/>
      <c r="K23" s="11" t="str">
        <f t="shared" ca="1" si="7"/>
        <v/>
      </c>
      <c r="L23" s="163"/>
      <c r="M23" s="163"/>
      <c r="N23" s="163"/>
      <c r="O23" s="9">
        <v>3325.1</v>
      </c>
      <c r="P23" s="9">
        <v>1</v>
      </c>
      <c r="Q23" s="13" t="str">
        <f>VLOOKUP(O23, '[1]لیست محصولات اردیبهشت ۱۴۰۳'!B:C,2,0)</f>
        <v>راتناگری | Ratnagiri</v>
      </c>
      <c r="R23" s="9"/>
      <c r="S23" s="12">
        <f>VLOOKUP(O23, '[1]لیست محصولات اردیبهشت ۱۴۰۳'!B:F,5,0)</f>
        <v>150</v>
      </c>
      <c r="T23" s="14">
        <f>VLOOKUP(O23, '[1]لیست محصولات اردیبهشت ۱۴۰۳'!B:G,6,0)</f>
        <v>4250000</v>
      </c>
      <c r="U23" s="15"/>
      <c r="V23" s="16">
        <f t="shared" si="8"/>
        <v>0</v>
      </c>
      <c r="W23" s="12">
        <f t="shared" si="9"/>
        <v>1</v>
      </c>
      <c r="X23" s="14">
        <f t="shared" si="10"/>
        <v>4250000</v>
      </c>
      <c r="Y23" s="17"/>
      <c r="Z23" s="14">
        <f t="shared" si="11"/>
        <v>4250000</v>
      </c>
      <c r="AA23" s="177"/>
      <c r="AB23" s="175"/>
      <c r="AC23" s="173"/>
      <c r="AD23" s="171"/>
      <c r="AE23" s="19"/>
      <c r="AF23" s="21"/>
      <c r="AG23" s="22" t="str">
        <f t="shared" si="5"/>
        <v>TRUE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>
        <v>18</v>
      </c>
      <c r="H24" s="10">
        <v>55095223301</v>
      </c>
      <c r="I24" s="9" t="s">
        <v>500</v>
      </c>
      <c r="J24" s="9"/>
      <c r="K24" s="11" t="str">
        <f t="shared" ca="1" si="7"/>
        <v/>
      </c>
      <c r="L24" s="12" t="s">
        <v>577</v>
      </c>
      <c r="M24" s="12" t="s">
        <v>578</v>
      </c>
      <c r="N24" s="12" t="s">
        <v>579</v>
      </c>
      <c r="O24" s="9">
        <v>5501.2</v>
      </c>
      <c r="P24" s="9">
        <v>7</v>
      </c>
      <c r="Q24" s="13" t="str">
        <f>VLOOKUP(O24, '[1]لیست محصولات اردیبهشت ۱۴۰۳'!B:C,2,0)</f>
        <v>ورتکس | Vortex</v>
      </c>
      <c r="R24" s="9"/>
      <c r="S24" s="12">
        <f>VLOOKUP(O24, '[1]لیست محصولات اردیبهشت ۱۴۰۳'!B:F,5,0)</f>
        <v>750</v>
      </c>
      <c r="T24" s="14">
        <f>VLOOKUP(O24, '[1]لیست محصولات اردیبهشت ۱۴۰۳'!B:G,6,0)</f>
        <v>9900000</v>
      </c>
      <c r="U24" s="15"/>
      <c r="V24" s="16">
        <f t="shared" si="8"/>
        <v>0</v>
      </c>
      <c r="W24" s="12">
        <f t="shared" si="9"/>
        <v>7</v>
      </c>
      <c r="X24" s="14">
        <f t="shared" si="10"/>
        <v>69300000</v>
      </c>
      <c r="Y24" s="17"/>
      <c r="Z24" s="14">
        <f t="shared" si="11"/>
        <v>69300000</v>
      </c>
      <c r="AA24" s="18" t="s">
        <v>92</v>
      </c>
      <c r="AB24" s="13" t="s">
        <v>580</v>
      </c>
      <c r="AC24" s="19" t="s">
        <v>581</v>
      </c>
      <c r="AD24" s="20"/>
      <c r="AE24" s="19"/>
      <c r="AF24" s="21"/>
      <c r="AG24" s="22" t="str">
        <f t="shared" si="5"/>
        <v>TRUE</v>
      </c>
      <c r="AH24" s="23" t="str">
        <f t="shared" si="6"/>
        <v>تبریز ولیعصر خیابان رودکی انتهای خیابان خوارزمی بعد از دونر درنا پلاک ۱ کافه پی - امین کیانی 09144146711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164">
        <v>19</v>
      </c>
      <c r="H25" s="178">
        <v>277259856289</v>
      </c>
      <c r="I25" s="164" t="s">
        <v>500</v>
      </c>
      <c r="J25" s="164"/>
      <c r="K25" s="11" t="str">
        <f t="shared" ca="1" si="7"/>
        <v/>
      </c>
      <c r="L25" s="162" t="s">
        <v>582</v>
      </c>
      <c r="M25" s="162" t="s">
        <v>583</v>
      </c>
      <c r="N25" s="162" t="s">
        <v>584</v>
      </c>
      <c r="O25" s="9">
        <v>5522.2</v>
      </c>
      <c r="P25" s="9">
        <v>1</v>
      </c>
      <c r="Q25" s="13" t="str">
        <f>VLOOKUP(O25, '[1]لیست محصولات اردیبهشت ۱۴۰۳'!B:C,2,0)</f>
        <v>تامارا | Tamara</v>
      </c>
      <c r="R25" s="9"/>
      <c r="S25" s="12">
        <f>VLOOKUP(O25, '[1]لیست محصولات اردیبهشت ۱۴۰۳'!B:F,5,0)</f>
        <v>750</v>
      </c>
      <c r="T25" s="14">
        <f>VLOOKUP(O25, '[1]لیست محصولات اردیبهشت ۱۴۰۳'!B:G,6,0)</f>
        <v>12450000</v>
      </c>
      <c r="U25" s="15"/>
      <c r="V25" s="16">
        <f t="shared" si="8"/>
        <v>0</v>
      </c>
      <c r="W25" s="12">
        <f t="shared" si="9"/>
        <v>1</v>
      </c>
      <c r="X25" s="14">
        <f t="shared" si="10"/>
        <v>12450000</v>
      </c>
      <c r="Y25" s="17"/>
      <c r="Z25" s="14">
        <f t="shared" si="11"/>
        <v>12450000</v>
      </c>
      <c r="AA25" s="176" t="s">
        <v>277</v>
      </c>
      <c r="AB25" s="174" t="s">
        <v>585</v>
      </c>
      <c r="AC25" s="172" t="s">
        <v>586</v>
      </c>
      <c r="AD25" s="170"/>
      <c r="AE25" s="19"/>
      <c r="AF25" s="21"/>
      <c r="AG25" s="22" t="str">
        <f t="shared" si="5"/>
        <v>TRUE</v>
      </c>
      <c r="AH25" s="23" t="str">
        <f t="shared" si="6"/>
        <v>ارومیه میدان امام علی به سمت پل قویون کنارگذر باقری کافه مُتینز - متین بابایان 09391415264</v>
      </c>
    </row>
    <row r="26" spans="1:34" ht="22.35" customHeight="1">
      <c r="A26" s="7"/>
      <c r="B26" s="7"/>
      <c r="C26" s="7"/>
      <c r="D26" s="7"/>
      <c r="E26" s="7"/>
      <c r="F26" s="8"/>
      <c r="G26" s="184"/>
      <c r="H26" s="185"/>
      <c r="I26" s="184"/>
      <c r="J26" s="184"/>
      <c r="K26" s="11" t="str">
        <f t="shared" ca="1" si="7"/>
        <v/>
      </c>
      <c r="L26" s="186"/>
      <c r="M26" s="186"/>
      <c r="N26" s="186"/>
      <c r="O26" s="9">
        <v>5511.2</v>
      </c>
      <c r="P26" s="9">
        <v>1</v>
      </c>
      <c r="Q26" s="13" t="str">
        <f>VLOOKUP(O26, '[1]لیست محصولات اردیبهشت ۱۴۰۳'!B:C,2,0)</f>
        <v>هامبلا | Hambella</v>
      </c>
      <c r="R26" s="9"/>
      <c r="S26" s="12">
        <f>VLOOKUP(O26, '[1]لیست محصولات اردیبهشت ۱۴۰۳'!B:F,5,0)</f>
        <v>750</v>
      </c>
      <c r="T26" s="14">
        <f>VLOOKUP(O26, '[1]لیست محصولات اردیبهشت ۱۴۰۳'!B:G,6,0)</f>
        <v>13350000</v>
      </c>
      <c r="U26" s="15"/>
      <c r="V26" s="16">
        <f t="shared" si="8"/>
        <v>0</v>
      </c>
      <c r="W26" s="12">
        <f t="shared" si="9"/>
        <v>1</v>
      </c>
      <c r="X26" s="14">
        <f t="shared" si="10"/>
        <v>13350000</v>
      </c>
      <c r="Y26" s="17"/>
      <c r="Z26" s="14">
        <f t="shared" si="11"/>
        <v>13350000</v>
      </c>
      <c r="AA26" s="183"/>
      <c r="AB26" s="182"/>
      <c r="AC26" s="181"/>
      <c r="AD26" s="180"/>
      <c r="AE26" s="19"/>
      <c r="AF26" s="21"/>
      <c r="AG26" s="22" t="str">
        <f t="shared" si="5"/>
        <v>TRUE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184"/>
      <c r="H27" s="185"/>
      <c r="I27" s="184"/>
      <c r="J27" s="184"/>
      <c r="K27" s="11" t="str">
        <f t="shared" ca="1" si="7"/>
        <v/>
      </c>
      <c r="L27" s="186"/>
      <c r="M27" s="186"/>
      <c r="N27" s="186"/>
      <c r="O27" s="9">
        <v>3325.2</v>
      </c>
      <c r="P27" s="9">
        <v>1</v>
      </c>
      <c r="Q27" s="13" t="str">
        <f>VLOOKUP(O27, '[1]لیست محصولات اردیبهشت ۱۴۰۳'!B:C,2,0)</f>
        <v>راتناگری | Ratnagiri</v>
      </c>
      <c r="R27" s="9"/>
      <c r="S27" s="12">
        <f>VLOOKUP(O27, '[1]لیست محصولات اردیبهشت ۱۴۰۳'!B:F,5,0)</f>
        <v>750</v>
      </c>
      <c r="T27" s="14">
        <f>VLOOKUP(O27, '[1]لیست محصولات اردیبهشت ۱۴۰۳'!B:G,6,0)</f>
        <v>20700000</v>
      </c>
      <c r="U27" s="15"/>
      <c r="V27" s="16">
        <f t="shared" si="8"/>
        <v>0</v>
      </c>
      <c r="W27" s="12">
        <f t="shared" si="9"/>
        <v>1</v>
      </c>
      <c r="X27" s="14">
        <f t="shared" si="10"/>
        <v>20700000</v>
      </c>
      <c r="Y27" s="17"/>
      <c r="Z27" s="14">
        <f t="shared" si="11"/>
        <v>20700000</v>
      </c>
      <c r="AA27" s="183"/>
      <c r="AB27" s="182"/>
      <c r="AC27" s="181"/>
      <c r="AD27" s="180"/>
      <c r="AE27" s="19"/>
      <c r="AF27" s="21"/>
      <c r="AG27" s="22" t="str">
        <f t="shared" si="5"/>
        <v>TRUE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165"/>
      <c r="H28" s="179"/>
      <c r="I28" s="165"/>
      <c r="J28" s="165"/>
      <c r="K28" s="11" t="str">
        <f t="shared" ca="1" si="7"/>
        <v/>
      </c>
      <c r="L28" s="163"/>
      <c r="M28" s="163"/>
      <c r="N28" s="163"/>
      <c r="O28" s="9">
        <v>3326.2</v>
      </c>
      <c r="P28" s="9">
        <v>1</v>
      </c>
      <c r="Q28" s="13" t="str">
        <f>VLOOKUP(O28, '[1]لیست محصولات اردیبهشت ۱۴۰۳'!B:C,2,0)</f>
        <v>میاگروس | Milagros</v>
      </c>
      <c r="R28" s="9"/>
      <c r="S28" s="12">
        <f>VLOOKUP(O28, '[1]لیست محصولات اردیبهشت ۱۴۰۳'!B:F,5,0)</f>
        <v>750</v>
      </c>
      <c r="T28" s="14">
        <f>VLOOKUP(O28, '[1]لیست محصولات اردیبهشت ۱۴۰۳'!B:G,6,0)</f>
        <v>18150000</v>
      </c>
      <c r="U28" s="15"/>
      <c r="V28" s="16">
        <f t="shared" si="8"/>
        <v>0</v>
      </c>
      <c r="W28" s="12">
        <f t="shared" si="9"/>
        <v>1</v>
      </c>
      <c r="X28" s="14">
        <f t="shared" si="10"/>
        <v>18150000</v>
      </c>
      <c r="Y28" s="17"/>
      <c r="Z28" s="14">
        <f t="shared" si="11"/>
        <v>18150000</v>
      </c>
      <c r="AA28" s="177"/>
      <c r="AB28" s="175"/>
      <c r="AC28" s="173"/>
      <c r="AD28" s="171"/>
      <c r="AE28" s="19"/>
      <c r="AF28" s="21"/>
      <c r="AG28" s="22" t="str">
        <f t="shared" si="5"/>
        <v>TRUE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166">
        <v>20</v>
      </c>
      <c r="H29" s="168" t="s">
        <v>135</v>
      </c>
      <c r="I29" s="166" t="s">
        <v>500</v>
      </c>
      <c r="J29" s="164"/>
      <c r="K29" s="11" t="str">
        <f t="shared" ca="1" si="7"/>
        <v/>
      </c>
      <c r="L29" s="162" t="s">
        <v>587</v>
      </c>
      <c r="M29" s="162" t="s">
        <v>588</v>
      </c>
      <c r="N29" s="162"/>
      <c r="O29" s="9">
        <v>5523.1</v>
      </c>
      <c r="P29" s="9">
        <v>1</v>
      </c>
      <c r="Q29" s="13" t="str">
        <f>VLOOKUP(O29, '[1]لیست محصولات اردیبهشت ۱۴۰۳'!B:C,2,0)</f>
        <v>کوتوا دانکن | Kotowa Duncan</v>
      </c>
      <c r="R29" s="9"/>
      <c r="S29" s="12">
        <f>VLOOKUP(O29, '[1]لیست محصولات اردیبهشت ۱۴۰۳'!B:F,5,0)</f>
        <v>150</v>
      </c>
      <c r="T29" s="14">
        <f>VLOOKUP(O29, '[1]لیست محصولات اردیبهشت ۱۴۰۳'!B:G,6,0)</f>
        <v>2550000</v>
      </c>
      <c r="U29" s="15"/>
      <c r="V29" s="16">
        <f t="shared" si="8"/>
        <v>0</v>
      </c>
      <c r="W29" s="12">
        <f t="shared" si="9"/>
        <v>1</v>
      </c>
      <c r="X29" s="14">
        <f t="shared" si="10"/>
        <v>2550000</v>
      </c>
      <c r="Y29" s="17"/>
      <c r="Z29" s="14">
        <f t="shared" si="11"/>
        <v>2550000</v>
      </c>
      <c r="AA29" s="176" t="s">
        <v>79</v>
      </c>
      <c r="AB29" s="174" t="s">
        <v>589</v>
      </c>
      <c r="AC29" s="172" t="s">
        <v>590</v>
      </c>
      <c r="AD29" s="170" t="s">
        <v>99</v>
      </c>
      <c r="AE29" s="19"/>
      <c r="AF29" s="21"/>
      <c r="AG29" s="22" t="str">
        <f t="shared" si="5"/>
        <v>TRUE</v>
      </c>
      <c r="AH29" s="23" t="str">
        <f t="shared" si="6"/>
        <v>تهران خ شریعتی بالاتر از صدر، خ میرزاپور، خ فاطمیه، مهر دوم غربی، پ ۴۳، واحد سوم شرقی  - محمود مرافق 09190691962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195"/>
      <c r="H30" s="196"/>
      <c r="I30" s="195"/>
      <c r="J30" s="184"/>
      <c r="K30" s="11" t="str">
        <f t="shared" ca="1" si="7"/>
        <v/>
      </c>
      <c r="L30" s="186"/>
      <c r="M30" s="186"/>
      <c r="N30" s="186"/>
      <c r="O30" s="9">
        <v>3326.1</v>
      </c>
      <c r="P30" s="9">
        <v>1</v>
      </c>
      <c r="Q30" s="13" t="str">
        <f>VLOOKUP(O30, '[1]لیست محصولات اردیبهشت ۱۴۰۳'!B:C,2,0)</f>
        <v>میاگروس | Milagros</v>
      </c>
      <c r="R30" s="9"/>
      <c r="S30" s="12">
        <f>VLOOKUP(O30, '[1]لیست محصولات اردیبهشت ۱۴۰۳'!B:F,5,0)</f>
        <v>150</v>
      </c>
      <c r="T30" s="14">
        <f>VLOOKUP(O30, '[1]لیست محصولات اردیبهشت ۱۴۰۳'!B:G,6,0)</f>
        <v>3750000</v>
      </c>
      <c r="U30" s="15"/>
      <c r="V30" s="16">
        <f t="shared" si="8"/>
        <v>0</v>
      </c>
      <c r="W30" s="12">
        <f t="shared" si="9"/>
        <v>1</v>
      </c>
      <c r="X30" s="14">
        <f t="shared" si="10"/>
        <v>3750000</v>
      </c>
      <c r="Y30" s="17"/>
      <c r="Z30" s="14">
        <f t="shared" si="11"/>
        <v>3750000</v>
      </c>
      <c r="AA30" s="183"/>
      <c r="AB30" s="182"/>
      <c r="AC30" s="181"/>
      <c r="AD30" s="180"/>
      <c r="AE30" s="19"/>
      <c r="AF30" s="21"/>
      <c r="AG30" s="22" t="str">
        <f t="shared" si="5"/>
        <v>TRUE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167"/>
      <c r="H31" s="169"/>
      <c r="I31" s="167"/>
      <c r="J31" s="165"/>
      <c r="K31" s="11" t="str">
        <f t="shared" ca="1" si="7"/>
        <v/>
      </c>
      <c r="L31" s="163"/>
      <c r="M31" s="163"/>
      <c r="N31" s="163"/>
      <c r="O31" s="9">
        <v>5501.1</v>
      </c>
      <c r="P31" s="9">
        <v>1</v>
      </c>
      <c r="Q31" s="13" t="str">
        <f>VLOOKUP(O31, '[1]لیست محصولات اردیبهشت ۱۴۰۳'!B:C,2,0)</f>
        <v>ورتکس | Vortex</v>
      </c>
      <c r="R31" s="9"/>
      <c r="S31" s="12">
        <f>VLOOKUP(O31, '[1]لیست محصولات اردیبهشت ۱۴۰۳'!B:F,5,0)</f>
        <v>150</v>
      </c>
      <c r="T31" s="14">
        <f>VLOOKUP(O31, '[1]لیست محصولات اردیبهشت ۱۴۰۳'!B:G,6,0)</f>
        <v>2100000</v>
      </c>
      <c r="U31" s="15"/>
      <c r="V31" s="16">
        <f t="shared" si="8"/>
        <v>0</v>
      </c>
      <c r="W31" s="12">
        <f t="shared" si="9"/>
        <v>1</v>
      </c>
      <c r="X31" s="14">
        <f t="shared" si="10"/>
        <v>2100000</v>
      </c>
      <c r="Y31" s="17"/>
      <c r="Z31" s="14">
        <f t="shared" si="11"/>
        <v>2100000</v>
      </c>
      <c r="AA31" s="177"/>
      <c r="AB31" s="175"/>
      <c r="AC31" s="173"/>
      <c r="AD31" s="171"/>
      <c r="AE31" s="19"/>
      <c r="AF31" s="21"/>
      <c r="AG31" s="22" t="str">
        <f t="shared" si="5"/>
        <v>TRUE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>
        <v>21</v>
      </c>
      <c r="H32" s="10">
        <v>277260864300</v>
      </c>
      <c r="I32" s="9" t="s">
        <v>500</v>
      </c>
      <c r="J32" s="9" t="s">
        <v>76</v>
      </c>
      <c r="K32" s="11" t="str">
        <f t="shared" ca="1" si="7"/>
        <v/>
      </c>
      <c r="L32" s="12" t="s">
        <v>359</v>
      </c>
      <c r="M32" s="12" t="s">
        <v>360</v>
      </c>
      <c r="N32" s="12" t="s">
        <v>361</v>
      </c>
      <c r="O32" s="9">
        <v>5501.3</v>
      </c>
      <c r="P32" s="9">
        <v>1</v>
      </c>
      <c r="Q32" s="13" t="str">
        <f>VLOOKUP(O32, '[1]لیست محصولات اردیبهشت ۱۴۰۳'!B:C,2,0)</f>
        <v>ورتکس | Vortex</v>
      </c>
      <c r="R32" s="9"/>
      <c r="S32" s="12">
        <f>VLOOKUP(O32, '[1]لیست محصولات اردیبهشت ۱۴۰۳'!B:F,5,0)</f>
        <v>4000</v>
      </c>
      <c r="T32" s="14">
        <f>VLOOKUP(O32, '[1]لیست محصولات اردیبهشت ۱۴۰۳'!B:G,6,0)</f>
        <v>51200000</v>
      </c>
      <c r="U32" s="15"/>
      <c r="V32" s="16">
        <f t="shared" si="8"/>
        <v>0</v>
      </c>
      <c r="W32" s="12">
        <f t="shared" si="9"/>
        <v>1</v>
      </c>
      <c r="X32" s="14">
        <f t="shared" si="10"/>
        <v>51200000</v>
      </c>
      <c r="Y32" s="17"/>
      <c r="Z32" s="14">
        <f t="shared" si="11"/>
        <v>51200000</v>
      </c>
      <c r="AA32" s="18" t="s">
        <v>79</v>
      </c>
      <c r="AB32" s="13" t="s">
        <v>362</v>
      </c>
      <c r="AC32" s="19" t="s">
        <v>363</v>
      </c>
      <c r="AD32" s="20" t="s">
        <v>99</v>
      </c>
      <c r="AE32" s="19"/>
      <c r="AF32" s="21"/>
      <c r="AG32" s="22" t="str">
        <f t="shared" si="5"/>
        <v>TRUE</v>
      </c>
      <c r="AH32" s="23" t="str">
        <f t="shared" si="6"/>
        <v>تهران شهرک غرب خیابان دادمان خیابان محمدرضا شجریان نبش کوچه نوزدهم کافه نامبرتن - علیرضا منصوریان 09125445524</v>
      </c>
    </row>
    <row r="33" spans="1:34" ht="22.35" customHeight="1">
      <c r="A33" s="7"/>
      <c r="B33" s="7"/>
      <c r="C33" s="7"/>
      <c r="D33" s="7"/>
      <c r="E33" s="7"/>
      <c r="F33" s="8"/>
      <c r="G33" s="166">
        <v>22</v>
      </c>
      <c r="H33" s="168" t="s">
        <v>135</v>
      </c>
      <c r="I33" s="166" t="s">
        <v>500</v>
      </c>
      <c r="J33" s="164"/>
      <c r="K33" s="11" t="str">
        <f t="shared" ca="1" si="7"/>
        <v/>
      </c>
      <c r="L33" s="162" t="s">
        <v>591</v>
      </c>
      <c r="M33" s="162" t="s">
        <v>592</v>
      </c>
      <c r="N33" s="162"/>
      <c r="O33" s="9">
        <v>5501.3</v>
      </c>
      <c r="P33" s="9">
        <v>1</v>
      </c>
      <c r="Q33" s="13" t="str">
        <f>VLOOKUP(O33, '[1]لیست محصولات اردیبهشت ۱۴۰۳'!B:C,2,0)</f>
        <v>ورتکس | Vortex</v>
      </c>
      <c r="R33" s="9"/>
      <c r="S33" s="12">
        <f>VLOOKUP(O33, '[1]لیست محصولات اردیبهشت ۱۴۰۳'!B:F,5,0)</f>
        <v>4000</v>
      </c>
      <c r="T33" s="14">
        <f>VLOOKUP(O33, '[1]لیست محصولات اردیبهشت ۱۴۰۳'!B:G,6,0)</f>
        <v>51200000</v>
      </c>
      <c r="U33" s="15"/>
      <c r="V33" s="16">
        <f t="shared" si="8"/>
        <v>0</v>
      </c>
      <c r="W33" s="12">
        <f t="shared" si="9"/>
        <v>1</v>
      </c>
      <c r="X33" s="14">
        <f t="shared" si="10"/>
        <v>51200000</v>
      </c>
      <c r="Y33" s="17"/>
      <c r="Z33" s="14">
        <f t="shared" si="11"/>
        <v>51200000</v>
      </c>
      <c r="AA33" s="176" t="s">
        <v>109</v>
      </c>
      <c r="AB33" s="174" t="s">
        <v>593</v>
      </c>
      <c r="AC33" s="172" t="s">
        <v>594</v>
      </c>
      <c r="AD33" s="170"/>
      <c r="AE33" s="19"/>
      <c r="AF33" s="21"/>
      <c r="AG33" s="22" t="str">
        <f t="shared" si="5"/>
        <v>TRUE</v>
      </c>
      <c r="AH33" s="23" t="str">
        <f t="shared" si="6"/>
        <v>اصفهان خیابان آمادگاه هتل عباسی  - حسین جعفرزاده 09137376691</v>
      </c>
    </row>
    <row r="34" spans="1:34" ht="22.35" customHeight="1">
      <c r="A34" s="7"/>
      <c r="B34" s="7"/>
      <c r="C34" s="7"/>
      <c r="D34" s="7"/>
      <c r="E34" s="7"/>
      <c r="F34" s="8"/>
      <c r="G34" s="195"/>
      <c r="H34" s="196"/>
      <c r="I34" s="195"/>
      <c r="J34" s="184"/>
      <c r="K34" s="11" t="str">
        <f t="shared" ca="1" si="7"/>
        <v/>
      </c>
      <c r="L34" s="186"/>
      <c r="M34" s="186"/>
      <c r="N34" s="186"/>
      <c r="O34" s="9">
        <v>3326.2</v>
      </c>
      <c r="P34" s="9">
        <v>1</v>
      </c>
      <c r="Q34" s="13" t="str">
        <f>VLOOKUP(O34, '[1]لیست محصولات اردیبهشت ۱۴۰۳'!B:C,2,0)</f>
        <v>میاگروس | Milagros</v>
      </c>
      <c r="R34" s="9"/>
      <c r="S34" s="12">
        <f>VLOOKUP(O34, '[1]لیست محصولات اردیبهشت ۱۴۰۳'!B:F,5,0)</f>
        <v>750</v>
      </c>
      <c r="T34" s="14">
        <f>VLOOKUP(O34, '[1]لیست محصولات اردیبهشت ۱۴۰۳'!B:G,6,0)</f>
        <v>18150000</v>
      </c>
      <c r="U34" s="15"/>
      <c r="V34" s="16">
        <f t="shared" si="8"/>
        <v>0</v>
      </c>
      <c r="W34" s="12">
        <f t="shared" si="9"/>
        <v>1</v>
      </c>
      <c r="X34" s="14">
        <f t="shared" si="10"/>
        <v>18150000</v>
      </c>
      <c r="Y34" s="17"/>
      <c r="Z34" s="14">
        <f t="shared" si="11"/>
        <v>18150000</v>
      </c>
      <c r="AA34" s="183"/>
      <c r="AB34" s="182"/>
      <c r="AC34" s="181"/>
      <c r="AD34" s="180"/>
      <c r="AE34" s="19"/>
      <c r="AF34" s="21"/>
      <c r="AG34" s="22" t="str">
        <f t="shared" si="5"/>
        <v>TRUE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167"/>
      <c r="H35" s="169"/>
      <c r="I35" s="167"/>
      <c r="J35" s="165"/>
      <c r="K35" s="11" t="str">
        <f t="shared" ca="1" si="7"/>
        <v/>
      </c>
      <c r="L35" s="163"/>
      <c r="M35" s="163"/>
      <c r="N35" s="163"/>
      <c r="O35" s="9">
        <v>3325.2</v>
      </c>
      <c r="P35" s="9">
        <v>1</v>
      </c>
      <c r="Q35" s="13" t="str">
        <f>VLOOKUP(O35, '[1]لیست محصولات اردیبهشت ۱۴۰۳'!B:C,2,0)</f>
        <v>راتناگری | Ratnagiri</v>
      </c>
      <c r="R35" s="9"/>
      <c r="S35" s="12">
        <f>VLOOKUP(O35, '[1]لیست محصولات اردیبهشت ۱۴۰۳'!B:F,5,0)</f>
        <v>750</v>
      </c>
      <c r="T35" s="14">
        <f>VLOOKUP(O35, '[1]لیست محصولات اردیبهشت ۱۴۰۳'!B:G,6,0)</f>
        <v>20700000</v>
      </c>
      <c r="U35" s="15"/>
      <c r="V35" s="16">
        <f t="shared" si="8"/>
        <v>0</v>
      </c>
      <c r="W35" s="12">
        <f t="shared" si="9"/>
        <v>1</v>
      </c>
      <c r="X35" s="14">
        <f t="shared" si="10"/>
        <v>20700000</v>
      </c>
      <c r="Y35" s="17"/>
      <c r="Z35" s="14">
        <f t="shared" si="11"/>
        <v>20700000</v>
      </c>
      <c r="AA35" s="177"/>
      <c r="AB35" s="175"/>
      <c r="AC35" s="173"/>
      <c r="AD35" s="171"/>
      <c r="AE35" s="19"/>
      <c r="AF35" s="21"/>
      <c r="AG35" s="22" t="str">
        <f t="shared" si="5"/>
        <v>TRUE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164">
        <v>23</v>
      </c>
      <c r="H36" s="178">
        <v>277261791607</v>
      </c>
      <c r="I36" s="164" t="s">
        <v>500</v>
      </c>
      <c r="J36" s="164"/>
      <c r="K36" s="11" t="str">
        <f t="shared" ca="1" si="7"/>
        <v/>
      </c>
      <c r="L36" s="162" t="s">
        <v>452</v>
      </c>
      <c r="M36" s="162" t="s">
        <v>595</v>
      </c>
      <c r="N36" s="162"/>
      <c r="O36" s="9">
        <v>5501.2</v>
      </c>
      <c r="P36" s="9">
        <v>1</v>
      </c>
      <c r="Q36" s="13" t="str">
        <f>VLOOKUP(O36, '[1]لیست محصولات اردیبهشت ۱۴۰۳'!B:C,2,0)</f>
        <v>ورتکس | Vortex</v>
      </c>
      <c r="R36" s="9"/>
      <c r="S36" s="12">
        <f>VLOOKUP(O36, '[1]لیست محصولات اردیبهشت ۱۴۰۳'!B:F,5,0)</f>
        <v>750</v>
      </c>
      <c r="T36" s="14">
        <f>VLOOKUP(O36, '[1]لیست محصولات اردیبهشت ۱۴۰۳'!B:G,6,0)</f>
        <v>9900000</v>
      </c>
      <c r="U36" s="15"/>
      <c r="V36" s="16">
        <f t="shared" si="8"/>
        <v>0</v>
      </c>
      <c r="W36" s="12">
        <f t="shared" si="9"/>
        <v>1</v>
      </c>
      <c r="X36" s="14">
        <f t="shared" si="10"/>
        <v>9900000</v>
      </c>
      <c r="Y36" s="17"/>
      <c r="Z36" s="14">
        <f t="shared" si="11"/>
        <v>9900000</v>
      </c>
      <c r="AA36" s="176" t="s">
        <v>79</v>
      </c>
      <c r="AB36" s="174" t="s">
        <v>596</v>
      </c>
      <c r="AC36" s="172" t="s">
        <v>597</v>
      </c>
      <c r="AD36" s="170" t="s">
        <v>99</v>
      </c>
      <c r="AE36" s="19"/>
      <c r="AF36" s="21"/>
      <c r="AG36" s="22" t="str">
        <f t="shared" si="5"/>
        <v>TRUE</v>
      </c>
      <c r="AH36" s="23" t="str">
        <f t="shared" si="6"/>
        <v>تهران ابتدای بزرگراه ارتش خیابان 22 بهمن بیمارستان نیکان  - امیر تابش 09124460566</v>
      </c>
    </row>
    <row r="37" spans="1:34" ht="22.35" customHeight="1">
      <c r="A37" s="7"/>
      <c r="B37" s="7"/>
      <c r="C37" s="7"/>
      <c r="D37" s="7"/>
      <c r="E37" s="7"/>
      <c r="F37" s="8"/>
      <c r="G37" s="165"/>
      <c r="H37" s="179"/>
      <c r="I37" s="165"/>
      <c r="J37" s="165"/>
      <c r="K37" s="11" t="str">
        <f t="shared" ca="1" si="7"/>
        <v/>
      </c>
      <c r="L37" s="163"/>
      <c r="M37" s="163"/>
      <c r="N37" s="163"/>
      <c r="O37" s="9">
        <v>5522.2</v>
      </c>
      <c r="P37" s="9">
        <v>1</v>
      </c>
      <c r="Q37" s="13" t="str">
        <f>VLOOKUP(O37, '[1]لیست محصولات اردیبهشت ۱۴۰۳'!B:C,2,0)</f>
        <v>تامارا | Tamara</v>
      </c>
      <c r="R37" s="9"/>
      <c r="S37" s="12">
        <f>VLOOKUP(O37, '[1]لیست محصولات اردیبهشت ۱۴۰۳'!B:F,5,0)</f>
        <v>750</v>
      </c>
      <c r="T37" s="14">
        <f>VLOOKUP(O37, '[1]لیست محصولات اردیبهشت ۱۴۰۳'!B:G,6,0)</f>
        <v>12450000</v>
      </c>
      <c r="U37" s="15"/>
      <c r="V37" s="16">
        <f t="shared" si="8"/>
        <v>0</v>
      </c>
      <c r="W37" s="12">
        <f t="shared" si="9"/>
        <v>1</v>
      </c>
      <c r="X37" s="14">
        <f t="shared" si="10"/>
        <v>12450000</v>
      </c>
      <c r="Y37" s="17"/>
      <c r="Z37" s="14">
        <f t="shared" si="11"/>
        <v>12450000</v>
      </c>
      <c r="AA37" s="177"/>
      <c r="AB37" s="175"/>
      <c r="AC37" s="173"/>
      <c r="AD37" s="171"/>
      <c r="AE37" s="19"/>
      <c r="AF37" s="21"/>
      <c r="AG37" s="22" t="str">
        <f t="shared" si="5"/>
        <v>TRUE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>
        <v>24</v>
      </c>
      <c r="H38" s="10">
        <v>55098754501</v>
      </c>
      <c r="I38" s="9" t="s">
        <v>500</v>
      </c>
      <c r="J38" s="9"/>
      <c r="K38" s="11" t="str">
        <f t="shared" ca="1" si="7"/>
        <v/>
      </c>
      <c r="L38" s="12" t="s">
        <v>433</v>
      </c>
      <c r="M38" s="12" t="s">
        <v>598</v>
      </c>
      <c r="N38" s="12"/>
      <c r="O38" s="9">
        <v>3325.1</v>
      </c>
      <c r="P38" s="9">
        <v>1</v>
      </c>
      <c r="Q38" s="13" t="str">
        <f>VLOOKUP(O38, '[1]لیست محصولات اردیبهشت ۱۴۰۳'!B:C,2,0)</f>
        <v>راتناگری | Ratnagiri</v>
      </c>
      <c r="R38" s="9"/>
      <c r="S38" s="12">
        <f>VLOOKUP(O38, '[1]لیست محصولات اردیبهشت ۱۴۰۳'!B:F,5,0)</f>
        <v>150</v>
      </c>
      <c r="T38" s="14">
        <f>VLOOKUP(O38, '[1]لیست محصولات اردیبهشت ۱۴۰۳'!B:G,6,0)</f>
        <v>4250000</v>
      </c>
      <c r="U38" s="15"/>
      <c r="V38" s="16">
        <f t="shared" si="8"/>
        <v>0</v>
      </c>
      <c r="W38" s="12">
        <f t="shared" si="9"/>
        <v>1</v>
      </c>
      <c r="X38" s="14">
        <f t="shared" si="10"/>
        <v>4250000</v>
      </c>
      <c r="Y38" s="17"/>
      <c r="Z38" s="14">
        <f t="shared" si="11"/>
        <v>4250000</v>
      </c>
      <c r="AA38" s="18" t="s">
        <v>599</v>
      </c>
      <c r="AB38" s="13" t="s">
        <v>600</v>
      </c>
      <c r="AC38" s="19" t="s">
        <v>601</v>
      </c>
      <c r="AD38" s="20"/>
      <c r="AE38" s="19"/>
      <c r="AF38" s="21"/>
      <c r="AG38" s="22" t="str">
        <f t="shared" si="5"/>
        <v>TRUE</v>
      </c>
      <c r="AH38" s="23" t="str">
        <f t="shared" si="6"/>
        <v>کهگیلویه و بویراحمد شهرستان گچساران کوی شهید پرهون13پلاک76  - مهدی بیعتی نژاد 09107422325</v>
      </c>
    </row>
    <row r="39" spans="1:34" ht="22.35" customHeight="1">
      <c r="A39" s="7"/>
      <c r="B39" s="7"/>
      <c r="C39" s="7"/>
      <c r="D39" s="7"/>
      <c r="E39" s="7"/>
      <c r="F39" s="8"/>
      <c r="G39" s="66">
        <v>25</v>
      </c>
      <c r="H39" s="67"/>
      <c r="I39" s="66" t="s">
        <v>500</v>
      </c>
      <c r="J39" s="9" t="s">
        <v>76</v>
      </c>
      <c r="K39" s="11" t="str">
        <f t="shared" ca="1" si="7"/>
        <v/>
      </c>
      <c r="L39" s="12" t="s">
        <v>119</v>
      </c>
      <c r="M39" s="12" t="s">
        <v>602</v>
      </c>
      <c r="N39" s="12" t="s">
        <v>603</v>
      </c>
      <c r="O39" s="9">
        <v>5511.2</v>
      </c>
      <c r="P39" s="9">
        <v>10</v>
      </c>
      <c r="Q39" s="13" t="str">
        <f>VLOOKUP(O39, '[1]لیست محصولات اردیبهشت ۱۴۰۳'!B:C,2,0)</f>
        <v>هامبلا | Hambella</v>
      </c>
      <c r="R39" s="9"/>
      <c r="S39" s="12">
        <f>VLOOKUP(O39, '[1]لیست محصولات اردیبهشت ۱۴۰۳'!B:F,5,0)</f>
        <v>750</v>
      </c>
      <c r="T39" s="14">
        <f>VLOOKUP(O39, '[1]لیست محصولات اردیبهشت ۱۴۰۳'!B:G,6,0)</f>
        <v>13350000</v>
      </c>
      <c r="U39" s="15"/>
      <c r="V39" s="16">
        <f t="shared" si="8"/>
        <v>0</v>
      </c>
      <c r="W39" s="12">
        <f t="shared" si="9"/>
        <v>10</v>
      </c>
      <c r="X39" s="14">
        <f t="shared" si="10"/>
        <v>133500000</v>
      </c>
      <c r="Y39" s="17"/>
      <c r="Z39" s="14">
        <f t="shared" si="11"/>
        <v>133500000</v>
      </c>
      <c r="AA39" s="18" t="s">
        <v>79</v>
      </c>
      <c r="AB39" s="13" t="s">
        <v>70</v>
      </c>
      <c r="AC39" s="19" t="s">
        <v>604</v>
      </c>
      <c r="AD39" s="20"/>
      <c r="AE39" s="19"/>
      <c r="AF39" s="21"/>
      <c r="AG39" s="22" t="str">
        <f t="shared" si="5"/>
        <v>TRUE</v>
      </c>
      <c r="AH39" s="23" t="str">
        <f t="shared" si="6"/>
        <v>تهران - هلو شف - محمد حاجی بابایی 09398779985</v>
      </c>
    </row>
    <row r="40" spans="1:34" ht="22.35" customHeight="1">
      <c r="A40" s="7"/>
      <c r="B40" s="7"/>
      <c r="C40" s="7"/>
      <c r="D40" s="7"/>
      <c r="E40" s="7"/>
      <c r="F40" s="8"/>
      <c r="G40" s="164">
        <v>26</v>
      </c>
      <c r="H40" s="178">
        <v>277269230973</v>
      </c>
      <c r="I40" s="164" t="s">
        <v>500</v>
      </c>
      <c r="J40" s="164"/>
      <c r="K40" s="11" t="str">
        <f t="shared" ca="1" si="7"/>
        <v/>
      </c>
      <c r="L40" s="162" t="s">
        <v>452</v>
      </c>
      <c r="M40" s="162" t="s">
        <v>605</v>
      </c>
      <c r="N40" s="162"/>
      <c r="O40" s="9">
        <v>5511.1</v>
      </c>
      <c r="P40" s="9">
        <v>3</v>
      </c>
      <c r="Q40" s="13" t="str">
        <f>VLOOKUP(O40, '[1]لیست محصولات اردیبهشت ۱۴۰۳'!B:C,2,0)</f>
        <v>هامبلا | Hambella</v>
      </c>
      <c r="R40" s="9"/>
      <c r="S40" s="12">
        <f>VLOOKUP(O40, '[1]لیست محصولات اردیبهشت ۱۴۰۳'!B:F,5,0)</f>
        <v>150</v>
      </c>
      <c r="T40" s="14">
        <f>VLOOKUP(O40, '[1]لیست محصولات اردیبهشت ۱۴۰۳'!B:G,6,0)</f>
        <v>2800000</v>
      </c>
      <c r="U40" s="15"/>
      <c r="V40" s="16">
        <f t="shared" si="8"/>
        <v>0</v>
      </c>
      <c r="W40" s="12">
        <f t="shared" si="9"/>
        <v>3</v>
      </c>
      <c r="X40" s="14">
        <f t="shared" si="10"/>
        <v>8400000</v>
      </c>
      <c r="Y40" s="17"/>
      <c r="Z40" s="14">
        <f t="shared" si="11"/>
        <v>8400000</v>
      </c>
      <c r="AA40" s="176" t="s">
        <v>79</v>
      </c>
      <c r="AB40" s="174" t="s">
        <v>606</v>
      </c>
      <c r="AC40" s="172" t="s">
        <v>607</v>
      </c>
      <c r="AD40" s="170" t="s">
        <v>99</v>
      </c>
      <c r="AE40" s="19"/>
      <c r="AF40" s="21"/>
      <c r="AG40" s="22" t="str">
        <f t="shared" si="5"/>
        <v>TRUE</v>
      </c>
      <c r="AH40" s="23" t="str">
        <f t="shared" si="6"/>
        <v>تهران بلوار قیطریه کوچه تواضعی بن بست شهریار پلاک ۱۵ ساختمان سروین واحد دوم شمالی  - امیر فهیمی پور 09132732739</v>
      </c>
    </row>
    <row r="41" spans="1:34" ht="22.35" customHeight="1">
      <c r="A41" s="7"/>
      <c r="B41" s="7"/>
      <c r="C41" s="7"/>
      <c r="D41" s="7"/>
      <c r="E41" s="7"/>
      <c r="F41" s="8"/>
      <c r="G41" s="165"/>
      <c r="H41" s="179"/>
      <c r="I41" s="165"/>
      <c r="J41" s="165"/>
      <c r="K41" s="11" t="str">
        <f t="shared" ca="1" si="7"/>
        <v/>
      </c>
      <c r="L41" s="163"/>
      <c r="M41" s="163"/>
      <c r="N41" s="163"/>
      <c r="O41" s="9">
        <v>5501.1</v>
      </c>
      <c r="P41" s="9">
        <v>2</v>
      </c>
      <c r="Q41" s="13" t="str">
        <f>VLOOKUP(O41, '[1]لیست محصولات اردیبهشت ۱۴۰۳'!B:C,2,0)</f>
        <v>ورتکس | Vortex</v>
      </c>
      <c r="R41" s="9"/>
      <c r="S41" s="12">
        <f>VLOOKUP(O41, '[1]لیست محصولات اردیبهشت ۱۴۰۳'!B:F,5,0)</f>
        <v>150</v>
      </c>
      <c r="T41" s="14">
        <f>VLOOKUP(O41, '[1]لیست محصولات اردیبهشت ۱۴۰۳'!B:G,6,0)</f>
        <v>2100000</v>
      </c>
      <c r="U41" s="15"/>
      <c r="V41" s="16">
        <f t="shared" si="8"/>
        <v>0</v>
      </c>
      <c r="W41" s="12">
        <f t="shared" si="9"/>
        <v>2</v>
      </c>
      <c r="X41" s="14">
        <f t="shared" si="10"/>
        <v>4200000</v>
      </c>
      <c r="Y41" s="17"/>
      <c r="Z41" s="14">
        <f t="shared" si="11"/>
        <v>4200000</v>
      </c>
      <c r="AA41" s="177"/>
      <c r="AB41" s="175"/>
      <c r="AC41" s="173"/>
      <c r="AD41" s="171"/>
      <c r="AE41" s="19"/>
      <c r="AF41" s="21"/>
      <c r="AG41" s="22" t="str">
        <f t="shared" si="5"/>
        <v>TRUE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166">
        <v>27</v>
      </c>
      <c r="H42" s="168"/>
      <c r="I42" s="166" t="s">
        <v>500</v>
      </c>
      <c r="J42" s="164" t="s">
        <v>76</v>
      </c>
      <c r="K42" s="11" t="str">
        <f t="shared" ca="1" si="7"/>
        <v/>
      </c>
      <c r="L42" s="162" t="s">
        <v>608</v>
      </c>
      <c r="M42" s="162" t="s">
        <v>609</v>
      </c>
      <c r="N42" s="162" t="s">
        <v>610</v>
      </c>
      <c r="O42" s="9">
        <v>5501.3</v>
      </c>
      <c r="P42" s="9">
        <v>2</v>
      </c>
      <c r="Q42" s="13" t="str">
        <f>VLOOKUP(O42, '[1]لیست محصولات اردیبهشت ۱۴۰۳'!B:C,2,0)</f>
        <v>ورتکس | Vortex</v>
      </c>
      <c r="R42" s="9"/>
      <c r="S42" s="12">
        <f>VLOOKUP(O42, '[1]لیست محصولات اردیبهشت ۱۴۰۳'!B:F,5,0)</f>
        <v>4000</v>
      </c>
      <c r="T42" s="14">
        <f>VLOOKUP(O42, '[1]لیست محصولات اردیبهشت ۱۴۰۳'!B:G,6,0)</f>
        <v>51200000</v>
      </c>
      <c r="U42" s="15"/>
      <c r="V42" s="16">
        <f t="shared" si="8"/>
        <v>0</v>
      </c>
      <c r="W42" s="12">
        <f t="shared" si="9"/>
        <v>2</v>
      </c>
      <c r="X42" s="14">
        <f t="shared" si="10"/>
        <v>102400000</v>
      </c>
      <c r="Y42" s="17"/>
      <c r="Z42" s="14">
        <f t="shared" si="11"/>
        <v>102400000</v>
      </c>
      <c r="AA42" s="176" t="s">
        <v>92</v>
      </c>
      <c r="AB42" s="174" t="s">
        <v>611</v>
      </c>
      <c r="AC42" s="172" t="s">
        <v>612</v>
      </c>
      <c r="AD42" s="170"/>
      <c r="AE42" s="19"/>
      <c r="AF42" s="21"/>
      <c r="AG42" s="22" t="str">
        <f t="shared" si="5"/>
        <v>TRUE</v>
      </c>
      <c r="AH42" s="23" t="str">
        <f t="shared" si="6"/>
        <v>تبریز وليعصر ،چهارراه شريعتي به سمت رازي کافه پرکو - سالار درنگ 09125006328</v>
      </c>
    </row>
    <row r="43" spans="1:34" ht="22.35" customHeight="1">
      <c r="A43" s="7"/>
      <c r="B43" s="7"/>
      <c r="C43" s="7"/>
      <c r="D43" s="7"/>
      <c r="E43" s="7"/>
      <c r="F43" s="8"/>
      <c r="G43" s="167"/>
      <c r="H43" s="169"/>
      <c r="I43" s="167"/>
      <c r="J43" s="165"/>
      <c r="K43" s="11" t="str">
        <f t="shared" ca="1" si="7"/>
        <v/>
      </c>
      <c r="L43" s="163"/>
      <c r="M43" s="163"/>
      <c r="N43" s="163"/>
      <c r="O43" s="9">
        <v>5522.2</v>
      </c>
      <c r="P43" s="9">
        <v>1</v>
      </c>
      <c r="Q43" s="13" t="str">
        <f>VLOOKUP(O43, '[1]لیست محصولات اردیبهشت ۱۴۰۳'!B:C,2,0)</f>
        <v>تامارا | Tamara</v>
      </c>
      <c r="R43" s="9"/>
      <c r="S43" s="12">
        <f>VLOOKUP(O43, '[1]لیست محصولات اردیبهشت ۱۴۰۳'!B:F,5,0)</f>
        <v>750</v>
      </c>
      <c r="T43" s="14">
        <f>VLOOKUP(O43, '[1]لیست محصولات اردیبهشت ۱۴۰۳'!B:G,6,0)</f>
        <v>12450000</v>
      </c>
      <c r="U43" s="15"/>
      <c r="V43" s="16">
        <f t="shared" si="8"/>
        <v>0</v>
      </c>
      <c r="W43" s="12">
        <f t="shared" si="9"/>
        <v>1</v>
      </c>
      <c r="X43" s="14">
        <f t="shared" si="10"/>
        <v>12450000</v>
      </c>
      <c r="Y43" s="17"/>
      <c r="Z43" s="14">
        <f t="shared" si="11"/>
        <v>12450000</v>
      </c>
      <c r="AA43" s="177"/>
      <c r="AB43" s="175"/>
      <c r="AC43" s="173"/>
      <c r="AD43" s="171"/>
      <c r="AE43" s="19"/>
      <c r="AF43" s="21"/>
      <c r="AG43" s="22" t="str">
        <f t="shared" si="5"/>
        <v>TRUE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166">
        <v>28</v>
      </c>
      <c r="H44" s="168" t="s">
        <v>135</v>
      </c>
      <c r="I44" s="166" t="s">
        <v>500</v>
      </c>
      <c r="J44" s="164"/>
      <c r="K44" s="11" t="str">
        <f t="shared" ca="1" si="7"/>
        <v/>
      </c>
      <c r="L44" s="162" t="s">
        <v>137</v>
      </c>
      <c r="M44" s="162" t="s">
        <v>282</v>
      </c>
      <c r="N44" s="162" t="s">
        <v>613</v>
      </c>
      <c r="O44" s="9">
        <v>5501.1</v>
      </c>
      <c r="P44" s="9">
        <v>1</v>
      </c>
      <c r="Q44" s="13" t="str">
        <f>VLOOKUP(O44, '[1]لیست محصولات اردیبهشت ۱۴۰۳'!B:C,2,0)</f>
        <v>ورتکس | Vortex</v>
      </c>
      <c r="R44" s="9"/>
      <c r="S44" s="12">
        <f>VLOOKUP(O44, '[1]لیست محصولات اردیبهشت ۱۴۰۳'!B:F,5,0)</f>
        <v>150</v>
      </c>
      <c r="T44" s="14">
        <f>VLOOKUP(O44, '[1]لیست محصولات اردیبهشت ۱۴۰۳'!B:G,6,0)</f>
        <v>2100000</v>
      </c>
      <c r="U44" s="15"/>
      <c r="V44" s="16">
        <f t="shared" si="8"/>
        <v>0</v>
      </c>
      <c r="W44" s="12">
        <f t="shared" si="9"/>
        <v>1</v>
      </c>
      <c r="X44" s="14">
        <f t="shared" si="10"/>
        <v>2100000</v>
      </c>
      <c r="Y44" s="17"/>
      <c r="Z44" s="14">
        <f t="shared" si="11"/>
        <v>2100000</v>
      </c>
      <c r="AA44" s="176" t="s">
        <v>79</v>
      </c>
      <c r="AB44" s="174" t="s">
        <v>614</v>
      </c>
      <c r="AC44" s="172" t="s">
        <v>615</v>
      </c>
      <c r="AD44" s="170" t="s">
        <v>99</v>
      </c>
      <c r="AE44" s="19"/>
      <c r="AF44" s="21"/>
      <c r="AG44" s="22" t="str">
        <f t="shared" si="5"/>
        <v>TRUE</v>
      </c>
      <c r="AH44" s="23" t="str">
        <f t="shared" si="6"/>
        <v>تهران خیابان سهروردی شمالی چهار راه عباس آباد به سمت مصلی خیابان یوسفی بالاتر از کوچه مبینی پلاک ۱۰ زنگ ۱ کافه یانا - امیرحسین رجبی 09227143091</v>
      </c>
    </row>
    <row r="45" spans="1:34" ht="22.35" customHeight="1">
      <c r="A45" s="7"/>
      <c r="B45" s="7"/>
      <c r="C45" s="7"/>
      <c r="D45" s="7"/>
      <c r="E45" s="7"/>
      <c r="F45" s="8"/>
      <c r="G45" s="167"/>
      <c r="H45" s="169"/>
      <c r="I45" s="167"/>
      <c r="J45" s="165"/>
      <c r="K45" s="11" t="str">
        <f t="shared" ca="1" si="7"/>
        <v/>
      </c>
      <c r="L45" s="163"/>
      <c r="M45" s="163"/>
      <c r="N45" s="163"/>
      <c r="O45" s="9">
        <v>5523.1</v>
      </c>
      <c r="P45" s="9">
        <v>1</v>
      </c>
      <c r="Q45" s="13" t="str">
        <f>VLOOKUP(O45, '[1]لیست محصولات اردیبهشت ۱۴۰۳'!B:C,2,0)</f>
        <v>کوتوا دانکن | Kotowa Duncan</v>
      </c>
      <c r="R45" s="9"/>
      <c r="S45" s="12">
        <f>VLOOKUP(O45, '[1]لیست محصولات اردیبهشت ۱۴۰۳'!B:F,5,0)</f>
        <v>150</v>
      </c>
      <c r="T45" s="14">
        <f>VLOOKUP(O45, '[1]لیست محصولات اردیبهشت ۱۴۰۳'!B:G,6,0)</f>
        <v>2550000</v>
      </c>
      <c r="U45" s="26"/>
      <c r="V45" s="16">
        <f t="shared" si="8"/>
        <v>0</v>
      </c>
      <c r="W45" s="12">
        <f t="shared" si="9"/>
        <v>1</v>
      </c>
      <c r="X45" s="14">
        <f t="shared" si="10"/>
        <v>2550000</v>
      </c>
      <c r="Y45" s="17"/>
      <c r="Z45" s="14">
        <f t="shared" si="11"/>
        <v>2550000</v>
      </c>
      <c r="AA45" s="177"/>
      <c r="AB45" s="175"/>
      <c r="AC45" s="173"/>
      <c r="AD45" s="171"/>
      <c r="AE45" s="19"/>
      <c r="AF45" s="21"/>
      <c r="AG45" s="22" t="str">
        <f t="shared" si="5"/>
        <v>TRUE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7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8"/>
        <v>0</v>
      </c>
      <c r="W46" s="12">
        <f t="shared" si="9"/>
        <v>0</v>
      </c>
      <c r="X46" s="14" t="e">
        <f t="shared" si="10"/>
        <v>#N/A</v>
      </c>
      <c r="Y46" s="17"/>
      <c r="Z46" s="14" t="e">
        <f t="shared" si="11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7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8"/>
        <v>0</v>
      </c>
      <c r="W47" s="12">
        <f t="shared" si="9"/>
        <v>0</v>
      </c>
      <c r="X47" s="14" t="e">
        <f t="shared" si="10"/>
        <v>#N/A</v>
      </c>
      <c r="Y47" s="17"/>
      <c r="Z47" s="14" t="e">
        <f t="shared" si="11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7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8"/>
        <v>0</v>
      </c>
      <c r="W48" s="12">
        <f t="shared" si="9"/>
        <v>0</v>
      </c>
      <c r="X48" s="14" t="e">
        <f t="shared" si="10"/>
        <v>#N/A</v>
      </c>
      <c r="Y48" s="17"/>
      <c r="Z48" s="14" t="e">
        <f t="shared" si="11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7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8"/>
        <v>0</v>
      </c>
      <c r="W49" s="12">
        <f t="shared" si="9"/>
        <v>0</v>
      </c>
      <c r="X49" s="14" t="e">
        <f t="shared" si="10"/>
        <v>#N/A</v>
      </c>
      <c r="Y49" s="17"/>
      <c r="Z49" s="14" t="e">
        <f t="shared" si="11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7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8"/>
        <v>0</v>
      </c>
      <c r="W50" s="12">
        <f t="shared" si="9"/>
        <v>0</v>
      </c>
      <c r="X50" s="14" t="e">
        <f t="shared" si="10"/>
        <v>#N/A</v>
      </c>
      <c r="Y50" s="17"/>
      <c r="Z50" s="14" t="e">
        <f t="shared" si="11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7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8"/>
        <v>0</v>
      </c>
      <c r="W51" s="12">
        <f t="shared" si="9"/>
        <v>0</v>
      </c>
      <c r="X51" s="14" t="e">
        <f t="shared" si="10"/>
        <v>#N/A</v>
      </c>
      <c r="Y51" s="17"/>
      <c r="Z51" s="14" t="e">
        <f t="shared" si="11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7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8"/>
        <v>0</v>
      </c>
      <c r="W52" s="12">
        <f t="shared" si="9"/>
        <v>0</v>
      </c>
      <c r="X52" s="14" t="e">
        <f t="shared" si="10"/>
        <v>#N/A</v>
      </c>
      <c r="Y52" s="17"/>
      <c r="Z52" s="14" t="e">
        <f t="shared" si="11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7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8"/>
        <v>0</v>
      </c>
      <c r="W53" s="12">
        <f t="shared" si="9"/>
        <v>0</v>
      </c>
      <c r="X53" s="14" t="e">
        <f t="shared" si="10"/>
        <v>#N/A</v>
      </c>
      <c r="Y53" s="17"/>
      <c r="Z53" s="14" t="e">
        <f t="shared" si="11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7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8"/>
        <v>0</v>
      </c>
      <c r="W54" s="12">
        <f t="shared" si="9"/>
        <v>0</v>
      </c>
      <c r="X54" s="14" t="e">
        <f t="shared" si="10"/>
        <v>#N/A</v>
      </c>
      <c r="Y54" s="17"/>
      <c r="Z54" s="14" t="e">
        <f t="shared" si="11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7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8"/>
        <v>0</v>
      </c>
      <c r="W55" s="12">
        <f t="shared" si="9"/>
        <v>0</v>
      </c>
      <c r="X55" s="14" t="e">
        <f t="shared" si="10"/>
        <v>#N/A</v>
      </c>
      <c r="Y55" s="17"/>
      <c r="Z55" s="14" t="e">
        <f t="shared" si="11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7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8"/>
        <v>0</v>
      </c>
      <c r="W56" s="12">
        <f t="shared" si="9"/>
        <v>0</v>
      </c>
      <c r="X56" s="14" t="e">
        <f t="shared" si="10"/>
        <v>#N/A</v>
      </c>
      <c r="Y56" s="17"/>
      <c r="Z56" s="14" t="e">
        <f t="shared" si="11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7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8"/>
        <v>0</v>
      </c>
      <c r="W57" s="12">
        <f t="shared" si="9"/>
        <v>0</v>
      </c>
      <c r="X57" s="14" t="e">
        <f t="shared" si="10"/>
        <v>#N/A</v>
      </c>
      <c r="Y57" s="17"/>
      <c r="Z57" s="14" t="e">
        <f t="shared" si="11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7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8"/>
        <v>0</v>
      </c>
      <c r="W58" s="12">
        <f t="shared" si="9"/>
        <v>0</v>
      </c>
      <c r="X58" s="14" t="e">
        <f t="shared" si="10"/>
        <v>#N/A</v>
      </c>
      <c r="Y58" s="17"/>
      <c r="Z58" s="14" t="e">
        <f t="shared" si="11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7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8"/>
        <v>0</v>
      </c>
      <c r="W59" s="12">
        <f t="shared" si="9"/>
        <v>0</v>
      </c>
      <c r="X59" s="14" t="e">
        <f t="shared" si="10"/>
        <v>#N/A</v>
      </c>
      <c r="Y59" s="17"/>
      <c r="Z59" s="14" t="e">
        <f t="shared" si="11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7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8"/>
        <v>0</v>
      </c>
      <c r="W60" s="12">
        <f t="shared" si="9"/>
        <v>0</v>
      </c>
      <c r="X60" s="14" t="e">
        <f t="shared" si="10"/>
        <v>#N/A</v>
      </c>
      <c r="Y60" s="17"/>
      <c r="Z60" s="14" t="e">
        <f t="shared" si="11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7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8"/>
        <v>0</v>
      </c>
      <c r="W61" s="12">
        <f t="shared" si="9"/>
        <v>0</v>
      </c>
      <c r="X61" s="14" t="e">
        <f t="shared" si="10"/>
        <v>#N/A</v>
      </c>
      <c r="Y61" s="17"/>
      <c r="Z61" s="14" t="e">
        <f t="shared" si="11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7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8"/>
        <v>0</v>
      </c>
      <c r="W62" s="12">
        <f t="shared" si="9"/>
        <v>0</v>
      </c>
      <c r="X62" s="14" t="e">
        <f t="shared" si="10"/>
        <v>#N/A</v>
      </c>
      <c r="Y62" s="17"/>
      <c r="Z62" s="14" t="e">
        <f t="shared" si="11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7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8"/>
        <v>0</v>
      </c>
      <c r="W63" s="12">
        <f t="shared" si="9"/>
        <v>0</v>
      </c>
      <c r="X63" s="14" t="e">
        <f t="shared" si="10"/>
        <v>#N/A</v>
      </c>
      <c r="Y63" s="17"/>
      <c r="Z63" s="14" t="e">
        <f t="shared" si="11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7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8"/>
        <v>0</v>
      </c>
      <c r="W64" s="12">
        <f t="shared" si="9"/>
        <v>0</v>
      </c>
      <c r="X64" s="14" t="e">
        <f t="shared" si="10"/>
        <v>#N/A</v>
      </c>
      <c r="Y64" s="17"/>
      <c r="Z64" s="14" t="e">
        <f t="shared" si="11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7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8"/>
        <v>0</v>
      </c>
      <c r="W65" s="12">
        <f t="shared" si="9"/>
        <v>0</v>
      </c>
      <c r="X65" s="14" t="e">
        <f t="shared" si="10"/>
        <v>#N/A</v>
      </c>
      <c r="Y65" s="17"/>
      <c r="Z65" s="14" t="e">
        <f t="shared" si="11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12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13">IF(C66, P66, U66 )</f>
        <v>0</v>
      </c>
      <c r="W66" s="12">
        <f t="shared" ref="W66:W200" si="14">P66-V66</f>
        <v>0</v>
      </c>
      <c r="X66" s="14" t="e">
        <f t="shared" ref="X66:X200" si="15">P66*T66</f>
        <v>#N/A</v>
      </c>
      <c r="Y66" s="17"/>
      <c r="Z66" s="14" t="e">
        <f t="shared" ref="Z66:Z200" si="16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7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12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13"/>
        <v>0</v>
      </c>
      <c r="W67" s="12">
        <f t="shared" si="14"/>
        <v>0</v>
      </c>
      <c r="X67" s="14" t="e">
        <f t="shared" si="15"/>
        <v>#N/A</v>
      </c>
      <c r="Y67" s="17"/>
      <c r="Z67" s="14" t="e">
        <f t="shared" si="16"/>
        <v>#N/A</v>
      </c>
      <c r="AA67" s="18"/>
      <c r="AB67" s="13"/>
      <c r="AC67" s="19"/>
      <c r="AD67" s="20"/>
      <c r="AE67" s="19"/>
      <c r="AF67" s="21"/>
      <c r="AG67" s="22" t="str">
        <f t="shared" si="17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12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13"/>
        <v>0</v>
      </c>
      <c r="W68" s="12">
        <f t="shared" si="14"/>
        <v>0</v>
      </c>
      <c r="X68" s="14" t="e">
        <f t="shared" si="15"/>
        <v>#N/A</v>
      </c>
      <c r="Y68" s="17"/>
      <c r="Z68" s="14" t="e">
        <f t="shared" si="16"/>
        <v>#N/A</v>
      </c>
      <c r="AA68" s="18"/>
      <c r="AB68" s="13"/>
      <c r="AC68" s="19"/>
      <c r="AD68" s="20"/>
      <c r="AE68" s="19"/>
      <c r="AF68" s="21"/>
      <c r="AG68" s="22" t="str">
        <f t="shared" si="17"/>
        <v>FALSE</v>
      </c>
      <c r="AH68" s="23" t="str">
        <f t="shared" ref="AH68:AH131" si="18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12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13"/>
        <v>0</v>
      </c>
      <c r="W69" s="12">
        <f t="shared" si="14"/>
        <v>0</v>
      </c>
      <c r="X69" s="14" t="e">
        <f t="shared" si="15"/>
        <v>#N/A</v>
      </c>
      <c r="Y69" s="17"/>
      <c r="Z69" s="14" t="e">
        <f t="shared" si="16"/>
        <v>#N/A</v>
      </c>
      <c r="AA69" s="18"/>
      <c r="AB69" s="13"/>
      <c r="AC69" s="19"/>
      <c r="AD69" s="20"/>
      <c r="AE69" s="19"/>
      <c r="AF69" s="21"/>
      <c r="AG69" s="22" t="str">
        <f t="shared" si="17"/>
        <v>FALSE</v>
      </c>
      <c r="AH69" s="23" t="str">
        <f t="shared" si="18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12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13"/>
        <v>0</v>
      </c>
      <c r="W70" s="12">
        <f t="shared" si="14"/>
        <v>0</v>
      </c>
      <c r="X70" s="14" t="e">
        <f t="shared" si="15"/>
        <v>#N/A</v>
      </c>
      <c r="Y70" s="17"/>
      <c r="Z70" s="14" t="e">
        <f t="shared" si="16"/>
        <v>#N/A</v>
      </c>
      <c r="AA70" s="18"/>
      <c r="AB70" s="13"/>
      <c r="AC70" s="19"/>
      <c r="AD70" s="20"/>
      <c r="AE70" s="19"/>
      <c r="AF70" s="21"/>
      <c r="AG70" s="22" t="str">
        <f t="shared" si="17"/>
        <v>FALSE</v>
      </c>
      <c r="AH70" s="23" t="str">
        <f t="shared" si="18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12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13"/>
        <v>0</v>
      </c>
      <c r="W71" s="12">
        <f t="shared" si="14"/>
        <v>0</v>
      </c>
      <c r="X71" s="14" t="e">
        <f t="shared" si="15"/>
        <v>#N/A</v>
      </c>
      <c r="Y71" s="17"/>
      <c r="Z71" s="14" t="e">
        <f t="shared" si="16"/>
        <v>#N/A</v>
      </c>
      <c r="AA71" s="18"/>
      <c r="AB71" s="13"/>
      <c r="AC71" s="19"/>
      <c r="AD71" s="20"/>
      <c r="AE71" s="19"/>
      <c r="AF71" s="21"/>
      <c r="AG71" s="22" t="str">
        <f t="shared" si="17"/>
        <v>FALSE</v>
      </c>
      <c r="AH71" s="23" t="str">
        <f t="shared" si="18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12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13"/>
        <v>0</v>
      </c>
      <c r="W72" s="12">
        <f t="shared" si="14"/>
        <v>0</v>
      </c>
      <c r="X72" s="14" t="e">
        <f t="shared" si="15"/>
        <v>#N/A</v>
      </c>
      <c r="Y72" s="17"/>
      <c r="Z72" s="14" t="e">
        <f t="shared" si="16"/>
        <v>#N/A</v>
      </c>
      <c r="AA72" s="18"/>
      <c r="AB72" s="13"/>
      <c r="AC72" s="19"/>
      <c r="AD72" s="20"/>
      <c r="AE72" s="19"/>
      <c r="AF72" s="21"/>
      <c r="AG72" s="22" t="str">
        <f t="shared" si="17"/>
        <v>FALSE</v>
      </c>
      <c r="AH72" s="23" t="str">
        <f t="shared" si="18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12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13"/>
        <v>0</v>
      </c>
      <c r="W73" s="12">
        <f t="shared" si="14"/>
        <v>0</v>
      </c>
      <c r="X73" s="14" t="e">
        <f t="shared" si="15"/>
        <v>#N/A</v>
      </c>
      <c r="Y73" s="17"/>
      <c r="Z73" s="14" t="e">
        <f t="shared" si="16"/>
        <v>#N/A</v>
      </c>
      <c r="AA73" s="18"/>
      <c r="AB73" s="13"/>
      <c r="AC73" s="19"/>
      <c r="AD73" s="20"/>
      <c r="AE73" s="19"/>
      <c r="AF73" s="21"/>
      <c r="AG73" s="22" t="str">
        <f t="shared" si="17"/>
        <v>FALSE</v>
      </c>
      <c r="AH73" s="23" t="str">
        <f t="shared" si="18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12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13"/>
        <v>0</v>
      </c>
      <c r="W74" s="12">
        <f t="shared" si="14"/>
        <v>0</v>
      </c>
      <c r="X74" s="14" t="e">
        <f t="shared" si="15"/>
        <v>#N/A</v>
      </c>
      <c r="Y74" s="17"/>
      <c r="Z74" s="14" t="e">
        <f t="shared" si="16"/>
        <v>#N/A</v>
      </c>
      <c r="AA74" s="18"/>
      <c r="AB74" s="13"/>
      <c r="AC74" s="19"/>
      <c r="AD74" s="20"/>
      <c r="AE74" s="19"/>
      <c r="AF74" s="21"/>
      <c r="AG74" s="22" t="str">
        <f t="shared" si="17"/>
        <v>FALSE</v>
      </c>
      <c r="AH74" s="23" t="str">
        <f t="shared" si="18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12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13"/>
        <v>0</v>
      </c>
      <c r="W75" s="12">
        <f t="shared" si="14"/>
        <v>0</v>
      </c>
      <c r="X75" s="14" t="e">
        <f t="shared" si="15"/>
        <v>#N/A</v>
      </c>
      <c r="Y75" s="17"/>
      <c r="Z75" s="14" t="e">
        <f t="shared" si="16"/>
        <v>#N/A</v>
      </c>
      <c r="AA75" s="18"/>
      <c r="AB75" s="13"/>
      <c r="AC75" s="19"/>
      <c r="AD75" s="20"/>
      <c r="AE75" s="19"/>
      <c r="AF75" s="21"/>
      <c r="AG75" s="22" t="str">
        <f t="shared" si="17"/>
        <v>FALSE</v>
      </c>
      <c r="AH75" s="23" t="str">
        <f t="shared" si="18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12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13"/>
        <v>0</v>
      </c>
      <c r="W76" s="12">
        <f t="shared" si="14"/>
        <v>0</v>
      </c>
      <c r="X76" s="14" t="e">
        <f t="shared" si="15"/>
        <v>#N/A</v>
      </c>
      <c r="Y76" s="17"/>
      <c r="Z76" s="14" t="e">
        <f t="shared" si="16"/>
        <v>#N/A</v>
      </c>
      <c r="AA76" s="18"/>
      <c r="AB76" s="13"/>
      <c r="AC76" s="19"/>
      <c r="AD76" s="20"/>
      <c r="AE76" s="19"/>
      <c r="AF76" s="21"/>
      <c r="AG76" s="22" t="str">
        <f t="shared" si="17"/>
        <v>FALSE</v>
      </c>
      <c r="AH76" s="23" t="str">
        <f t="shared" si="18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12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13"/>
        <v>0</v>
      </c>
      <c r="W77" s="12">
        <f t="shared" si="14"/>
        <v>0</v>
      </c>
      <c r="X77" s="14" t="e">
        <f t="shared" si="15"/>
        <v>#N/A</v>
      </c>
      <c r="Y77" s="17"/>
      <c r="Z77" s="14" t="e">
        <f t="shared" si="16"/>
        <v>#N/A</v>
      </c>
      <c r="AA77" s="18"/>
      <c r="AB77" s="13"/>
      <c r="AC77" s="19"/>
      <c r="AD77" s="20"/>
      <c r="AE77" s="19"/>
      <c r="AF77" s="21"/>
      <c r="AG77" s="22" t="str">
        <f t="shared" si="17"/>
        <v>FALSE</v>
      </c>
      <c r="AH77" s="23" t="str">
        <f t="shared" si="18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12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13"/>
        <v>0</v>
      </c>
      <c r="W78" s="12">
        <f t="shared" si="14"/>
        <v>0</v>
      </c>
      <c r="X78" s="14" t="e">
        <f t="shared" si="15"/>
        <v>#N/A</v>
      </c>
      <c r="Y78" s="17"/>
      <c r="Z78" s="14" t="e">
        <f t="shared" si="16"/>
        <v>#N/A</v>
      </c>
      <c r="AA78" s="18"/>
      <c r="AB78" s="13"/>
      <c r="AC78" s="19"/>
      <c r="AD78" s="20"/>
      <c r="AE78" s="19"/>
      <c r="AF78" s="21"/>
      <c r="AG78" s="22" t="str">
        <f t="shared" si="17"/>
        <v>FALSE</v>
      </c>
      <c r="AH78" s="23" t="str">
        <f t="shared" si="18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12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13"/>
        <v>0</v>
      </c>
      <c r="W79" s="12">
        <f t="shared" si="14"/>
        <v>0</v>
      </c>
      <c r="X79" s="14" t="e">
        <f t="shared" si="15"/>
        <v>#N/A</v>
      </c>
      <c r="Y79" s="17"/>
      <c r="Z79" s="14" t="e">
        <f t="shared" si="16"/>
        <v>#N/A</v>
      </c>
      <c r="AA79" s="18"/>
      <c r="AB79" s="13"/>
      <c r="AC79" s="19"/>
      <c r="AD79" s="20"/>
      <c r="AE79" s="19"/>
      <c r="AF79" s="21"/>
      <c r="AG79" s="22" t="str">
        <f t="shared" si="17"/>
        <v>FALSE</v>
      </c>
      <c r="AH79" s="23" t="str">
        <f t="shared" si="18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12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13"/>
        <v>0</v>
      </c>
      <c r="W80" s="12">
        <f t="shared" si="14"/>
        <v>0</v>
      </c>
      <c r="X80" s="14" t="e">
        <f t="shared" si="15"/>
        <v>#N/A</v>
      </c>
      <c r="Y80" s="17"/>
      <c r="Z80" s="14" t="e">
        <f t="shared" si="16"/>
        <v>#N/A</v>
      </c>
      <c r="AA80" s="18"/>
      <c r="AB80" s="13"/>
      <c r="AC80" s="19"/>
      <c r="AD80" s="20"/>
      <c r="AE80" s="19"/>
      <c r="AF80" s="21"/>
      <c r="AG80" s="22" t="str">
        <f t="shared" si="17"/>
        <v>FALSE</v>
      </c>
      <c r="AH80" s="23" t="str">
        <f t="shared" si="18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12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13"/>
        <v>0</v>
      </c>
      <c r="W81" s="12">
        <f t="shared" si="14"/>
        <v>0</v>
      </c>
      <c r="X81" s="14" t="e">
        <f t="shared" si="15"/>
        <v>#N/A</v>
      </c>
      <c r="Y81" s="17"/>
      <c r="Z81" s="14" t="e">
        <f t="shared" si="16"/>
        <v>#N/A</v>
      </c>
      <c r="AA81" s="18"/>
      <c r="AB81" s="13"/>
      <c r="AC81" s="19"/>
      <c r="AD81" s="20"/>
      <c r="AE81" s="19"/>
      <c r="AF81" s="21"/>
      <c r="AG81" s="22" t="str">
        <f t="shared" si="17"/>
        <v>FALSE</v>
      </c>
      <c r="AH81" s="23" t="str">
        <f t="shared" si="18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12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13"/>
        <v>0</v>
      </c>
      <c r="W82" s="12">
        <f t="shared" si="14"/>
        <v>0</v>
      </c>
      <c r="X82" s="14" t="e">
        <f t="shared" si="15"/>
        <v>#N/A</v>
      </c>
      <c r="Y82" s="17"/>
      <c r="Z82" s="14" t="e">
        <f t="shared" si="16"/>
        <v>#N/A</v>
      </c>
      <c r="AA82" s="18"/>
      <c r="AB82" s="13"/>
      <c r="AC82" s="19"/>
      <c r="AD82" s="20"/>
      <c r="AE82" s="19"/>
      <c r="AF82" s="21"/>
      <c r="AG82" s="22" t="str">
        <f t="shared" si="17"/>
        <v>FALSE</v>
      </c>
      <c r="AH82" s="23" t="str">
        <f t="shared" si="18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12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13"/>
        <v>0</v>
      </c>
      <c r="W83" s="12">
        <f t="shared" si="14"/>
        <v>0</v>
      </c>
      <c r="X83" s="14" t="e">
        <f t="shared" si="15"/>
        <v>#N/A</v>
      </c>
      <c r="Y83" s="17"/>
      <c r="Z83" s="14" t="e">
        <f t="shared" si="16"/>
        <v>#N/A</v>
      </c>
      <c r="AA83" s="18"/>
      <c r="AB83" s="13"/>
      <c r="AC83" s="19"/>
      <c r="AD83" s="20"/>
      <c r="AE83" s="19"/>
      <c r="AF83" s="21"/>
      <c r="AG83" s="22" t="str">
        <f t="shared" si="17"/>
        <v>FALSE</v>
      </c>
      <c r="AH83" s="23" t="str">
        <f t="shared" si="18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12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13"/>
        <v>0</v>
      </c>
      <c r="W84" s="12">
        <f t="shared" si="14"/>
        <v>0</v>
      </c>
      <c r="X84" s="14" t="e">
        <f t="shared" si="15"/>
        <v>#N/A</v>
      </c>
      <c r="Y84" s="17"/>
      <c r="Z84" s="14" t="e">
        <f t="shared" si="16"/>
        <v>#N/A</v>
      </c>
      <c r="AA84" s="18"/>
      <c r="AB84" s="13"/>
      <c r="AC84" s="19"/>
      <c r="AD84" s="20"/>
      <c r="AE84" s="19"/>
      <c r="AF84" s="21"/>
      <c r="AG84" s="22" t="str">
        <f t="shared" si="17"/>
        <v>FALSE</v>
      </c>
      <c r="AH84" s="23" t="str">
        <f t="shared" si="18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12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13"/>
        <v>0</v>
      </c>
      <c r="W85" s="12">
        <f t="shared" si="14"/>
        <v>0</v>
      </c>
      <c r="X85" s="14" t="e">
        <f t="shared" si="15"/>
        <v>#N/A</v>
      </c>
      <c r="Y85" s="17"/>
      <c r="Z85" s="14" t="e">
        <f t="shared" si="16"/>
        <v>#N/A</v>
      </c>
      <c r="AA85" s="18"/>
      <c r="AB85" s="13"/>
      <c r="AC85" s="19"/>
      <c r="AD85" s="20"/>
      <c r="AE85" s="19"/>
      <c r="AF85" s="21"/>
      <c r="AG85" s="22" t="str">
        <f t="shared" si="17"/>
        <v>FALSE</v>
      </c>
      <c r="AH85" s="23" t="str">
        <f t="shared" si="18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12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13"/>
        <v>0</v>
      </c>
      <c r="W86" s="12">
        <f t="shared" si="14"/>
        <v>0</v>
      </c>
      <c r="X86" s="14" t="e">
        <f t="shared" si="15"/>
        <v>#N/A</v>
      </c>
      <c r="Y86" s="17"/>
      <c r="Z86" s="14" t="e">
        <f t="shared" si="16"/>
        <v>#N/A</v>
      </c>
      <c r="AA86" s="18"/>
      <c r="AB86" s="13"/>
      <c r="AC86" s="19"/>
      <c r="AD86" s="20"/>
      <c r="AE86" s="19"/>
      <c r="AF86" s="21"/>
      <c r="AG86" s="22" t="str">
        <f t="shared" si="17"/>
        <v>FALSE</v>
      </c>
      <c r="AH86" s="23" t="str">
        <f t="shared" si="18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12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13"/>
        <v>0</v>
      </c>
      <c r="W87" s="12">
        <f t="shared" si="14"/>
        <v>0</v>
      </c>
      <c r="X87" s="14" t="e">
        <f t="shared" si="15"/>
        <v>#N/A</v>
      </c>
      <c r="Y87" s="17"/>
      <c r="Z87" s="14" t="e">
        <f t="shared" si="16"/>
        <v>#N/A</v>
      </c>
      <c r="AA87" s="18"/>
      <c r="AB87" s="13"/>
      <c r="AC87" s="19"/>
      <c r="AD87" s="20"/>
      <c r="AE87" s="19"/>
      <c r="AF87" s="21"/>
      <c r="AG87" s="22" t="str">
        <f t="shared" si="17"/>
        <v>FALSE</v>
      </c>
      <c r="AH87" s="23" t="str">
        <f t="shared" si="18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13"/>
        <v>0</v>
      </c>
      <c r="W88" s="12">
        <f t="shared" si="14"/>
        <v>0</v>
      </c>
      <c r="X88" s="14" t="e">
        <f t="shared" si="15"/>
        <v>#N/A</v>
      </c>
      <c r="Y88" s="17"/>
      <c r="Z88" s="14" t="e">
        <f t="shared" si="16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8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13"/>
        <v>0</v>
      </c>
      <c r="W89" s="12">
        <f t="shared" si="14"/>
        <v>0</v>
      </c>
      <c r="X89" s="14" t="e">
        <f t="shared" si="15"/>
        <v>#N/A</v>
      </c>
      <c r="Y89" s="17"/>
      <c r="Z89" s="14" t="e">
        <f t="shared" si="16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8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13"/>
        <v>0</v>
      </c>
      <c r="W90" s="12">
        <f t="shared" si="14"/>
        <v>0</v>
      </c>
      <c r="X90" s="14" t="e">
        <f t="shared" si="15"/>
        <v>#N/A</v>
      </c>
      <c r="Y90" s="17"/>
      <c r="Z90" s="14" t="e">
        <f t="shared" si="16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8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13"/>
        <v>0</v>
      </c>
      <c r="W91" s="12">
        <f t="shared" si="14"/>
        <v>0</v>
      </c>
      <c r="X91" s="14" t="e">
        <f t="shared" si="15"/>
        <v>#N/A</v>
      </c>
      <c r="Y91" s="17"/>
      <c r="Z91" s="14" t="e">
        <f t="shared" si="16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8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13"/>
        <v>0</v>
      </c>
      <c r="W92" s="12">
        <f t="shared" si="14"/>
        <v>0</v>
      </c>
      <c r="X92" s="14" t="e">
        <f t="shared" si="15"/>
        <v>#N/A</v>
      </c>
      <c r="Y92" s="17"/>
      <c r="Z92" s="14" t="e">
        <f t="shared" si="16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8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13"/>
        <v>0</v>
      </c>
      <c r="W93" s="12">
        <f t="shared" si="14"/>
        <v>0</v>
      </c>
      <c r="X93" s="14" t="e">
        <f t="shared" si="15"/>
        <v>#N/A</v>
      </c>
      <c r="Y93" s="17"/>
      <c r="Z93" s="14" t="e">
        <f t="shared" si="16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8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13"/>
        <v>0</v>
      </c>
      <c r="W94" s="12">
        <f t="shared" si="14"/>
        <v>0</v>
      </c>
      <c r="X94" s="14" t="e">
        <f t="shared" si="15"/>
        <v>#N/A</v>
      </c>
      <c r="Y94" s="17"/>
      <c r="Z94" s="14" t="e">
        <f t="shared" si="16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8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13"/>
        <v>0</v>
      </c>
      <c r="W95" s="12">
        <f t="shared" si="14"/>
        <v>0</v>
      </c>
      <c r="X95" s="14" t="e">
        <f t="shared" si="15"/>
        <v>#N/A</v>
      </c>
      <c r="Y95" s="17"/>
      <c r="Z95" s="14" t="e">
        <f t="shared" si="16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8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13"/>
        <v>0</v>
      </c>
      <c r="W96" s="12">
        <f t="shared" si="14"/>
        <v>0</v>
      </c>
      <c r="X96" s="14" t="e">
        <f t="shared" si="15"/>
        <v>#N/A</v>
      </c>
      <c r="Y96" s="17"/>
      <c r="Z96" s="14" t="e">
        <f t="shared" si="16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8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13"/>
        <v>0</v>
      </c>
      <c r="W97" s="12">
        <f t="shared" si="14"/>
        <v>0</v>
      </c>
      <c r="X97" s="14" t="e">
        <f t="shared" si="15"/>
        <v>#N/A</v>
      </c>
      <c r="Y97" s="17"/>
      <c r="Z97" s="14" t="e">
        <f t="shared" si="16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8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13"/>
        <v>0</v>
      </c>
      <c r="W98" s="12">
        <f t="shared" si="14"/>
        <v>0</v>
      </c>
      <c r="X98" s="14" t="e">
        <f t="shared" si="15"/>
        <v>#N/A</v>
      </c>
      <c r="Y98" s="17"/>
      <c r="Z98" s="14" t="e">
        <f t="shared" si="16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8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13"/>
        <v>0</v>
      </c>
      <c r="W99" s="12">
        <f t="shared" si="14"/>
        <v>0</v>
      </c>
      <c r="X99" s="14" t="e">
        <f t="shared" si="15"/>
        <v>#N/A</v>
      </c>
      <c r="Y99" s="17"/>
      <c r="Z99" s="14" t="e">
        <f t="shared" si="16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8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13"/>
        <v>0</v>
      </c>
      <c r="W100" s="12">
        <f t="shared" si="14"/>
        <v>0</v>
      </c>
      <c r="X100" s="14" t="e">
        <f t="shared" si="15"/>
        <v>#N/A</v>
      </c>
      <c r="Y100" s="17"/>
      <c r="Z100" s="14" t="e">
        <f t="shared" si="16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8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13"/>
        <v>0</v>
      </c>
      <c r="W101" s="12">
        <f t="shared" si="14"/>
        <v>0</v>
      </c>
      <c r="X101" s="14" t="e">
        <f t="shared" si="15"/>
        <v>#N/A</v>
      </c>
      <c r="Y101" s="17"/>
      <c r="Z101" s="14" t="e">
        <f t="shared" si="16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8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13"/>
        <v>0</v>
      </c>
      <c r="W102" s="12">
        <f t="shared" si="14"/>
        <v>0</v>
      </c>
      <c r="X102" s="14" t="e">
        <f t="shared" si="15"/>
        <v>#N/A</v>
      </c>
      <c r="Y102" s="17"/>
      <c r="Z102" s="14" t="e">
        <f t="shared" si="16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8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13"/>
        <v>0</v>
      </c>
      <c r="W103" s="12">
        <f t="shared" si="14"/>
        <v>0</v>
      </c>
      <c r="X103" s="14" t="e">
        <f t="shared" si="15"/>
        <v>#N/A</v>
      </c>
      <c r="Y103" s="17"/>
      <c r="Z103" s="14" t="e">
        <f t="shared" si="16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8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13"/>
        <v>0</v>
      </c>
      <c r="W104" s="12">
        <f t="shared" si="14"/>
        <v>0</v>
      </c>
      <c r="X104" s="14" t="e">
        <f t="shared" si="15"/>
        <v>#N/A</v>
      </c>
      <c r="Y104" s="17"/>
      <c r="Z104" s="14" t="e">
        <f t="shared" si="16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8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13"/>
        <v>0</v>
      </c>
      <c r="W105" s="12">
        <f t="shared" si="14"/>
        <v>0</v>
      </c>
      <c r="X105" s="14" t="e">
        <f t="shared" si="15"/>
        <v>#N/A</v>
      </c>
      <c r="Y105" s="17"/>
      <c r="Z105" s="14" t="e">
        <f t="shared" si="16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8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13"/>
        <v>0</v>
      </c>
      <c r="W106" s="12">
        <f t="shared" si="14"/>
        <v>0</v>
      </c>
      <c r="X106" s="14" t="e">
        <f t="shared" si="15"/>
        <v>#N/A</v>
      </c>
      <c r="Y106" s="17"/>
      <c r="Z106" s="14" t="e">
        <f t="shared" si="16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8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13"/>
        <v>0</v>
      </c>
      <c r="W107" s="12">
        <f t="shared" si="14"/>
        <v>0</v>
      </c>
      <c r="X107" s="14" t="e">
        <f t="shared" si="15"/>
        <v>#N/A</v>
      </c>
      <c r="Y107" s="17"/>
      <c r="Z107" s="14" t="e">
        <f t="shared" si="16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8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13"/>
        <v>0</v>
      </c>
      <c r="W108" s="12">
        <f t="shared" si="14"/>
        <v>0</v>
      </c>
      <c r="X108" s="14" t="e">
        <f t="shared" si="15"/>
        <v>#N/A</v>
      </c>
      <c r="Y108" s="17"/>
      <c r="Z108" s="14" t="e">
        <f t="shared" si="16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8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13"/>
        <v>0</v>
      </c>
      <c r="W109" s="12">
        <f t="shared" si="14"/>
        <v>0</v>
      </c>
      <c r="X109" s="14" t="e">
        <f t="shared" si="15"/>
        <v>#N/A</v>
      </c>
      <c r="Y109" s="17"/>
      <c r="Z109" s="14" t="e">
        <f t="shared" si="16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8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13"/>
        <v>0</v>
      </c>
      <c r="W110" s="12">
        <f t="shared" si="14"/>
        <v>0</v>
      </c>
      <c r="X110" s="14" t="e">
        <f t="shared" si="15"/>
        <v>#N/A</v>
      </c>
      <c r="Y110" s="17"/>
      <c r="Z110" s="14" t="e">
        <f t="shared" si="16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8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13"/>
        <v>0</v>
      </c>
      <c r="W111" s="12">
        <f t="shared" si="14"/>
        <v>0</v>
      </c>
      <c r="X111" s="14" t="e">
        <f t="shared" si="15"/>
        <v>#N/A</v>
      </c>
      <c r="Y111" s="17"/>
      <c r="Z111" s="14" t="e">
        <f t="shared" si="16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8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13"/>
        <v>0</v>
      </c>
      <c r="W112" s="12">
        <f t="shared" si="14"/>
        <v>0</v>
      </c>
      <c r="X112" s="14" t="e">
        <f t="shared" si="15"/>
        <v>#N/A</v>
      </c>
      <c r="Y112" s="17"/>
      <c r="Z112" s="14" t="e">
        <f t="shared" si="16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8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13"/>
        <v>0</v>
      </c>
      <c r="W113" s="12">
        <f t="shared" si="14"/>
        <v>0</v>
      </c>
      <c r="X113" s="14" t="e">
        <f t="shared" si="15"/>
        <v>#N/A</v>
      </c>
      <c r="Y113" s="17"/>
      <c r="Z113" s="14" t="e">
        <f t="shared" si="16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8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13"/>
        <v>0</v>
      </c>
      <c r="W114" s="12">
        <f t="shared" si="14"/>
        <v>0</v>
      </c>
      <c r="X114" s="14" t="e">
        <f t="shared" si="15"/>
        <v>#N/A</v>
      </c>
      <c r="Y114" s="17"/>
      <c r="Z114" s="14" t="e">
        <f t="shared" si="16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8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13"/>
        <v>0</v>
      </c>
      <c r="W115" s="12">
        <f t="shared" si="14"/>
        <v>0</v>
      </c>
      <c r="X115" s="14" t="e">
        <f t="shared" si="15"/>
        <v>#N/A</v>
      </c>
      <c r="Y115" s="17"/>
      <c r="Z115" s="14" t="e">
        <f t="shared" si="16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8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13"/>
        <v>0</v>
      </c>
      <c r="W116" s="12">
        <f t="shared" si="14"/>
        <v>0</v>
      </c>
      <c r="X116" s="14" t="e">
        <f t="shared" si="15"/>
        <v>#N/A</v>
      </c>
      <c r="Y116" s="17"/>
      <c r="Z116" s="14" t="e">
        <f t="shared" si="16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8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13"/>
        <v>0</v>
      </c>
      <c r="W117" s="12">
        <f t="shared" si="14"/>
        <v>0</v>
      </c>
      <c r="X117" s="14" t="e">
        <f t="shared" si="15"/>
        <v>#N/A</v>
      </c>
      <c r="Y117" s="17"/>
      <c r="Z117" s="14" t="e">
        <f t="shared" si="16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8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13"/>
        <v>0</v>
      </c>
      <c r="W118" s="12">
        <f t="shared" si="14"/>
        <v>0</v>
      </c>
      <c r="X118" s="14" t="e">
        <f t="shared" si="15"/>
        <v>#N/A</v>
      </c>
      <c r="Y118" s="17"/>
      <c r="Z118" s="14" t="e">
        <f t="shared" si="16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8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13"/>
        <v>0</v>
      </c>
      <c r="W119" s="12">
        <f t="shared" si="14"/>
        <v>0</v>
      </c>
      <c r="X119" s="14" t="e">
        <f t="shared" si="15"/>
        <v>#N/A</v>
      </c>
      <c r="Y119" s="17"/>
      <c r="Z119" s="14" t="e">
        <f t="shared" si="16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8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13"/>
        <v>0</v>
      </c>
      <c r="W120" s="12">
        <f t="shared" si="14"/>
        <v>0</v>
      </c>
      <c r="X120" s="14" t="e">
        <f t="shared" si="15"/>
        <v>#N/A</v>
      </c>
      <c r="Y120" s="17"/>
      <c r="Z120" s="14" t="e">
        <f t="shared" si="16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8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13"/>
        <v>0</v>
      </c>
      <c r="W121" s="12">
        <f t="shared" si="14"/>
        <v>0</v>
      </c>
      <c r="X121" s="14" t="e">
        <f t="shared" si="15"/>
        <v>#N/A</v>
      </c>
      <c r="Y121" s="17"/>
      <c r="Z121" s="14" t="e">
        <f t="shared" si="16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8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13"/>
        <v>0</v>
      </c>
      <c r="W122" s="12">
        <f t="shared" si="14"/>
        <v>0</v>
      </c>
      <c r="X122" s="14" t="e">
        <f t="shared" si="15"/>
        <v>#N/A</v>
      </c>
      <c r="Y122" s="17"/>
      <c r="Z122" s="14" t="e">
        <f t="shared" si="16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8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13"/>
        <v>0</v>
      </c>
      <c r="W123" s="12">
        <f t="shared" si="14"/>
        <v>0</v>
      </c>
      <c r="X123" s="14" t="e">
        <f t="shared" si="15"/>
        <v>#N/A</v>
      </c>
      <c r="Y123" s="17"/>
      <c r="Z123" s="14" t="e">
        <f t="shared" si="16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8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13"/>
        <v>0</v>
      </c>
      <c r="W124" s="12">
        <f t="shared" si="14"/>
        <v>0</v>
      </c>
      <c r="X124" s="14" t="e">
        <f t="shared" si="15"/>
        <v>#N/A</v>
      </c>
      <c r="Y124" s="17"/>
      <c r="Z124" s="14" t="e">
        <f t="shared" si="16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8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13"/>
        <v>0</v>
      </c>
      <c r="W125" s="12">
        <f t="shared" si="14"/>
        <v>0</v>
      </c>
      <c r="X125" s="14" t="e">
        <f t="shared" si="15"/>
        <v>#N/A</v>
      </c>
      <c r="Y125" s="17"/>
      <c r="Z125" s="14" t="e">
        <f t="shared" si="16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8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13"/>
        <v>0</v>
      </c>
      <c r="W126" s="12">
        <f t="shared" si="14"/>
        <v>0</v>
      </c>
      <c r="X126" s="14" t="e">
        <f t="shared" si="15"/>
        <v>#N/A</v>
      </c>
      <c r="Y126" s="17"/>
      <c r="Z126" s="14" t="e">
        <f t="shared" si="16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8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13"/>
        <v>0</v>
      </c>
      <c r="W127" s="12">
        <f t="shared" si="14"/>
        <v>0</v>
      </c>
      <c r="X127" s="14" t="e">
        <f t="shared" si="15"/>
        <v>#N/A</v>
      </c>
      <c r="Y127" s="17"/>
      <c r="Z127" s="14" t="e">
        <f t="shared" si="16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8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13"/>
        <v>0</v>
      </c>
      <c r="W128" s="12">
        <f t="shared" si="14"/>
        <v>0</v>
      </c>
      <c r="X128" s="14" t="e">
        <f t="shared" si="15"/>
        <v>#N/A</v>
      </c>
      <c r="Y128" s="17"/>
      <c r="Z128" s="14" t="e">
        <f t="shared" si="16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8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13"/>
        <v>0</v>
      </c>
      <c r="W129" s="12">
        <f t="shared" si="14"/>
        <v>0</v>
      </c>
      <c r="X129" s="14" t="e">
        <f t="shared" si="15"/>
        <v>#N/A</v>
      </c>
      <c r="Y129" s="17"/>
      <c r="Z129" s="14" t="e">
        <f t="shared" si="16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8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9">IF(C130, P130, U130 )</f>
        <v>0</v>
      </c>
      <c r="W130" s="12">
        <f t="shared" si="14"/>
        <v>0</v>
      </c>
      <c r="X130" s="14" t="e">
        <f t="shared" si="15"/>
        <v>#N/A</v>
      </c>
      <c r="Y130" s="17"/>
      <c r="Z130" s="14" t="e">
        <f t="shared" si="16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8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9"/>
        <v>0</v>
      </c>
      <c r="W131" s="12">
        <f t="shared" si="14"/>
        <v>0</v>
      </c>
      <c r="X131" s="14" t="e">
        <f t="shared" si="15"/>
        <v>#N/A</v>
      </c>
      <c r="Y131" s="17"/>
      <c r="Z131" s="14" t="e">
        <f t="shared" si="16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8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9"/>
        <v>0</v>
      </c>
      <c r="W132" s="12">
        <f t="shared" si="14"/>
        <v>0</v>
      </c>
      <c r="X132" s="14" t="e">
        <f t="shared" si="15"/>
        <v>#N/A</v>
      </c>
      <c r="Y132" s="17"/>
      <c r="Z132" s="14" t="e">
        <f t="shared" si="16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20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9"/>
        <v>0</v>
      </c>
      <c r="W133" s="12">
        <f t="shared" si="14"/>
        <v>0</v>
      </c>
      <c r="X133" s="14" t="e">
        <f t="shared" si="15"/>
        <v>#N/A</v>
      </c>
      <c r="Y133" s="17"/>
      <c r="Z133" s="14" t="e">
        <f t="shared" si="16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20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9"/>
        <v>0</v>
      </c>
      <c r="W134" s="12">
        <f t="shared" si="14"/>
        <v>0</v>
      </c>
      <c r="X134" s="14" t="e">
        <f t="shared" si="15"/>
        <v>#N/A</v>
      </c>
      <c r="Y134" s="17"/>
      <c r="Z134" s="14" t="e">
        <f t="shared" si="16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20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9"/>
        <v>0</v>
      </c>
      <c r="W135" s="12">
        <f t="shared" si="14"/>
        <v>0</v>
      </c>
      <c r="X135" s="14" t="e">
        <f t="shared" si="15"/>
        <v>#N/A</v>
      </c>
      <c r="Y135" s="17"/>
      <c r="Z135" s="14" t="e">
        <f t="shared" si="16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20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9"/>
        <v>0</v>
      </c>
      <c r="W136" s="12">
        <f t="shared" si="14"/>
        <v>0</v>
      </c>
      <c r="X136" s="14" t="e">
        <f t="shared" si="15"/>
        <v>#N/A</v>
      </c>
      <c r="Y136" s="17"/>
      <c r="Z136" s="14" t="e">
        <f t="shared" si="16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20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9"/>
        <v>0</v>
      </c>
      <c r="W137" s="12">
        <f t="shared" si="14"/>
        <v>0</v>
      </c>
      <c r="X137" s="14" t="e">
        <f t="shared" si="15"/>
        <v>#N/A</v>
      </c>
      <c r="Y137" s="17"/>
      <c r="Z137" s="14" t="e">
        <f t="shared" si="16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20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9"/>
        <v>0</v>
      </c>
      <c r="W138" s="12">
        <f t="shared" si="14"/>
        <v>0</v>
      </c>
      <c r="X138" s="14" t="e">
        <f t="shared" si="15"/>
        <v>#N/A</v>
      </c>
      <c r="Y138" s="17"/>
      <c r="Z138" s="14" t="e">
        <f t="shared" si="16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20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9"/>
        <v>0</v>
      </c>
      <c r="W139" s="12">
        <f t="shared" si="14"/>
        <v>0</v>
      </c>
      <c r="X139" s="14" t="e">
        <f t="shared" si="15"/>
        <v>#N/A</v>
      </c>
      <c r="Y139" s="17"/>
      <c r="Z139" s="14" t="e">
        <f t="shared" si="16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20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9"/>
        <v>0</v>
      </c>
      <c r="W140" s="12">
        <f t="shared" si="14"/>
        <v>0</v>
      </c>
      <c r="X140" s="14" t="e">
        <f t="shared" si="15"/>
        <v>#N/A</v>
      </c>
      <c r="Y140" s="17"/>
      <c r="Z140" s="14" t="e">
        <f t="shared" si="16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20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9"/>
        <v>0</v>
      </c>
      <c r="W141" s="12">
        <f t="shared" si="14"/>
        <v>0</v>
      </c>
      <c r="X141" s="14" t="e">
        <f t="shared" si="15"/>
        <v>#N/A</v>
      </c>
      <c r="Y141" s="17"/>
      <c r="Z141" s="14" t="e">
        <f t="shared" si="16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20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9"/>
        <v>0</v>
      </c>
      <c r="W142" s="12">
        <f t="shared" si="14"/>
        <v>0</v>
      </c>
      <c r="X142" s="14" t="e">
        <f t="shared" si="15"/>
        <v>#N/A</v>
      </c>
      <c r="Y142" s="17"/>
      <c r="Z142" s="14" t="e">
        <f t="shared" si="16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20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9"/>
        <v>0</v>
      </c>
      <c r="W143" s="12">
        <f t="shared" si="14"/>
        <v>0</v>
      </c>
      <c r="X143" s="14" t="e">
        <f t="shared" si="15"/>
        <v>#N/A</v>
      </c>
      <c r="Y143" s="17"/>
      <c r="Z143" s="14" t="e">
        <f t="shared" si="16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20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9"/>
        <v>0</v>
      </c>
      <c r="W144" s="12">
        <f t="shared" si="14"/>
        <v>0</v>
      </c>
      <c r="X144" s="14" t="e">
        <f t="shared" si="15"/>
        <v>#N/A</v>
      </c>
      <c r="Y144" s="17"/>
      <c r="Z144" s="14" t="e">
        <f t="shared" si="16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20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9"/>
        <v>0</v>
      </c>
      <c r="W145" s="12">
        <f t="shared" si="14"/>
        <v>0</v>
      </c>
      <c r="X145" s="14" t="e">
        <f t="shared" si="15"/>
        <v>#N/A</v>
      </c>
      <c r="Y145" s="17"/>
      <c r="Z145" s="14" t="e">
        <f t="shared" si="16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20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9"/>
        <v>0</v>
      </c>
      <c r="W146" s="12">
        <f t="shared" si="14"/>
        <v>0</v>
      </c>
      <c r="X146" s="14" t="e">
        <f t="shared" si="15"/>
        <v>#N/A</v>
      </c>
      <c r="Y146" s="17"/>
      <c r="Z146" s="14" t="e">
        <f t="shared" si="16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20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9"/>
        <v>0</v>
      </c>
      <c r="W147" s="12">
        <f t="shared" si="14"/>
        <v>0</v>
      </c>
      <c r="X147" s="14" t="e">
        <f t="shared" si="15"/>
        <v>#N/A</v>
      </c>
      <c r="Y147" s="17"/>
      <c r="Z147" s="14" t="e">
        <f t="shared" si="16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20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9"/>
        <v>0</v>
      </c>
      <c r="W148" s="12">
        <f t="shared" si="14"/>
        <v>0</v>
      </c>
      <c r="X148" s="14" t="e">
        <f t="shared" si="15"/>
        <v>#N/A</v>
      </c>
      <c r="Y148" s="17"/>
      <c r="Z148" s="14" t="e">
        <f t="shared" si="16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20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9"/>
        <v>0</v>
      </c>
      <c r="W149" s="12">
        <f t="shared" si="14"/>
        <v>0</v>
      </c>
      <c r="X149" s="14" t="e">
        <f t="shared" si="15"/>
        <v>#N/A</v>
      </c>
      <c r="Y149" s="17"/>
      <c r="Z149" s="14" t="e">
        <f t="shared" si="16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20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9"/>
        <v>0</v>
      </c>
      <c r="W150" s="12">
        <f t="shared" si="14"/>
        <v>0</v>
      </c>
      <c r="X150" s="14" t="e">
        <f t="shared" si="15"/>
        <v>#N/A</v>
      </c>
      <c r="Y150" s="17"/>
      <c r="Z150" s="14" t="e">
        <f t="shared" si="16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20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9"/>
        <v>0</v>
      </c>
      <c r="W151" s="12">
        <f t="shared" si="14"/>
        <v>0</v>
      </c>
      <c r="X151" s="14" t="e">
        <f t="shared" si="15"/>
        <v>#N/A</v>
      </c>
      <c r="Y151" s="17"/>
      <c r="Z151" s="14" t="e">
        <f t="shared" si="16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20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9"/>
        <v>0</v>
      </c>
      <c r="W152" s="12">
        <f t="shared" si="14"/>
        <v>0</v>
      </c>
      <c r="X152" s="14" t="e">
        <f t="shared" si="15"/>
        <v>#N/A</v>
      </c>
      <c r="Y152" s="17"/>
      <c r="Z152" s="14" t="e">
        <f t="shared" si="16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20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9"/>
        <v>0</v>
      </c>
      <c r="W153" s="12">
        <f t="shared" si="14"/>
        <v>0</v>
      </c>
      <c r="X153" s="14" t="e">
        <f t="shared" si="15"/>
        <v>#N/A</v>
      </c>
      <c r="Y153" s="17"/>
      <c r="Z153" s="14" t="e">
        <f t="shared" si="16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20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9"/>
        <v>0</v>
      </c>
      <c r="W154" s="12">
        <f t="shared" si="14"/>
        <v>0</v>
      </c>
      <c r="X154" s="14" t="e">
        <f t="shared" si="15"/>
        <v>#N/A</v>
      </c>
      <c r="Y154" s="17"/>
      <c r="Z154" s="14" t="e">
        <f t="shared" si="16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20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9"/>
        <v>0</v>
      </c>
      <c r="W155" s="12">
        <f t="shared" si="14"/>
        <v>0</v>
      </c>
      <c r="X155" s="14" t="e">
        <f t="shared" si="15"/>
        <v>#N/A</v>
      </c>
      <c r="Y155" s="17"/>
      <c r="Z155" s="14" t="e">
        <f t="shared" si="16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20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9"/>
        <v>0</v>
      </c>
      <c r="W156" s="12">
        <f t="shared" si="14"/>
        <v>0</v>
      </c>
      <c r="X156" s="14" t="e">
        <f t="shared" si="15"/>
        <v>#N/A</v>
      </c>
      <c r="Y156" s="17"/>
      <c r="Z156" s="14" t="e">
        <f t="shared" si="16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20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9"/>
        <v>0</v>
      </c>
      <c r="W157" s="12">
        <f t="shared" si="14"/>
        <v>0</v>
      </c>
      <c r="X157" s="14" t="e">
        <f t="shared" si="15"/>
        <v>#N/A</v>
      </c>
      <c r="Y157" s="17"/>
      <c r="Z157" s="14" t="e">
        <f t="shared" si="16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20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9"/>
        <v>0</v>
      </c>
      <c r="W158" s="12">
        <f t="shared" si="14"/>
        <v>0</v>
      </c>
      <c r="X158" s="14" t="e">
        <f t="shared" si="15"/>
        <v>#N/A</v>
      </c>
      <c r="Y158" s="17"/>
      <c r="Z158" s="14" t="e">
        <f t="shared" si="16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20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9"/>
        <v>0</v>
      </c>
      <c r="W159" s="12">
        <f t="shared" si="14"/>
        <v>0</v>
      </c>
      <c r="X159" s="14" t="e">
        <f t="shared" si="15"/>
        <v>#N/A</v>
      </c>
      <c r="Y159" s="17"/>
      <c r="Z159" s="14" t="e">
        <f t="shared" si="16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20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9"/>
        <v>0</v>
      </c>
      <c r="W160" s="12">
        <f t="shared" si="14"/>
        <v>0</v>
      </c>
      <c r="X160" s="14" t="e">
        <f t="shared" si="15"/>
        <v>#N/A</v>
      </c>
      <c r="Y160" s="17"/>
      <c r="Z160" s="14" t="e">
        <f t="shared" si="16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20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9"/>
        <v>0</v>
      </c>
      <c r="W161" s="12">
        <f t="shared" si="14"/>
        <v>0</v>
      </c>
      <c r="X161" s="14" t="e">
        <f t="shared" si="15"/>
        <v>#N/A</v>
      </c>
      <c r="Y161" s="17"/>
      <c r="Z161" s="14" t="e">
        <f t="shared" si="16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20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9"/>
        <v>0</v>
      </c>
      <c r="W162" s="12">
        <f t="shared" si="14"/>
        <v>0</v>
      </c>
      <c r="X162" s="14" t="e">
        <f t="shared" si="15"/>
        <v>#N/A</v>
      </c>
      <c r="Y162" s="17"/>
      <c r="Z162" s="14" t="e">
        <f t="shared" si="16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20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9"/>
        <v>0</v>
      </c>
      <c r="W163" s="12">
        <f t="shared" si="14"/>
        <v>0</v>
      </c>
      <c r="X163" s="14" t="e">
        <f t="shared" si="15"/>
        <v>#N/A</v>
      </c>
      <c r="Y163" s="17"/>
      <c r="Z163" s="14" t="e">
        <f t="shared" si="16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20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9"/>
        <v>0</v>
      </c>
      <c r="W164" s="12">
        <f t="shared" si="14"/>
        <v>0</v>
      </c>
      <c r="X164" s="14" t="e">
        <f t="shared" si="15"/>
        <v>#N/A</v>
      </c>
      <c r="Y164" s="17"/>
      <c r="Z164" s="14" t="e">
        <f t="shared" si="16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20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9"/>
        <v>0</v>
      </c>
      <c r="W165" s="12">
        <f t="shared" si="14"/>
        <v>0</v>
      </c>
      <c r="X165" s="14" t="e">
        <f t="shared" si="15"/>
        <v>#N/A</v>
      </c>
      <c r="Y165" s="17"/>
      <c r="Z165" s="14" t="e">
        <f t="shared" si="16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20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9"/>
        <v>0</v>
      </c>
      <c r="W166" s="12">
        <f t="shared" si="14"/>
        <v>0</v>
      </c>
      <c r="X166" s="14" t="e">
        <f t="shared" si="15"/>
        <v>#N/A</v>
      </c>
      <c r="Y166" s="17"/>
      <c r="Z166" s="14" t="e">
        <f t="shared" si="16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20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9"/>
        <v>0</v>
      </c>
      <c r="W167" s="12">
        <f t="shared" si="14"/>
        <v>0</v>
      </c>
      <c r="X167" s="14" t="e">
        <f t="shared" si="15"/>
        <v>#N/A</v>
      </c>
      <c r="Y167" s="17"/>
      <c r="Z167" s="14" t="e">
        <f t="shared" si="16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20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9"/>
        <v>0</v>
      </c>
      <c r="W168" s="12">
        <f t="shared" si="14"/>
        <v>0</v>
      </c>
      <c r="X168" s="14" t="e">
        <f t="shared" si="15"/>
        <v>#N/A</v>
      </c>
      <c r="Y168" s="17"/>
      <c r="Z168" s="14" t="e">
        <f t="shared" si="16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20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9"/>
        <v>0</v>
      </c>
      <c r="W169" s="12">
        <f t="shared" si="14"/>
        <v>0</v>
      </c>
      <c r="X169" s="14" t="e">
        <f t="shared" si="15"/>
        <v>#N/A</v>
      </c>
      <c r="Y169" s="17"/>
      <c r="Z169" s="14" t="e">
        <f t="shared" si="16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20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9"/>
        <v>0</v>
      </c>
      <c r="W170" s="12">
        <f t="shared" si="14"/>
        <v>0</v>
      </c>
      <c r="X170" s="14" t="e">
        <f t="shared" si="15"/>
        <v>#N/A</v>
      </c>
      <c r="Y170" s="17"/>
      <c r="Z170" s="14" t="e">
        <f t="shared" si="16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20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9"/>
        <v>0</v>
      </c>
      <c r="W171" s="12">
        <f t="shared" si="14"/>
        <v>0</v>
      </c>
      <c r="X171" s="14" t="e">
        <f t="shared" si="15"/>
        <v>#N/A</v>
      </c>
      <c r="Y171" s="17"/>
      <c r="Z171" s="14" t="e">
        <f t="shared" si="16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20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9"/>
        <v>0</v>
      </c>
      <c r="W172" s="12">
        <f t="shared" si="14"/>
        <v>0</v>
      </c>
      <c r="X172" s="14" t="e">
        <f t="shared" si="15"/>
        <v>#N/A</v>
      </c>
      <c r="Y172" s="17"/>
      <c r="Z172" s="14" t="e">
        <f t="shared" si="16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20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9"/>
        <v>0</v>
      </c>
      <c r="W173" s="12">
        <f t="shared" si="14"/>
        <v>0</v>
      </c>
      <c r="X173" s="14" t="e">
        <f t="shared" si="15"/>
        <v>#N/A</v>
      </c>
      <c r="Y173" s="17"/>
      <c r="Z173" s="14" t="e">
        <f t="shared" si="16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20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9"/>
        <v>0</v>
      </c>
      <c r="W174" s="12">
        <f t="shared" si="14"/>
        <v>0</v>
      </c>
      <c r="X174" s="14" t="e">
        <f t="shared" si="15"/>
        <v>#N/A</v>
      </c>
      <c r="Y174" s="17"/>
      <c r="Z174" s="14" t="e">
        <f t="shared" si="16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20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9"/>
        <v>0</v>
      </c>
      <c r="W175" s="12">
        <f t="shared" si="14"/>
        <v>0</v>
      </c>
      <c r="X175" s="14" t="e">
        <f t="shared" si="15"/>
        <v>#N/A</v>
      </c>
      <c r="Y175" s="17"/>
      <c r="Z175" s="14" t="e">
        <f t="shared" si="16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20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9"/>
        <v>0</v>
      </c>
      <c r="W176" s="12">
        <f t="shared" si="14"/>
        <v>0</v>
      </c>
      <c r="X176" s="14" t="e">
        <f t="shared" si="15"/>
        <v>#N/A</v>
      </c>
      <c r="Y176" s="17"/>
      <c r="Z176" s="14" t="e">
        <f t="shared" si="16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20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9"/>
        <v>0</v>
      </c>
      <c r="W177" s="12">
        <f t="shared" si="14"/>
        <v>0</v>
      </c>
      <c r="X177" s="14" t="e">
        <f t="shared" si="15"/>
        <v>#N/A</v>
      </c>
      <c r="Y177" s="17"/>
      <c r="Z177" s="14" t="e">
        <f t="shared" si="16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20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9"/>
        <v>0</v>
      </c>
      <c r="W178" s="12">
        <f t="shared" si="14"/>
        <v>0</v>
      </c>
      <c r="X178" s="14" t="e">
        <f t="shared" si="15"/>
        <v>#N/A</v>
      </c>
      <c r="Y178" s="17"/>
      <c r="Z178" s="14" t="e">
        <f t="shared" si="16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20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9"/>
        <v>0</v>
      </c>
      <c r="W179" s="12">
        <f t="shared" si="14"/>
        <v>0</v>
      </c>
      <c r="X179" s="14" t="e">
        <f t="shared" si="15"/>
        <v>#N/A</v>
      </c>
      <c r="Y179" s="17"/>
      <c r="Z179" s="14" t="e">
        <f t="shared" si="16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20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9"/>
        <v>0</v>
      </c>
      <c r="W180" s="12">
        <f t="shared" si="14"/>
        <v>0</v>
      </c>
      <c r="X180" s="14" t="e">
        <f t="shared" si="15"/>
        <v>#N/A</v>
      </c>
      <c r="Y180" s="17"/>
      <c r="Z180" s="14" t="e">
        <f t="shared" si="16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20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9"/>
        <v>0</v>
      </c>
      <c r="W181" s="12">
        <f t="shared" si="14"/>
        <v>0</v>
      </c>
      <c r="X181" s="14" t="e">
        <f t="shared" si="15"/>
        <v>#N/A</v>
      </c>
      <c r="Y181" s="17"/>
      <c r="Z181" s="14" t="e">
        <f t="shared" si="16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20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9"/>
        <v>0</v>
      </c>
      <c r="W182" s="12">
        <f t="shared" si="14"/>
        <v>0</v>
      </c>
      <c r="X182" s="14" t="e">
        <f t="shared" si="15"/>
        <v>#N/A</v>
      </c>
      <c r="Y182" s="17"/>
      <c r="Z182" s="14" t="e">
        <f t="shared" si="16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20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9"/>
        <v>0</v>
      </c>
      <c r="W183" s="12">
        <f t="shared" si="14"/>
        <v>0</v>
      </c>
      <c r="X183" s="14" t="e">
        <f t="shared" si="15"/>
        <v>#N/A</v>
      </c>
      <c r="Y183" s="17"/>
      <c r="Z183" s="14" t="e">
        <f t="shared" si="16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20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9"/>
        <v>0</v>
      </c>
      <c r="W184" s="12">
        <f t="shared" si="14"/>
        <v>0</v>
      </c>
      <c r="X184" s="14" t="e">
        <f t="shared" si="15"/>
        <v>#N/A</v>
      </c>
      <c r="Y184" s="17"/>
      <c r="Z184" s="14" t="e">
        <f t="shared" si="16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20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9"/>
        <v>0</v>
      </c>
      <c r="W185" s="12">
        <f t="shared" si="14"/>
        <v>0</v>
      </c>
      <c r="X185" s="14" t="e">
        <f t="shared" si="15"/>
        <v>#N/A</v>
      </c>
      <c r="Y185" s="17"/>
      <c r="Z185" s="14" t="e">
        <f t="shared" si="16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20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9"/>
        <v>0</v>
      </c>
      <c r="W186" s="12">
        <f t="shared" si="14"/>
        <v>0</v>
      </c>
      <c r="X186" s="14" t="e">
        <f t="shared" si="15"/>
        <v>#N/A</v>
      </c>
      <c r="Y186" s="17"/>
      <c r="Z186" s="14" t="e">
        <f t="shared" si="16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20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9"/>
        <v>0</v>
      </c>
      <c r="W187" s="12">
        <f t="shared" si="14"/>
        <v>0</v>
      </c>
      <c r="X187" s="14" t="e">
        <f t="shared" si="15"/>
        <v>#N/A</v>
      </c>
      <c r="Y187" s="17"/>
      <c r="Z187" s="14" t="e">
        <f t="shared" si="16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20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9"/>
        <v>0</v>
      </c>
      <c r="W188" s="12">
        <f t="shared" si="14"/>
        <v>0</v>
      </c>
      <c r="X188" s="14" t="e">
        <f t="shared" si="15"/>
        <v>#N/A</v>
      </c>
      <c r="Y188" s="17"/>
      <c r="Z188" s="14" t="e">
        <f t="shared" si="16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20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9"/>
        <v>0</v>
      </c>
      <c r="W189" s="12">
        <f t="shared" si="14"/>
        <v>0</v>
      </c>
      <c r="X189" s="14" t="e">
        <f t="shared" si="15"/>
        <v>#N/A</v>
      </c>
      <c r="Y189" s="17"/>
      <c r="Z189" s="14" t="e">
        <f t="shared" si="16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20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9"/>
        <v>0</v>
      </c>
      <c r="W190" s="12">
        <f t="shared" si="14"/>
        <v>0</v>
      </c>
      <c r="X190" s="14" t="e">
        <f t="shared" si="15"/>
        <v>#N/A</v>
      </c>
      <c r="Y190" s="17"/>
      <c r="Z190" s="14" t="e">
        <f t="shared" si="16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20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9"/>
        <v>0</v>
      </c>
      <c r="W191" s="12">
        <f t="shared" si="14"/>
        <v>0</v>
      </c>
      <c r="X191" s="14" t="e">
        <f t="shared" si="15"/>
        <v>#N/A</v>
      </c>
      <c r="Y191" s="17"/>
      <c r="Z191" s="14" t="e">
        <f t="shared" si="16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20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9"/>
        <v>0</v>
      </c>
      <c r="W192" s="12">
        <f t="shared" si="14"/>
        <v>0</v>
      </c>
      <c r="X192" s="14" t="e">
        <f t="shared" si="15"/>
        <v>#N/A</v>
      </c>
      <c r="Y192" s="17"/>
      <c r="Z192" s="14" t="e">
        <f t="shared" si="16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20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9"/>
        <v>0</v>
      </c>
      <c r="W193" s="12">
        <f t="shared" si="14"/>
        <v>0</v>
      </c>
      <c r="X193" s="14" t="e">
        <f t="shared" si="15"/>
        <v>#N/A</v>
      </c>
      <c r="Y193" s="17"/>
      <c r="Z193" s="14" t="e">
        <f t="shared" si="16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20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21">IF(C194, P194, U194 )</f>
        <v>0</v>
      </c>
      <c r="W194" s="12">
        <f t="shared" si="14"/>
        <v>0</v>
      </c>
      <c r="X194" s="14" t="e">
        <f t="shared" si="15"/>
        <v>#N/A</v>
      </c>
      <c r="Y194" s="17"/>
      <c r="Z194" s="14" t="e">
        <f t="shared" si="16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20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21"/>
        <v>0</v>
      </c>
      <c r="W195" s="12">
        <f t="shared" si="14"/>
        <v>0</v>
      </c>
      <c r="X195" s="14" t="e">
        <f t="shared" si="15"/>
        <v>#N/A</v>
      </c>
      <c r="Y195" s="17"/>
      <c r="Z195" s="14" t="e">
        <f t="shared" si="16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20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21"/>
        <v>0</v>
      </c>
      <c r="W196" s="12">
        <f t="shared" si="14"/>
        <v>0</v>
      </c>
      <c r="X196" s="14" t="e">
        <f t="shared" si="15"/>
        <v>#N/A</v>
      </c>
      <c r="Y196" s="17"/>
      <c r="Z196" s="14" t="e">
        <f t="shared" si="16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22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21"/>
        <v>0</v>
      </c>
      <c r="W197" s="12">
        <f t="shared" si="14"/>
        <v>0</v>
      </c>
      <c r="X197" s="14" t="e">
        <f t="shared" si="15"/>
        <v>#N/A</v>
      </c>
      <c r="Y197" s="17"/>
      <c r="Z197" s="14" t="e">
        <f t="shared" si="16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22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21"/>
        <v>0</v>
      </c>
      <c r="W198" s="12">
        <f t="shared" si="14"/>
        <v>0</v>
      </c>
      <c r="X198" s="14" t="e">
        <f t="shared" si="15"/>
        <v>#N/A</v>
      </c>
      <c r="Y198" s="17"/>
      <c r="Z198" s="14" t="e">
        <f t="shared" si="16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22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21"/>
        <v>0</v>
      </c>
      <c r="W199" s="12">
        <f t="shared" si="14"/>
        <v>0</v>
      </c>
      <c r="X199" s="14" t="e">
        <f t="shared" si="15"/>
        <v>#N/A</v>
      </c>
      <c r="Y199" s="17"/>
      <c r="Z199" s="14" t="e">
        <f t="shared" si="16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22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21"/>
        <v>0</v>
      </c>
      <c r="W200" s="12">
        <f t="shared" si="14"/>
        <v>0</v>
      </c>
      <c r="X200" s="14" t="e">
        <f t="shared" si="15"/>
        <v>#N/A</v>
      </c>
      <c r="Y200" s="17"/>
      <c r="Z200" s="14" t="e">
        <f t="shared" si="16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22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23">SUMIF(O:O,AA203,P:P)</f>
        <v>0</v>
      </c>
      <c r="AI203" s="42">
        <f t="shared" ref="AI203:AI266" si="24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23"/>
        <v>0</v>
      </c>
      <c r="AI204" s="42">
        <f t="shared" si="24"/>
        <v>0</v>
      </c>
      <c r="AJ204" s="43">
        <f t="shared" ref="AJ204:AJ222" si="25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6">AL204*AG204/1000</f>
        <v>0</v>
      </c>
      <c r="AO204" s="45"/>
      <c r="AP204" s="44" t="str">
        <f t="shared" ref="AP204:AP267" si="27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23"/>
        <v>0</v>
      </c>
      <c r="AI205" s="42">
        <f t="shared" si="24"/>
        <v>0</v>
      </c>
      <c r="AJ205" s="43">
        <f t="shared" si="25"/>
        <v>0</v>
      </c>
      <c r="AK205" s="44">
        <f>AH205*AG205/1000</f>
        <v>0</v>
      </c>
      <c r="AL205" s="45"/>
      <c r="AM205" s="45"/>
      <c r="AN205" s="44">
        <f t="shared" si="26"/>
        <v>0</v>
      </c>
      <c r="AO205" s="44"/>
      <c r="AP205" s="44" t="str">
        <f t="shared" si="27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23"/>
        <v>0</v>
      </c>
      <c r="AI206" s="42">
        <f t="shared" si="24"/>
        <v>0</v>
      </c>
      <c r="AJ206" s="43">
        <f t="shared" si="25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6"/>
        <v>0</v>
      </c>
      <c r="AO206" s="45"/>
      <c r="AP206" s="44" t="str">
        <f t="shared" si="27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23"/>
        <v>0</v>
      </c>
      <c r="AI207" s="42">
        <f t="shared" si="24"/>
        <v>0</v>
      </c>
      <c r="AJ207" s="43">
        <f t="shared" si="25"/>
        <v>0</v>
      </c>
      <c r="AK207" s="44">
        <f t="shared" ref="AK207:AK240" si="28">AH207*AG207/1000</f>
        <v>0</v>
      </c>
      <c r="AL207" s="45">
        <f>AO207+AQ207-[2]Sheet1!$AH208</f>
        <v>0</v>
      </c>
      <c r="AM207" s="45">
        <f t="shared" ref="AM207:AM216" si="29">AL207-AJ207</f>
        <v>0</v>
      </c>
      <c r="AN207" s="44">
        <f t="shared" si="26"/>
        <v>0</v>
      </c>
      <c r="AO207" s="45"/>
      <c r="AP207" s="44" t="str">
        <f t="shared" si="27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23"/>
        <v>0</v>
      </c>
      <c r="AI208" s="42">
        <f t="shared" si="24"/>
        <v>0</v>
      </c>
      <c r="AJ208" s="43">
        <f t="shared" si="25"/>
        <v>0</v>
      </c>
      <c r="AK208" s="44">
        <f t="shared" si="28"/>
        <v>0</v>
      </c>
      <c r="AL208" s="45">
        <f>AO208+AQ208-[2]Sheet1!$AH209</f>
        <v>0</v>
      </c>
      <c r="AM208" s="45">
        <f t="shared" si="29"/>
        <v>0</v>
      </c>
      <c r="AN208" s="44">
        <f t="shared" si="26"/>
        <v>0</v>
      </c>
      <c r="AO208" s="45"/>
      <c r="AP208" s="44" t="str">
        <f t="shared" si="27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23"/>
        <v>0</v>
      </c>
      <c r="AI209" s="42">
        <f t="shared" si="24"/>
        <v>0</v>
      </c>
      <c r="AJ209" s="43">
        <f t="shared" si="25"/>
        <v>0</v>
      </c>
      <c r="AK209" s="44">
        <f t="shared" si="28"/>
        <v>0</v>
      </c>
      <c r="AL209" s="45">
        <f>AO209+AQ209-[2]Sheet1!$AH210</f>
        <v>0</v>
      </c>
      <c r="AM209" s="45">
        <f t="shared" si="29"/>
        <v>0</v>
      </c>
      <c r="AN209" s="44">
        <f t="shared" si="26"/>
        <v>0</v>
      </c>
      <c r="AO209" s="45"/>
      <c r="AP209" s="44" t="str">
        <f t="shared" si="27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23"/>
        <v>0</v>
      </c>
      <c r="AI210" s="42">
        <f t="shared" si="24"/>
        <v>0</v>
      </c>
      <c r="AJ210" s="43">
        <f t="shared" si="25"/>
        <v>0</v>
      </c>
      <c r="AK210" s="44">
        <f t="shared" si="28"/>
        <v>0</v>
      </c>
      <c r="AL210" s="45">
        <f>AO210+AQ210-[2]Sheet1!$AH211</f>
        <v>0</v>
      </c>
      <c r="AM210" s="45">
        <f t="shared" si="29"/>
        <v>0</v>
      </c>
      <c r="AN210" s="44">
        <f t="shared" si="26"/>
        <v>0</v>
      </c>
      <c r="AO210" s="45"/>
      <c r="AP210" s="44" t="str">
        <f t="shared" si="27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23"/>
        <v>0</v>
      </c>
      <c r="AI211" s="42">
        <f t="shared" si="24"/>
        <v>0</v>
      </c>
      <c r="AJ211" s="43">
        <f t="shared" si="25"/>
        <v>0</v>
      </c>
      <c r="AK211" s="44">
        <f t="shared" si="28"/>
        <v>0</v>
      </c>
      <c r="AL211" s="45">
        <f>AO211+AQ211-[2]Sheet1!$AH212</f>
        <v>0</v>
      </c>
      <c r="AM211" s="45">
        <f t="shared" si="29"/>
        <v>0</v>
      </c>
      <c r="AN211" s="44">
        <f t="shared" si="26"/>
        <v>0</v>
      </c>
      <c r="AO211" s="45"/>
      <c r="AP211" s="44" t="str">
        <f t="shared" si="27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23"/>
        <v>0</v>
      </c>
      <c r="AI212" s="42">
        <f t="shared" si="24"/>
        <v>0</v>
      </c>
      <c r="AJ212" s="43">
        <f t="shared" si="25"/>
        <v>0</v>
      </c>
      <c r="AK212" s="44">
        <f t="shared" si="28"/>
        <v>0</v>
      </c>
      <c r="AL212" s="45">
        <f>AO212+AQ212-[2]Sheet1!$AH213</f>
        <v>0</v>
      </c>
      <c r="AM212" s="45">
        <f t="shared" si="29"/>
        <v>0</v>
      </c>
      <c r="AN212" s="44">
        <f t="shared" si="26"/>
        <v>0</v>
      </c>
      <c r="AO212" s="45"/>
      <c r="AP212" s="44" t="str">
        <f t="shared" si="27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23"/>
        <v>0</v>
      </c>
      <c r="AI213" s="42">
        <f t="shared" si="24"/>
        <v>0</v>
      </c>
      <c r="AJ213" s="43">
        <f t="shared" si="25"/>
        <v>0</v>
      </c>
      <c r="AK213" s="44">
        <f t="shared" si="28"/>
        <v>0</v>
      </c>
      <c r="AL213" s="45">
        <f>AO213+AQ213-[2]Sheet1!$AH214</f>
        <v>0</v>
      </c>
      <c r="AM213" s="45">
        <f t="shared" si="29"/>
        <v>0</v>
      </c>
      <c r="AN213" s="44">
        <f t="shared" si="26"/>
        <v>0</v>
      </c>
      <c r="AO213" s="45"/>
      <c r="AP213" s="44" t="str">
        <f t="shared" si="27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23"/>
        <v>0</v>
      </c>
      <c r="AI214" s="42">
        <f t="shared" si="24"/>
        <v>0</v>
      </c>
      <c r="AJ214" s="43">
        <f t="shared" si="25"/>
        <v>0</v>
      </c>
      <c r="AK214" s="44">
        <f t="shared" si="28"/>
        <v>0</v>
      </c>
      <c r="AL214" s="45">
        <f>AO214+AQ214-[2]Sheet1!$AH215</f>
        <v>0</v>
      </c>
      <c r="AM214" s="45">
        <f t="shared" si="29"/>
        <v>0</v>
      </c>
      <c r="AN214" s="44">
        <f t="shared" si="26"/>
        <v>0</v>
      </c>
      <c r="AO214" s="45"/>
      <c r="AP214" s="44" t="str">
        <f t="shared" si="27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23"/>
        <v>0</v>
      </c>
      <c r="AI215" s="42">
        <f t="shared" si="24"/>
        <v>0</v>
      </c>
      <c r="AJ215" s="43">
        <f t="shared" si="25"/>
        <v>0</v>
      </c>
      <c r="AK215" s="44">
        <f t="shared" si="28"/>
        <v>0</v>
      </c>
      <c r="AL215" s="45">
        <f>AO215+AQ215-[2]Sheet1!$AH216</f>
        <v>0</v>
      </c>
      <c r="AM215" s="45">
        <f t="shared" si="29"/>
        <v>0</v>
      </c>
      <c r="AN215" s="44">
        <f t="shared" si="26"/>
        <v>0</v>
      </c>
      <c r="AO215" s="45"/>
      <c r="AP215" s="44" t="str">
        <f t="shared" si="27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23"/>
        <v>0</v>
      </c>
      <c r="AI216" s="42">
        <f t="shared" si="24"/>
        <v>0</v>
      </c>
      <c r="AJ216" s="43">
        <f t="shared" si="25"/>
        <v>0</v>
      </c>
      <c r="AK216" s="44">
        <f t="shared" si="28"/>
        <v>0</v>
      </c>
      <c r="AL216" s="45">
        <f>AO216+AQ216-[2]Sheet1!$AH217</f>
        <v>0</v>
      </c>
      <c r="AM216" s="45">
        <f t="shared" si="29"/>
        <v>0</v>
      </c>
      <c r="AN216" s="44">
        <f t="shared" si="26"/>
        <v>0</v>
      </c>
      <c r="AO216" s="44"/>
      <c r="AP216" s="44" t="str">
        <f t="shared" si="27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23"/>
        <v>0</v>
      </c>
      <c r="AI217" s="42">
        <f t="shared" si="24"/>
        <v>0</v>
      </c>
      <c r="AJ217" s="43">
        <f t="shared" si="25"/>
        <v>0</v>
      </c>
      <c r="AK217" s="44">
        <f t="shared" si="28"/>
        <v>0</v>
      </c>
      <c r="AL217" s="45">
        <f>AO217+AQ217-[2]Sheet1!$AH218</f>
        <v>0</v>
      </c>
      <c r="AM217" s="45">
        <f>AL217-AJ217</f>
        <v>0</v>
      </c>
      <c r="AN217" s="44">
        <f t="shared" si="26"/>
        <v>0</v>
      </c>
      <c r="AO217" s="45"/>
      <c r="AP217" s="44" t="str">
        <f t="shared" si="27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23"/>
        <v>0</v>
      </c>
      <c r="AI218" s="42">
        <f t="shared" si="24"/>
        <v>0</v>
      </c>
      <c r="AJ218" s="43">
        <f t="shared" si="25"/>
        <v>0</v>
      </c>
      <c r="AK218" s="44">
        <f t="shared" si="28"/>
        <v>0</v>
      </c>
      <c r="AL218" s="45">
        <f>AO218+AQ218-[2]Sheet1!$AH219</f>
        <v>0</v>
      </c>
      <c r="AM218" s="45">
        <f t="shared" ref="AM218:AM267" si="30">AL218-AJ218</f>
        <v>0</v>
      </c>
      <c r="AN218" s="44">
        <f t="shared" si="26"/>
        <v>0</v>
      </c>
      <c r="AO218" s="45"/>
      <c r="AP218" s="44" t="str">
        <f t="shared" si="27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23"/>
        <v>0</v>
      </c>
      <c r="AI219" s="42">
        <f t="shared" si="24"/>
        <v>0</v>
      </c>
      <c r="AJ219" s="43">
        <f t="shared" si="25"/>
        <v>0</v>
      </c>
      <c r="AK219" s="44">
        <f t="shared" si="28"/>
        <v>0</v>
      </c>
      <c r="AL219" s="45">
        <f>AO219+AQ219-[2]Sheet1!$AH220</f>
        <v>0</v>
      </c>
      <c r="AM219" s="45">
        <f t="shared" si="30"/>
        <v>0</v>
      </c>
      <c r="AN219" s="44">
        <f t="shared" si="26"/>
        <v>0</v>
      </c>
      <c r="AO219" s="45"/>
      <c r="AP219" s="44" t="str">
        <f t="shared" si="27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23"/>
        <v>0</v>
      </c>
      <c r="AI220" s="42">
        <f t="shared" si="24"/>
        <v>0</v>
      </c>
      <c r="AJ220" s="43">
        <f t="shared" si="25"/>
        <v>0</v>
      </c>
      <c r="AK220" s="44">
        <f t="shared" si="28"/>
        <v>0</v>
      </c>
      <c r="AL220" s="45">
        <f>AO220+AQ220-[2]Sheet1!$AH221</f>
        <v>0</v>
      </c>
      <c r="AM220" s="45">
        <f t="shared" si="30"/>
        <v>0</v>
      </c>
      <c r="AN220" s="44">
        <f t="shared" si="26"/>
        <v>0</v>
      </c>
      <c r="AO220" s="45"/>
      <c r="AP220" s="44" t="str">
        <f t="shared" si="27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23"/>
        <v>0</v>
      </c>
      <c r="AI221" s="42">
        <f t="shared" si="24"/>
        <v>0</v>
      </c>
      <c r="AJ221" s="43">
        <f t="shared" si="25"/>
        <v>0</v>
      </c>
      <c r="AK221" s="44">
        <f t="shared" si="28"/>
        <v>0</v>
      </c>
      <c r="AL221" s="45">
        <f>AO221+AQ221-[2]Sheet1!$AH222</f>
        <v>0</v>
      </c>
      <c r="AM221" s="45">
        <f t="shared" si="30"/>
        <v>0</v>
      </c>
      <c r="AN221" s="44">
        <f t="shared" si="26"/>
        <v>0</v>
      </c>
      <c r="AO221" s="45"/>
      <c r="AP221" s="44" t="str">
        <f t="shared" si="27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23"/>
        <v>0</v>
      </c>
      <c r="AI222" s="42">
        <f t="shared" si="24"/>
        <v>0</v>
      </c>
      <c r="AJ222" s="43">
        <f t="shared" si="25"/>
        <v>0</v>
      </c>
      <c r="AK222" s="44">
        <f t="shared" si="28"/>
        <v>0</v>
      </c>
      <c r="AL222" s="45">
        <f>AO222+AQ222-[2]Sheet1!$AH223</f>
        <v>0</v>
      </c>
      <c r="AM222" s="45">
        <f t="shared" si="30"/>
        <v>0</v>
      </c>
      <c r="AN222" s="44">
        <f t="shared" si="26"/>
        <v>0</v>
      </c>
      <c r="AO222" s="45"/>
      <c r="AP222" s="44" t="str">
        <f t="shared" si="27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23"/>
        <v>0</v>
      </c>
      <c r="AI223" s="49">
        <f t="shared" si="24"/>
        <v>0</v>
      </c>
      <c r="AJ223" s="50">
        <f>AH223-AI223</f>
        <v>0</v>
      </c>
      <c r="AK223" s="51">
        <f t="shared" si="28"/>
        <v>0</v>
      </c>
      <c r="AL223" s="52">
        <f>AO223+AQ223-[2]Sheet1!$AH224</f>
        <v>0</v>
      </c>
      <c r="AM223" s="52">
        <f t="shared" si="30"/>
        <v>0</v>
      </c>
      <c r="AN223" s="51">
        <f t="shared" si="26"/>
        <v>0</v>
      </c>
      <c r="AO223" s="52"/>
      <c r="AP223" s="51" t="str">
        <f t="shared" si="27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23"/>
        <v>0</v>
      </c>
      <c r="AI224" s="49">
        <f t="shared" si="24"/>
        <v>0</v>
      </c>
      <c r="AJ224" s="50">
        <f t="shared" ref="AJ224:AJ239" si="31">AH224-AI224</f>
        <v>0</v>
      </c>
      <c r="AK224" s="51">
        <f t="shared" si="28"/>
        <v>0</v>
      </c>
      <c r="AL224" s="52">
        <f>AO224+AQ224-[2]Sheet1!$AH225</f>
        <v>0</v>
      </c>
      <c r="AM224" s="52">
        <f t="shared" si="30"/>
        <v>0</v>
      </c>
      <c r="AN224" s="51">
        <f t="shared" si="26"/>
        <v>0</v>
      </c>
      <c r="AO224" s="52"/>
      <c r="AP224" s="51" t="str">
        <f t="shared" si="27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23"/>
        <v>0</v>
      </c>
      <c r="AI225" s="49">
        <f t="shared" si="24"/>
        <v>0</v>
      </c>
      <c r="AJ225" s="50">
        <f t="shared" si="31"/>
        <v>0</v>
      </c>
      <c r="AK225" s="51">
        <f t="shared" si="28"/>
        <v>0</v>
      </c>
      <c r="AL225" s="52">
        <f>AO225+AQ225-[2]Sheet1!$AH226</f>
        <v>0</v>
      </c>
      <c r="AM225" s="52">
        <f t="shared" si="30"/>
        <v>0</v>
      </c>
      <c r="AN225" s="51">
        <f t="shared" si="26"/>
        <v>0</v>
      </c>
      <c r="AO225" s="52"/>
      <c r="AP225" s="51" t="str">
        <f t="shared" si="27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23"/>
        <v>0</v>
      </c>
      <c r="AI226" s="49">
        <f t="shared" si="24"/>
        <v>0</v>
      </c>
      <c r="AJ226" s="50">
        <f t="shared" si="31"/>
        <v>0</v>
      </c>
      <c r="AK226" s="51">
        <f t="shared" si="28"/>
        <v>0</v>
      </c>
      <c r="AL226" s="52">
        <f>AO226+AQ226-[2]Sheet1!$AH227</f>
        <v>0</v>
      </c>
      <c r="AM226" s="52">
        <f t="shared" si="30"/>
        <v>0</v>
      </c>
      <c r="AN226" s="51">
        <f t="shared" si="26"/>
        <v>0</v>
      </c>
      <c r="AO226" s="52"/>
      <c r="AP226" s="51" t="str">
        <f t="shared" si="27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23"/>
        <v>0</v>
      </c>
      <c r="AI227" s="49">
        <f t="shared" si="24"/>
        <v>0</v>
      </c>
      <c r="AJ227" s="50">
        <f t="shared" si="31"/>
        <v>0</v>
      </c>
      <c r="AK227" s="51">
        <f t="shared" si="28"/>
        <v>0</v>
      </c>
      <c r="AL227" s="52">
        <f>AO227+AQ227-[2]Sheet1!$AH228</f>
        <v>0</v>
      </c>
      <c r="AM227" s="52">
        <f t="shared" si="30"/>
        <v>0</v>
      </c>
      <c r="AN227" s="51">
        <f t="shared" si="26"/>
        <v>0</v>
      </c>
      <c r="AO227" s="52"/>
      <c r="AP227" s="51" t="str">
        <f t="shared" si="27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23"/>
        <v>0</v>
      </c>
      <c r="AI228" s="49">
        <f t="shared" si="24"/>
        <v>0</v>
      </c>
      <c r="AJ228" s="50">
        <f t="shared" si="31"/>
        <v>0</v>
      </c>
      <c r="AK228" s="51">
        <f t="shared" si="28"/>
        <v>0</v>
      </c>
      <c r="AL228" s="52">
        <f>AO228+AQ228-[2]Sheet1!$AH229</f>
        <v>0</v>
      </c>
      <c r="AM228" s="52">
        <f t="shared" si="30"/>
        <v>0</v>
      </c>
      <c r="AN228" s="51">
        <f t="shared" si="26"/>
        <v>0</v>
      </c>
      <c r="AO228" s="52"/>
      <c r="AP228" s="51" t="str">
        <f t="shared" si="27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23"/>
        <v>0</v>
      </c>
      <c r="AI229" s="49">
        <f t="shared" si="24"/>
        <v>0</v>
      </c>
      <c r="AJ229" s="50">
        <f t="shared" si="31"/>
        <v>0</v>
      </c>
      <c r="AK229" s="51">
        <f t="shared" si="28"/>
        <v>0</v>
      </c>
      <c r="AL229" s="52">
        <f>AO229+AQ229-[2]Sheet1!$AH230</f>
        <v>0</v>
      </c>
      <c r="AM229" s="52">
        <f t="shared" si="30"/>
        <v>0</v>
      </c>
      <c r="AN229" s="51">
        <f t="shared" si="26"/>
        <v>0</v>
      </c>
      <c r="AO229" s="52"/>
      <c r="AP229" s="51" t="str">
        <f t="shared" si="27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23"/>
        <v>0</v>
      </c>
      <c r="AI230" s="49">
        <f t="shared" si="24"/>
        <v>0</v>
      </c>
      <c r="AJ230" s="50">
        <f t="shared" si="31"/>
        <v>0</v>
      </c>
      <c r="AK230" s="51">
        <f t="shared" si="28"/>
        <v>0</v>
      </c>
      <c r="AL230" s="52">
        <f>AO230+AQ230-[2]Sheet1!$AH231</f>
        <v>0</v>
      </c>
      <c r="AM230" s="52">
        <f t="shared" si="30"/>
        <v>0</v>
      </c>
      <c r="AN230" s="51">
        <f t="shared" si="26"/>
        <v>0</v>
      </c>
      <c r="AO230" s="52"/>
      <c r="AP230" s="51" t="str">
        <f t="shared" si="27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23"/>
        <v>0</v>
      </c>
      <c r="AI231" s="49">
        <f t="shared" si="24"/>
        <v>0</v>
      </c>
      <c r="AJ231" s="50">
        <f t="shared" si="31"/>
        <v>0</v>
      </c>
      <c r="AK231" s="51">
        <f t="shared" si="28"/>
        <v>0</v>
      </c>
      <c r="AL231" s="52">
        <f>AO231+AQ231-[2]Sheet1!$AH232</f>
        <v>0</v>
      </c>
      <c r="AM231" s="52">
        <f t="shared" si="30"/>
        <v>0</v>
      </c>
      <c r="AN231" s="51">
        <f t="shared" si="26"/>
        <v>0</v>
      </c>
      <c r="AO231" s="52"/>
      <c r="AP231" s="51" t="str">
        <f t="shared" si="27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23"/>
        <v>0</v>
      </c>
      <c r="AI232" s="49">
        <f t="shared" si="24"/>
        <v>0</v>
      </c>
      <c r="AJ232" s="50">
        <f t="shared" si="31"/>
        <v>0</v>
      </c>
      <c r="AK232" s="51">
        <f t="shared" si="28"/>
        <v>0</v>
      </c>
      <c r="AL232" s="52">
        <f>AO232+AQ232-[2]Sheet1!$AH233</f>
        <v>0</v>
      </c>
      <c r="AM232" s="52">
        <f t="shared" si="30"/>
        <v>0</v>
      </c>
      <c r="AN232" s="51">
        <f t="shared" si="26"/>
        <v>0</v>
      </c>
      <c r="AO232" s="52"/>
      <c r="AP232" s="51" t="str">
        <f t="shared" si="27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23"/>
        <v>0</v>
      </c>
      <c r="AI233" s="49">
        <f t="shared" si="24"/>
        <v>0</v>
      </c>
      <c r="AJ233" s="50">
        <f t="shared" si="31"/>
        <v>0</v>
      </c>
      <c r="AK233" s="51">
        <f t="shared" si="28"/>
        <v>0</v>
      </c>
      <c r="AL233" s="52">
        <f>AO233+AQ233-[2]Sheet1!$AH234</f>
        <v>0</v>
      </c>
      <c r="AM233" s="52">
        <f t="shared" si="30"/>
        <v>0</v>
      </c>
      <c r="AN233" s="51">
        <f t="shared" si="26"/>
        <v>0</v>
      </c>
      <c r="AO233" s="52"/>
      <c r="AP233" s="51" t="str">
        <f t="shared" si="27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23"/>
        <v>0</v>
      </c>
      <c r="AI234" s="49">
        <f t="shared" si="24"/>
        <v>0</v>
      </c>
      <c r="AJ234" s="50">
        <f t="shared" si="31"/>
        <v>0</v>
      </c>
      <c r="AK234" s="51">
        <f t="shared" si="28"/>
        <v>0</v>
      </c>
      <c r="AL234" s="52">
        <f>AO234+AQ234-[2]Sheet1!$AH235</f>
        <v>0</v>
      </c>
      <c r="AM234" s="52">
        <f t="shared" si="30"/>
        <v>0</v>
      </c>
      <c r="AN234" s="51">
        <f t="shared" si="26"/>
        <v>0</v>
      </c>
      <c r="AO234" s="52"/>
      <c r="AP234" s="51" t="str">
        <f t="shared" si="27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23"/>
        <v>0</v>
      </c>
      <c r="AI235" s="49">
        <f t="shared" si="24"/>
        <v>0</v>
      </c>
      <c r="AJ235" s="50">
        <f t="shared" si="31"/>
        <v>0</v>
      </c>
      <c r="AK235" s="51">
        <f t="shared" si="28"/>
        <v>0</v>
      </c>
      <c r="AL235" s="52">
        <f>AO235+AQ235-[2]Sheet1!$AH236</f>
        <v>0</v>
      </c>
      <c r="AM235" s="52">
        <f t="shared" si="30"/>
        <v>0</v>
      </c>
      <c r="AN235" s="51">
        <f t="shared" si="26"/>
        <v>0</v>
      </c>
      <c r="AO235" s="52"/>
      <c r="AP235" s="51" t="str">
        <f t="shared" si="27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23"/>
        <v>0</v>
      </c>
      <c r="AI236" s="49">
        <f t="shared" si="24"/>
        <v>0</v>
      </c>
      <c r="AJ236" s="50">
        <f t="shared" si="31"/>
        <v>0</v>
      </c>
      <c r="AK236" s="51">
        <f t="shared" si="28"/>
        <v>0</v>
      </c>
      <c r="AL236" s="52">
        <f>AO236+AQ236-[2]Sheet1!$AH237</f>
        <v>0</v>
      </c>
      <c r="AM236" s="52">
        <f t="shared" si="30"/>
        <v>0</v>
      </c>
      <c r="AN236" s="51">
        <f t="shared" si="26"/>
        <v>0</v>
      </c>
      <c r="AO236" s="52"/>
      <c r="AP236" s="51" t="str">
        <f t="shared" si="27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23"/>
        <v>0</v>
      </c>
      <c r="AI237" s="49">
        <f t="shared" si="24"/>
        <v>0</v>
      </c>
      <c r="AJ237" s="50">
        <f t="shared" si="31"/>
        <v>0</v>
      </c>
      <c r="AK237" s="51">
        <f t="shared" si="28"/>
        <v>0</v>
      </c>
      <c r="AL237" s="52">
        <f>AO237+AQ237-[2]Sheet1!$AH238</f>
        <v>0</v>
      </c>
      <c r="AM237" s="52">
        <f t="shared" si="30"/>
        <v>0</v>
      </c>
      <c r="AN237" s="51">
        <f t="shared" si="26"/>
        <v>0</v>
      </c>
      <c r="AO237" s="52"/>
      <c r="AP237" s="51" t="str">
        <f t="shared" si="27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23"/>
        <v>0</v>
      </c>
      <c r="AI238" s="49">
        <f t="shared" si="24"/>
        <v>0</v>
      </c>
      <c r="AJ238" s="50">
        <f t="shared" si="31"/>
        <v>0</v>
      </c>
      <c r="AK238" s="51">
        <f t="shared" si="28"/>
        <v>0</v>
      </c>
      <c r="AL238" s="52">
        <f>AO238+AQ238-[2]Sheet1!$AH239</f>
        <v>0</v>
      </c>
      <c r="AM238" s="52">
        <f t="shared" si="30"/>
        <v>0</v>
      </c>
      <c r="AN238" s="51">
        <f t="shared" si="26"/>
        <v>0</v>
      </c>
      <c r="AO238" s="52"/>
      <c r="AP238" s="51" t="str">
        <f t="shared" si="27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23"/>
        <v>0</v>
      </c>
      <c r="AI239" s="49">
        <f t="shared" si="24"/>
        <v>0</v>
      </c>
      <c r="AJ239" s="50">
        <f t="shared" si="31"/>
        <v>0</v>
      </c>
      <c r="AK239" s="51">
        <f t="shared" si="28"/>
        <v>0</v>
      </c>
      <c r="AL239" s="52">
        <f>AO239+AQ239-[2]Sheet1!$AH240</f>
        <v>0</v>
      </c>
      <c r="AM239" s="52">
        <f t="shared" si="30"/>
        <v>0</v>
      </c>
      <c r="AN239" s="51">
        <f t="shared" si="26"/>
        <v>0</v>
      </c>
      <c r="AO239" s="52"/>
      <c r="AP239" s="51" t="str">
        <f t="shared" si="27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23"/>
        <v>6</v>
      </c>
      <c r="AI240" s="56">
        <f t="shared" si="24"/>
        <v>0</v>
      </c>
      <c r="AJ240" s="57">
        <f>AH240-AI240</f>
        <v>6</v>
      </c>
      <c r="AK240" s="58">
        <f t="shared" si="28"/>
        <v>0.9</v>
      </c>
      <c r="AL240" s="59">
        <f>AO240+AQ240-[2]Sheet1!$AH241</f>
        <v>0</v>
      </c>
      <c r="AM240" s="59">
        <f t="shared" si="30"/>
        <v>-6</v>
      </c>
      <c r="AN240" s="58">
        <f t="shared" si="26"/>
        <v>0</v>
      </c>
      <c r="AO240" s="59"/>
      <c r="AP240" s="58">
        <f t="shared" si="27"/>
        <v>-0.9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23"/>
        <v>10</v>
      </c>
      <c r="AI241" s="56">
        <f t="shared" si="24"/>
        <v>0</v>
      </c>
      <c r="AJ241" s="57">
        <f t="shared" ref="AJ241:AJ264" si="32">AH241-AI241</f>
        <v>10</v>
      </c>
      <c r="AK241" s="58">
        <f>AH241*AG241/1000</f>
        <v>7.5</v>
      </c>
      <c r="AL241" s="59">
        <f>AO241+AQ241-[2]Sheet1!$AH242</f>
        <v>0</v>
      </c>
      <c r="AM241" s="59">
        <f t="shared" si="30"/>
        <v>-10</v>
      </c>
      <c r="AN241" s="58">
        <f t="shared" si="26"/>
        <v>0</v>
      </c>
      <c r="AO241" s="59"/>
      <c r="AP241" s="58">
        <f t="shared" si="27"/>
        <v>-7.5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23"/>
        <v>49</v>
      </c>
      <c r="AI242" s="56">
        <f t="shared" si="24"/>
        <v>0</v>
      </c>
      <c r="AJ242" s="57">
        <f t="shared" si="32"/>
        <v>49</v>
      </c>
      <c r="AK242" s="58">
        <f t="shared" ref="AK242:AK267" si="33">AH242*AG242/1000</f>
        <v>196</v>
      </c>
      <c r="AL242" s="59">
        <f>AO242+AQ242-[2]Sheet1!$AH243</f>
        <v>0</v>
      </c>
      <c r="AM242" s="59">
        <f t="shared" si="30"/>
        <v>-49</v>
      </c>
      <c r="AN242" s="58">
        <f t="shared" si="26"/>
        <v>0</v>
      </c>
      <c r="AO242" s="59"/>
      <c r="AP242" s="58">
        <f t="shared" si="27"/>
        <v>-196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23"/>
        <v>0</v>
      </c>
      <c r="AI243" s="56">
        <f t="shared" si="24"/>
        <v>0</v>
      </c>
      <c r="AJ243" s="57">
        <f t="shared" si="32"/>
        <v>0</v>
      </c>
      <c r="AK243" s="58">
        <f t="shared" si="33"/>
        <v>0</v>
      </c>
      <c r="AL243" s="59">
        <f>AO243+AQ243-[2]Sheet1!$AH244</f>
        <v>0</v>
      </c>
      <c r="AM243" s="59">
        <f t="shared" si="30"/>
        <v>0</v>
      </c>
      <c r="AN243" s="58">
        <f t="shared" si="26"/>
        <v>0</v>
      </c>
      <c r="AO243" s="59"/>
      <c r="AP243" s="58" t="str">
        <f t="shared" si="27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23"/>
        <v>0</v>
      </c>
      <c r="AI244" s="56">
        <f t="shared" si="24"/>
        <v>0</v>
      </c>
      <c r="AJ244" s="57">
        <f t="shared" si="32"/>
        <v>0</v>
      </c>
      <c r="AK244" s="58">
        <f t="shared" si="33"/>
        <v>0</v>
      </c>
      <c r="AL244" s="59">
        <f>AO244+AQ244-[2]Sheet1!$AH245</f>
        <v>0</v>
      </c>
      <c r="AM244" s="59">
        <f t="shared" si="30"/>
        <v>0</v>
      </c>
      <c r="AN244" s="58">
        <f t="shared" si="26"/>
        <v>0</v>
      </c>
      <c r="AO244" s="59"/>
      <c r="AP244" s="58" t="str">
        <f t="shared" si="27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23"/>
        <v>0</v>
      </c>
      <c r="AI245" s="56">
        <f t="shared" si="24"/>
        <v>0</v>
      </c>
      <c r="AJ245" s="57">
        <f t="shared" si="32"/>
        <v>0</v>
      </c>
      <c r="AK245" s="58">
        <f t="shared" si="33"/>
        <v>0</v>
      </c>
      <c r="AL245" s="59">
        <f>AO245+AQ245-[2]Sheet1!$AH246</f>
        <v>0</v>
      </c>
      <c r="AM245" s="59">
        <f t="shared" si="30"/>
        <v>0</v>
      </c>
      <c r="AN245" s="58">
        <f t="shared" si="26"/>
        <v>0</v>
      </c>
      <c r="AO245" s="59"/>
      <c r="AP245" s="58" t="str">
        <f t="shared" si="27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23"/>
        <v>0</v>
      </c>
      <c r="AI246" s="56">
        <f t="shared" si="24"/>
        <v>0</v>
      </c>
      <c r="AJ246" s="57">
        <f t="shared" si="32"/>
        <v>0</v>
      </c>
      <c r="AK246" s="58">
        <f t="shared" si="33"/>
        <v>0</v>
      </c>
      <c r="AL246" s="59">
        <f>AO246+AQ246-[2]Sheet1!$AH247</f>
        <v>0</v>
      </c>
      <c r="AM246" s="59">
        <f t="shared" si="30"/>
        <v>0</v>
      </c>
      <c r="AN246" s="58">
        <f t="shared" si="26"/>
        <v>0</v>
      </c>
      <c r="AO246" s="59"/>
      <c r="AP246" s="58" t="str">
        <f t="shared" si="27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23"/>
        <v>0</v>
      </c>
      <c r="AI247" s="56">
        <f t="shared" si="24"/>
        <v>0</v>
      </c>
      <c r="AJ247" s="57">
        <f t="shared" si="32"/>
        <v>0</v>
      </c>
      <c r="AK247" s="58">
        <f t="shared" si="33"/>
        <v>0</v>
      </c>
      <c r="AL247" s="59">
        <f>AO247+AQ247-[2]Sheet1!$AH248</f>
        <v>0</v>
      </c>
      <c r="AM247" s="59">
        <f t="shared" si="30"/>
        <v>0</v>
      </c>
      <c r="AN247" s="58">
        <f t="shared" si="26"/>
        <v>0</v>
      </c>
      <c r="AO247" s="59"/>
      <c r="AP247" s="58" t="str">
        <f t="shared" si="27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23"/>
        <v>0</v>
      </c>
      <c r="AI248" s="56">
        <f t="shared" si="24"/>
        <v>0</v>
      </c>
      <c r="AJ248" s="57">
        <f t="shared" si="32"/>
        <v>0</v>
      </c>
      <c r="AK248" s="58">
        <f t="shared" si="33"/>
        <v>0</v>
      </c>
      <c r="AL248" s="59">
        <f>AO248+AQ248-[2]Sheet1!$AH249</f>
        <v>0</v>
      </c>
      <c r="AM248" s="59">
        <f t="shared" si="30"/>
        <v>0</v>
      </c>
      <c r="AN248" s="58">
        <f t="shared" si="26"/>
        <v>0</v>
      </c>
      <c r="AO248" s="59"/>
      <c r="AP248" s="58" t="str">
        <f t="shared" si="27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23"/>
        <v>0</v>
      </c>
      <c r="AI249" s="56">
        <f t="shared" si="24"/>
        <v>0</v>
      </c>
      <c r="AJ249" s="57">
        <f t="shared" si="32"/>
        <v>0</v>
      </c>
      <c r="AK249" s="58">
        <f t="shared" si="33"/>
        <v>0</v>
      </c>
      <c r="AL249" s="59">
        <f>AO249+AQ249-[2]Sheet1!$AH250</f>
        <v>0</v>
      </c>
      <c r="AM249" s="59">
        <f t="shared" si="30"/>
        <v>0</v>
      </c>
      <c r="AN249" s="58">
        <f t="shared" si="26"/>
        <v>0</v>
      </c>
      <c r="AO249" s="59"/>
      <c r="AP249" s="58" t="str">
        <f t="shared" si="27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23"/>
        <v>0</v>
      </c>
      <c r="AI250" s="56">
        <f t="shared" si="24"/>
        <v>0</v>
      </c>
      <c r="AJ250" s="57">
        <f t="shared" si="32"/>
        <v>0</v>
      </c>
      <c r="AK250" s="58">
        <f t="shared" si="33"/>
        <v>0</v>
      </c>
      <c r="AL250" s="59">
        <f>AO250+AQ250-[2]Sheet1!$AH251</f>
        <v>0</v>
      </c>
      <c r="AM250" s="59">
        <f t="shared" si="30"/>
        <v>0</v>
      </c>
      <c r="AN250" s="58">
        <f t="shared" si="26"/>
        <v>0</v>
      </c>
      <c r="AO250" s="59"/>
      <c r="AP250" s="58" t="str">
        <f t="shared" si="27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23"/>
        <v>3</v>
      </c>
      <c r="AI251" s="56">
        <f t="shared" si="24"/>
        <v>0</v>
      </c>
      <c r="AJ251" s="57">
        <f t="shared" si="32"/>
        <v>3</v>
      </c>
      <c r="AK251" s="58">
        <f t="shared" si="33"/>
        <v>0.45</v>
      </c>
      <c r="AL251" s="59">
        <f>AO251+AQ251-[2]Sheet1!$AH252</f>
        <v>0</v>
      </c>
      <c r="AM251" s="59">
        <f t="shared" si="30"/>
        <v>-3</v>
      </c>
      <c r="AN251" s="58">
        <f t="shared" si="26"/>
        <v>0</v>
      </c>
      <c r="AO251" s="59"/>
      <c r="AP251" s="58">
        <f t="shared" si="27"/>
        <v>-0.45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23"/>
        <v>12</v>
      </c>
      <c r="AI252" s="56">
        <f t="shared" si="24"/>
        <v>0</v>
      </c>
      <c r="AJ252" s="57">
        <f t="shared" si="32"/>
        <v>12</v>
      </c>
      <c r="AK252" s="58">
        <f t="shared" si="33"/>
        <v>9</v>
      </c>
      <c r="AL252" s="59">
        <f>AO252+AQ252-[2]Sheet1!$AH253</f>
        <v>0</v>
      </c>
      <c r="AM252" s="59">
        <f t="shared" si="30"/>
        <v>-12</v>
      </c>
      <c r="AN252" s="58">
        <f t="shared" si="26"/>
        <v>0</v>
      </c>
      <c r="AO252" s="59"/>
      <c r="AP252" s="58">
        <f t="shared" si="27"/>
        <v>-9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23"/>
        <v>0</v>
      </c>
      <c r="AI253" s="56">
        <f t="shared" si="24"/>
        <v>0</v>
      </c>
      <c r="AJ253" s="57">
        <f t="shared" si="32"/>
        <v>0</v>
      </c>
      <c r="AK253" s="58">
        <f t="shared" si="33"/>
        <v>0</v>
      </c>
      <c r="AL253" s="59">
        <f>AO253+AQ253-[2]Sheet1!$AH254</f>
        <v>0</v>
      </c>
      <c r="AM253" s="59">
        <f t="shared" si="30"/>
        <v>0</v>
      </c>
      <c r="AN253" s="58">
        <f t="shared" si="26"/>
        <v>0</v>
      </c>
      <c r="AO253" s="59"/>
      <c r="AP253" s="58" t="str">
        <f t="shared" si="27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23"/>
        <v>6</v>
      </c>
      <c r="AI254" s="56">
        <f t="shared" si="24"/>
        <v>0</v>
      </c>
      <c r="AJ254" s="57">
        <f t="shared" si="32"/>
        <v>6</v>
      </c>
      <c r="AK254" s="58">
        <f t="shared" si="33"/>
        <v>4.5</v>
      </c>
      <c r="AL254" s="59">
        <f>AO254+AQ254-[2]Sheet1!$AH255</f>
        <v>0</v>
      </c>
      <c r="AM254" s="59">
        <f t="shared" si="30"/>
        <v>-6</v>
      </c>
      <c r="AN254" s="58">
        <f t="shared" si="26"/>
        <v>0</v>
      </c>
      <c r="AO254" s="59"/>
      <c r="AP254" s="58">
        <f t="shared" si="27"/>
        <v>-4.5</v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23"/>
        <v>0</v>
      </c>
      <c r="AI255" s="56">
        <f t="shared" si="24"/>
        <v>0</v>
      </c>
      <c r="AJ255" s="57">
        <f t="shared" si="32"/>
        <v>0</v>
      </c>
      <c r="AK255" s="58">
        <f t="shared" si="33"/>
        <v>0</v>
      </c>
      <c r="AL255" s="59">
        <f>AO255+AQ255-[2]Sheet1!$AH256</f>
        <v>0</v>
      </c>
      <c r="AM255" s="59">
        <f t="shared" si="30"/>
        <v>0</v>
      </c>
      <c r="AN255" s="58">
        <f t="shared" si="26"/>
        <v>0</v>
      </c>
      <c r="AO255" s="59"/>
      <c r="AP255" s="58" t="str">
        <f t="shared" si="27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23"/>
        <v>0</v>
      </c>
      <c r="AI256" s="56">
        <f t="shared" si="24"/>
        <v>0</v>
      </c>
      <c r="AJ256" s="57">
        <f t="shared" si="32"/>
        <v>0</v>
      </c>
      <c r="AK256" s="58">
        <f t="shared" si="33"/>
        <v>0</v>
      </c>
      <c r="AL256" s="59">
        <f>AO256+AQ256-[2]Sheet1!$AH257</f>
        <v>0</v>
      </c>
      <c r="AM256" s="59">
        <f t="shared" si="30"/>
        <v>0</v>
      </c>
      <c r="AN256" s="58">
        <f t="shared" si="26"/>
        <v>0</v>
      </c>
      <c r="AO256" s="59"/>
      <c r="AP256" s="58" t="str">
        <f t="shared" si="27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23"/>
        <v>0</v>
      </c>
      <c r="AI257" s="56">
        <f t="shared" si="24"/>
        <v>0</v>
      </c>
      <c r="AJ257" s="57">
        <f t="shared" si="32"/>
        <v>0</v>
      </c>
      <c r="AK257" s="58">
        <f t="shared" si="33"/>
        <v>0</v>
      </c>
      <c r="AL257" s="59">
        <f>AO257+AQ257-[2]Sheet1!$AH258</f>
        <v>0</v>
      </c>
      <c r="AM257" s="59">
        <f t="shared" si="30"/>
        <v>0</v>
      </c>
      <c r="AN257" s="58">
        <f t="shared" si="26"/>
        <v>0</v>
      </c>
      <c r="AO257" s="59"/>
      <c r="AP257" s="58" t="str">
        <f t="shared" si="27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23"/>
        <v>0</v>
      </c>
      <c r="AI258" s="56">
        <f t="shared" si="24"/>
        <v>0</v>
      </c>
      <c r="AJ258" s="57">
        <f t="shared" si="32"/>
        <v>0</v>
      </c>
      <c r="AK258" s="58">
        <f t="shared" si="33"/>
        <v>0</v>
      </c>
      <c r="AL258" s="59">
        <f>AO258+AQ258-[2]Sheet1!$AH259</f>
        <v>0</v>
      </c>
      <c r="AM258" s="59">
        <f t="shared" si="30"/>
        <v>0</v>
      </c>
      <c r="AN258" s="58">
        <f t="shared" si="26"/>
        <v>0</v>
      </c>
      <c r="AO258" s="59"/>
      <c r="AP258" s="58" t="str">
        <f t="shared" si="27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23"/>
        <v>0</v>
      </c>
      <c r="AI259" s="56">
        <f t="shared" si="24"/>
        <v>0</v>
      </c>
      <c r="AJ259" s="57">
        <f t="shared" si="32"/>
        <v>0</v>
      </c>
      <c r="AK259" s="58">
        <f t="shared" si="33"/>
        <v>0</v>
      </c>
      <c r="AL259" s="59">
        <f>AO259+AQ259-[2]Sheet1!$AH260</f>
        <v>0</v>
      </c>
      <c r="AM259" s="59">
        <f t="shared" si="30"/>
        <v>0</v>
      </c>
      <c r="AN259" s="58">
        <f t="shared" si="26"/>
        <v>0</v>
      </c>
      <c r="AO259" s="59"/>
      <c r="AP259" s="58" t="str">
        <f t="shared" si="27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23"/>
        <v>0</v>
      </c>
      <c r="AI260" s="56">
        <f t="shared" si="24"/>
        <v>0</v>
      </c>
      <c r="AJ260" s="57">
        <f t="shared" si="32"/>
        <v>0</v>
      </c>
      <c r="AK260" s="58">
        <f t="shared" si="33"/>
        <v>0</v>
      </c>
      <c r="AL260" s="59">
        <f>AO260+AQ260-[2]Sheet1!$AH261</f>
        <v>0</v>
      </c>
      <c r="AM260" s="59">
        <f t="shared" si="30"/>
        <v>0</v>
      </c>
      <c r="AN260" s="58">
        <f t="shared" si="26"/>
        <v>0</v>
      </c>
      <c r="AO260" s="59"/>
      <c r="AP260" s="58" t="str">
        <f t="shared" si="27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23"/>
        <v>0</v>
      </c>
      <c r="AI261" s="56">
        <f t="shared" si="24"/>
        <v>0</v>
      </c>
      <c r="AJ261" s="57">
        <f t="shared" si="32"/>
        <v>0</v>
      </c>
      <c r="AK261" s="58">
        <f t="shared" si="33"/>
        <v>0</v>
      </c>
      <c r="AL261" s="59">
        <f>AO261+AQ261-[2]Sheet1!$AH262</f>
        <v>0</v>
      </c>
      <c r="AM261" s="59">
        <f t="shared" si="30"/>
        <v>0</v>
      </c>
      <c r="AN261" s="58">
        <f t="shared" si="26"/>
        <v>0</v>
      </c>
      <c r="AO261" s="59"/>
      <c r="AP261" s="58" t="str">
        <f t="shared" si="27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23"/>
        <v>0</v>
      </c>
      <c r="AI262" s="56">
        <f t="shared" si="24"/>
        <v>0</v>
      </c>
      <c r="AJ262" s="57">
        <f t="shared" si="32"/>
        <v>0</v>
      </c>
      <c r="AK262" s="58">
        <f t="shared" si="33"/>
        <v>0</v>
      </c>
      <c r="AL262" s="59">
        <f>AO262+AQ262-[2]Sheet1!$AH263</f>
        <v>0</v>
      </c>
      <c r="AM262" s="59">
        <f t="shared" si="30"/>
        <v>0</v>
      </c>
      <c r="AN262" s="58">
        <f t="shared" si="26"/>
        <v>0</v>
      </c>
      <c r="AO262" s="59"/>
      <c r="AP262" s="58" t="str">
        <f t="shared" si="27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23"/>
        <v>0</v>
      </c>
      <c r="AI263" s="56">
        <f t="shared" si="24"/>
        <v>0</v>
      </c>
      <c r="AJ263" s="57">
        <f t="shared" si="32"/>
        <v>0</v>
      </c>
      <c r="AK263" s="58">
        <f t="shared" si="33"/>
        <v>0</v>
      </c>
      <c r="AL263" s="59">
        <f>AO263+AQ263-[2]Sheet1!$AH264</f>
        <v>0</v>
      </c>
      <c r="AM263" s="59">
        <f t="shared" si="30"/>
        <v>0</v>
      </c>
      <c r="AN263" s="58">
        <f t="shared" si="26"/>
        <v>0</v>
      </c>
      <c r="AO263" s="59"/>
      <c r="AP263" s="58" t="str">
        <f t="shared" si="27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23"/>
        <v>0</v>
      </c>
      <c r="AI264" s="56">
        <f t="shared" si="24"/>
        <v>0</v>
      </c>
      <c r="AJ264" s="57">
        <f t="shared" si="32"/>
        <v>0</v>
      </c>
      <c r="AK264" s="58">
        <f t="shared" si="33"/>
        <v>0</v>
      </c>
      <c r="AL264" s="59">
        <f>AO264+AQ264-[2]Sheet1!$AH265</f>
        <v>0</v>
      </c>
      <c r="AM264" s="59">
        <f t="shared" si="30"/>
        <v>0</v>
      </c>
      <c r="AN264" s="58">
        <f t="shared" si="26"/>
        <v>0</v>
      </c>
      <c r="AO264" s="59"/>
      <c r="AP264" s="58" t="str">
        <f t="shared" si="27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23"/>
        <v>0</v>
      </c>
      <c r="AI265" s="61">
        <f t="shared" si="24"/>
        <v>0</v>
      </c>
      <c r="AJ265" s="61"/>
      <c r="AK265" s="64" t="e">
        <f t="shared" si="33"/>
        <v>#VALUE!</v>
      </c>
      <c r="AL265" s="64">
        <f>AO265+AQ265-[2]Sheet1!$AH266</f>
        <v>0</v>
      </c>
      <c r="AM265" s="64">
        <f t="shared" si="30"/>
        <v>0</v>
      </c>
      <c r="AN265" s="64" t="e">
        <f t="shared" si="26"/>
        <v>#VALUE!</v>
      </c>
      <c r="AO265" s="65"/>
      <c r="AP265" s="64" t="str">
        <f t="shared" si="27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23"/>
        <v>0</v>
      </c>
      <c r="AI266" s="61">
        <f t="shared" si="24"/>
        <v>0</v>
      </c>
      <c r="AJ266" s="61"/>
      <c r="AK266" s="64" t="e">
        <f t="shared" si="33"/>
        <v>#VALUE!</v>
      </c>
      <c r="AL266" s="64">
        <f>AO266+AQ266-[2]Sheet1!$AH267</f>
        <v>0</v>
      </c>
      <c r="AM266" s="64">
        <f t="shared" si="30"/>
        <v>0</v>
      </c>
      <c r="AN266" s="64" t="e">
        <f t="shared" si="26"/>
        <v>#VALUE!</v>
      </c>
      <c r="AO266" s="65"/>
      <c r="AP266" s="64" t="str">
        <f t="shared" si="27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34">SUMIF(O:O,AA267,P:P)</f>
        <v>0</v>
      </c>
      <c r="AI267" s="61">
        <f t="shared" ref="AI267" si="35">SUMIF(O:O,AA267,V:V)</f>
        <v>0</v>
      </c>
      <c r="AJ267" s="61"/>
      <c r="AK267" s="64" t="e">
        <f t="shared" si="33"/>
        <v>#VALUE!</v>
      </c>
      <c r="AL267" s="64">
        <f>AO267+AQ267-[2]Sheet1!$AH268</f>
        <v>0</v>
      </c>
      <c r="AM267" s="64">
        <f t="shared" si="30"/>
        <v>0</v>
      </c>
      <c r="AN267" s="64" t="e">
        <f t="shared" si="26"/>
        <v>#VALUE!</v>
      </c>
      <c r="AO267" s="65"/>
      <c r="AP267" s="64" t="str">
        <f t="shared" si="27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6:W200" name="باقیمانده_5"/>
    <protectedRange algorithmName="SHA-512" hashValue="f5WsBkExWTs/LKakVBbNBXjGjwaAPcOxHhJFt4MnEAAY0TgGUtLBwc6BQDnps5THm9Gccqda3SWXIrg2Z9o+GA==" saltValue="9EXh0tvvNrwpkDbSuYJ+Uw==" spinCount="100000" sqref="V6:V200" name="تعداد ارسال شده_4"/>
    <protectedRange algorithmName="SHA-512" hashValue="jjrV5Hy6JwvVqOO7tKoZVoRg7rpBcjqvT96GSIFiDncBaImziwFUF2JC6d0rT0SfgZv+eJ/5g2VdqSB7bdW0mg==" saltValue="0Igh3j97EZBwjtfDd8U1wg==" spinCount="100000" sqref="W2:W3" name="باقیمانده_5_1"/>
    <protectedRange algorithmName="SHA-512" hashValue="f5WsBkExWTs/LKakVBbNBXjGjwaAPcOxHhJFt4MnEAAY0TgGUtLBwc6BQDnps5THm9Gccqda3SWXIrg2Z9o+GA==" saltValue="9EXh0tvvNrwpkDbSuYJ+Uw==" spinCount="100000" sqref="V2:V3" name="تعداد ارسال شده_4_1"/>
    <protectedRange algorithmName="SHA-512" hashValue="jjrV5Hy6JwvVqOO7tKoZVoRg7rpBcjqvT96GSIFiDncBaImziwFUF2JC6d0rT0SfgZv+eJ/5g2VdqSB7bdW0mg==" saltValue="0Igh3j97EZBwjtfDd8U1wg==" spinCount="100000" sqref="W4:W5" name="باقیمانده_5_2"/>
    <protectedRange algorithmName="SHA-512" hashValue="f5WsBkExWTs/LKakVBbNBXjGjwaAPcOxHhJFt4MnEAAY0TgGUtLBwc6BQDnps5THm9Gccqda3SWXIrg2Z9o+GA==" saltValue="9EXh0tvvNrwpkDbSuYJ+Uw==" spinCount="100000" sqref="V4:V5" name="تعداد ارسال شده_4_2"/>
  </protectedRanges>
  <mergeCells count="136">
    <mergeCell ref="AA2:AA3"/>
    <mergeCell ref="AB2:AB3"/>
    <mergeCell ref="AC2:AC3"/>
    <mergeCell ref="AD2:AD3"/>
    <mergeCell ref="A1:B1"/>
    <mergeCell ref="C1:D1"/>
    <mergeCell ref="E1:F1"/>
    <mergeCell ref="U1:V1"/>
    <mergeCell ref="G2:G3"/>
    <mergeCell ref="H2:H3"/>
    <mergeCell ref="I2:I3"/>
    <mergeCell ref="J2:J3"/>
    <mergeCell ref="L2:L3"/>
    <mergeCell ref="M2:M3"/>
    <mergeCell ref="N2:N3"/>
    <mergeCell ref="AD4:AD5"/>
    <mergeCell ref="M4:M5"/>
    <mergeCell ref="N4:N5"/>
    <mergeCell ref="AA4:AA5"/>
    <mergeCell ref="AB4:AB5"/>
    <mergeCell ref="AC4:AC5"/>
    <mergeCell ref="G4:G5"/>
    <mergeCell ref="H4:H5"/>
    <mergeCell ref="I4:I5"/>
    <mergeCell ref="J4:J5"/>
    <mergeCell ref="L4:L5"/>
    <mergeCell ref="H9:H10"/>
    <mergeCell ref="G9:G10"/>
    <mergeCell ref="AD9:AD10"/>
    <mergeCell ref="AC9:AC10"/>
    <mergeCell ref="AB9:AB10"/>
    <mergeCell ref="AA9:AA10"/>
    <mergeCell ref="N9:N10"/>
    <mergeCell ref="M9:M10"/>
    <mergeCell ref="L9:L10"/>
    <mergeCell ref="J9:J10"/>
    <mergeCell ref="I9:I10"/>
    <mergeCell ref="H15:H16"/>
    <mergeCell ref="G15:G16"/>
    <mergeCell ref="AD15:AD16"/>
    <mergeCell ref="AC15:AC16"/>
    <mergeCell ref="AB15:AB16"/>
    <mergeCell ref="AA15:AA16"/>
    <mergeCell ref="N15:N16"/>
    <mergeCell ref="M15:M16"/>
    <mergeCell ref="L15:L16"/>
    <mergeCell ref="J15:J16"/>
    <mergeCell ref="I15:I16"/>
    <mergeCell ref="H22:H23"/>
    <mergeCell ref="G22:G23"/>
    <mergeCell ref="AD22:AD23"/>
    <mergeCell ref="AC22:AC23"/>
    <mergeCell ref="AB22:AB23"/>
    <mergeCell ref="AA22:AA23"/>
    <mergeCell ref="N22:N23"/>
    <mergeCell ref="M22:M23"/>
    <mergeCell ref="L22:L23"/>
    <mergeCell ref="J22:J23"/>
    <mergeCell ref="I22:I23"/>
    <mergeCell ref="AD25:AD28"/>
    <mergeCell ref="AC25:AC28"/>
    <mergeCell ref="AB25:AB28"/>
    <mergeCell ref="AA25:AA28"/>
    <mergeCell ref="G25:G28"/>
    <mergeCell ref="H25:H28"/>
    <mergeCell ref="I25:I28"/>
    <mergeCell ref="J25:J28"/>
    <mergeCell ref="L25:L28"/>
    <mergeCell ref="M25:M28"/>
    <mergeCell ref="N25:N28"/>
    <mergeCell ref="AD29:AD31"/>
    <mergeCell ref="AC29:AC31"/>
    <mergeCell ref="AB29:AB31"/>
    <mergeCell ref="AA29:AA31"/>
    <mergeCell ref="G29:G31"/>
    <mergeCell ref="H29:H31"/>
    <mergeCell ref="I29:I31"/>
    <mergeCell ref="J29:J31"/>
    <mergeCell ref="L29:L31"/>
    <mergeCell ref="M29:M31"/>
    <mergeCell ref="N29:N31"/>
    <mergeCell ref="H33:H35"/>
    <mergeCell ref="G33:G35"/>
    <mergeCell ref="AD33:AD35"/>
    <mergeCell ref="AC33:AC35"/>
    <mergeCell ref="AB33:AB35"/>
    <mergeCell ref="AA33:AA35"/>
    <mergeCell ref="N33:N35"/>
    <mergeCell ref="M33:M35"/>
    <mergeCell ref="L33:L35"/>
    <mergeCell ref="J33:J35"/>
    <mergeCell ref="I33:I35"/>
    <mergeCell ref="H36:H37"/>
    <mergeCell ref="G36:G37"/>
    <mergeCell ref="AD36:AD37"/>
    <mergeCell ref="AC36:AC37"/>
    <mergeCell ref="AB36:AB37"/>
    <mergeCell ref="AA36:AA37"/>
    <mergeCell ref="N36:N37"/>
    <mergeCell ref="M36:M37"/>
    <mergeCell ref="L36:L37"/>
    <mergeCell ref="J36:J37"/>
    <mergeCell ref="I36:I37"/>
    <mergeCell ref="H40:H41"/>
    <mergeCell ref="G40:G41"/>
    <mergeCell ref="AD40:AD41"/>
    <mergeCell ref="AC40:AC41"/>
    <mergeCell ref="AB40:AB41"/>
    <mergeCell ref="AA40:AA41"/>
    <mergeCell ref="N40:N41"/>
    <mergeCell ref="M40:M41"/>
    <mergeCell ref="L40:L41"/>
    <mergeCell ref="J40:J41"/>
    <mergeCell ref="I40:I41"/>
    <mergeCell ref="H42:H43"/>
    <mergeCell ref="G42:G43"/>
    <mergeCell ref="AD42:AD43"/>
    <mergeCell ref="AC42:AC43"/>
    <mergeCell ref="AB42:AB43"/>
    <mergeCell ref="AA42:AA43"/>
    <mergeCell ref="N42:N43"/>
    <mergeCell ref="M42:M43"/>
    <mergeCell ref="L42:L43"/>
    <mergeCell ref="J42:J43"/>
    <mergeCell ref="I42:I43"/>
    <mergeCell ref="H44:H45"/>
    <mergeCell ref="G44:G45"/>
    <mergeCell ref="AD44:AD45"/>
    <mergeCell ref="AC44:AC45"/>
    <mergeCell ref="AB44:AB45"/>
    <mergeCell ref="AA44:AA45"/>
    <mergeCell ref="N44:N45"/>
    <mergeCell ref="M44:M45"/>
    <mergeCell ref="L44:L45"/>
    <mergeCell ref="J44:J45"/>
    <mergeCell ref="I44:I45"/>
  </mergeCells>
  <conditionalFormatting sqref="G2:J2 AD2 Z2:Z3">
    <cfRule type="expression" dxfId="146" priority="8">
      <formula>$E2</formula>
    </cfRule>
  </conditionalFormatting>
  <conditionalFormatting sqref="G2:J2 AD2">
    <cfRule type="expression" dxfId="145" priority="6">
      <formula>$A2</formula>
    </cfRule>
  </conditionalFormatting>
  <conditionalFormatting sqref="G4:J4 AD4 Z4:Z5">
    <cfRule type="expression" dxfId="144" priority="4">
      <formula>$E4</formula>
    </cfRule>
  </conditionalFormatting>
  <conditionalFormatting sqref="G4:P4 AA4:AF4 Q4:Z5 AE5:AF5 K5:K10 O5:P10">
    <cfRule type="expression" dxfId="143" priority="3">
      <formula>$C4</formula>
    </cfRule>
  </conditionalFormatting>
  <conditionalFormatting sqref="G2:AF2 O3:Z3 K3 AE3:AF3">
    <cfRule type="expression" dxfId="142" priority="7">
      <formula>$C2</formula>
    </cfRule>
  </conditionalFormatting>
  <conditionalFormatting sqref="J6:J9 Q6:AF9 G11:AF15 G17:AF22 G24:AF25 G29:AF29 G32:AF33 G36:AF36 G38:AF40 G42:AF42 G44:AF44 G46:AF200 Q10:Z10 O16:Z16 O23:Z23 O26:Z28 O30:Z31 O34:Z35 O37:Z37 O41:Z41 O43:Z43 O45:Z45 H6:H9 AE10:AF10 K16 AE16:AF16 K23 AE23:AF23 K26:K28 AE26:AF28 K30:K31 AE30:AF31 K34:K35 AE34:AF35 K37 AE37:AF37 K41 AE41:AF41 K43 AE43:AF43 K45 AE45:AF45">
    <cfRule type="expression" dxfId="141" priority="72">
      <formula>$C6</formula>
    </cfRule>
  </conditionalFormatting>
  <conditionalFormatting sqref="J6:J9 AD6:AD9 G11:J15 AD11:AD15 G17:J22 AD17:AD22 G24:J25 AD24:AD25 G29:J29 AD29 G32:J33 AD32:AD33 G36:J36 AD36 G38:J40 AD38:AD40 G42:J42 AD42 G44:J44 AD44 G46:J200 AD46:AD200">
    <cfRule type="expression" dxfId="140" priority="71">
      <formula>$A6</formula>
    </cfRule>
  </conditionalFormatting>
  <conditionalFormatting sqref="J6:J9 AD6:AD9 Z6:Z200 G11:J15 AD11:AD15 G17:J22 AD17:AD22 G24:J25 AD24:AD25 G29:J29 AD29 G32:J33 AD32:AD33 G36:J36 AD36 G38:J40 AD38:AD40 G42:J42 AD42 G44:J44 AD44 G46:J200 AD46:AD200">
    <cfRule type="expression" dxfId="139" priority="73">
      <formula>$E6</formula>
    </cfRule>
  </conditionalFormatting>
  <conditionalFormatting sqref="W2:W200">
    <cfRule type="expression" dxfId="138" priority="1">
      <formula>$AG2</formula>
    </cfRule>
  </conditionalFormatting>
  <conditionalFormatting sqref="Z2:Z200 G4:J4 AD4">
    <cfRule type="expression" dxfId="137" priority="2">
      <formula>$A2</formula>
    </cfRule>
  </conditionalFormatting>
  <conditionalFormatting sqref="AL203:AM203">
    <cfRule type="dataBar" priority="35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{9B3E0285-A07B-4D0D-AE28-EE54FAB5FD88}</x14:id>
        </ext>
      </extLst>
    </cfRule>
  </conditionalFormatting>
  <conditionalFormatting sqref="AL204:AM204">
    <cfRule type="dataBar" priority="34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{FC402F45-55E1-46BB-BBDA-D73BEBD81455}</x14:id>
        </ext>
      </extLst>
    </cfRule>
  </conditionalFormatting>
  <conditionalFormatting sqref="AL205:AM205">
    <cfRule type="dataBar" priority="33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{94F56B8F-282C-4A69-B23E-736B5733D3EC}</x14:id>
        </ext>
      </extLst>
    </cfRule>
  </conditionalFormatting>
  <conditionalFormatting sqref="AL206:AM206">
    <cfRule type="dataBar" priority="32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{DBAF5B4B-E1B9-4398-8C9A-EB1EFD3CB287}</x14:id>
        </ext>
      </extLst>
    </cfRule>
  </conditionalFormatting>
  <conditionalFormatting sqref="AL207:AM207">
    <cfRule type="dataBar" priority="31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{9477735D-7357-4461-83EA-9FDE961AC633}</x14:id>
        </ext>
      </extLst>
    </cfRule>
  </conditionalFormatting>
  <conditionalFormatting sqref="AL208:AM208">
    <cfRule type="dataBar" priority="30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{1871E96B-BC16-404E-A991-F639641AFE24}</x14:id>
        </ext>
      </extLst>
    </cfRule>
  </conditionalFormatting>
  <conditionalFormatting sqref="AL209:AM209">
    <cfRule type="dataBar" priority="29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{406AE6F5-D5B3-4163-82BC-BAD18493F163}</x14:id>
        </ext>
      </extLst>
    </cfRule>
  </conditionalFormatting>
  <conditionalFormatting sqref="AL210:AM210">
    <cfRule type="dataBar" priority="28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{E7ADF533-7A7C-443F-BA28-210986750FE4}</x14:id>
        </ext>
      </extLst>
    </cfRule>
  </conditionalFormatting>
  <conditionalFormatting sqref="AL211:AM211">
    <cfRule type="dataBar" priority="27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{76E6D495-509E-4B1E-88B8-5C857B196C8D}</x14:id>
        </ext>
      </extLst>
    </cfRule>
  </conditionalFormatting>
  <conditionalFormatting sqref="AL212:AM212">
    <cfRule type="dataBar" priority="26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{D48D86FF-424A-4C93-BB96-AE5F605D5497}</x14:id>
        </ext>
      </extLst>
    </cfRule>
  </conditionalFormatting>
  <conditionalFormatting sqref="AL213:AM213">
    <cfRule type="dataBar" priority="25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{F9997349-CE96-46DC-B397-92373CDDDD2E}</x14:id>
        </ext>
      </extLst>
    </cfRule>
  </conditionalFormatting>
  <conditionalFormatting sqref="AL214:AM214">
    <cfRule type="dataBar" priority="24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{27FBD353-4D23-49B9-9F26-E9FFD67F766F}</x14:id>
        </ext>
      </extLst>
    </cfRule>
  </conditionalFormatting>
  <conditionalFormatting sqref="AL215:AM215">
    <cfRule type="dataBar" priority="23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{B500E220-91C6-4364-9142-E2E70733517C}</x14:id>
        </ext>
      </extLst>
    </cfRule>
  </conditionalFormatting>
  <conditionalFormatting sqref="AL216:AM216">
    <cfRule type="dataBar" priority="22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{42227A3B-7332-447F-9A13-F5481C501F5C}</x14:id>
        </ext>
      </extLst>
    </cfRule>
  </conditionalFormatting>
  <conditionalFormatting sqref="AL217:AM217">
    <cfRule type="dataBar" priority="21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{5E1ED364-D222-4E8A-AA14-9C5771ECD7E7}</x14:id>
        </ext>
      </extLst>
    </cfRule>
  </conditionalFormatting>
  <conditionalFormatting sqref="AL218:AM218">
    <cfRule type="dataBar" priority="20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{CBF82CA0-FA91-4148-A444-0B6CAD568B51}</x14:id>
        </ext>
      </extLst>
    </cfRule>
  </conditionalFormatting>
  <conditionalFormatting sqref="AL219:AM219">
    <cfRule type="dataBar" priority="19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{837394A7-46DF-43DC-A173-0B6E6E3AB563}</x14:id>
        </ext>
      </extLst>
    </cfRule>
  </conditionalFormatting>
  <conditionalFormatting sqref="AL220:AM220">
    <cfRule type="dataBar" priority="18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{5B76CA09-F8BD-4901-B84A-ACE3499C8318}</x14:id>
        </ext>
      </extLst>
    </cfRule>
  </conditionalFormatting>
  <conditionalFormatting sqref="AL221:AM221">
    <cfRule type="dataBar" priority="36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{EE108F63-74AF-4BBD-B41A-D9FFCCA301E7}</x14:id>
        </ext>
      </extLst>
    </cfRule>
  </conditionalFormatting>
  <conditionalFormatting sqref="AL223:AM223">
    <cfRule type="dataBar" priority="37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{A1CDF8C6-81E3-4DF4-9BCE-F0CCC770A139}</x14:id>
        </ext>
      </extLst>
    </cfRule>
  </conditionalFormatting>
  <conditionalFormatting sqref="AL224:AM224">
    <cfRule type="dataBar" priority="38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{D4828935-4E60-419C-8603-74D6E3568159}</x14:id>
        </ext>
      </extLst>
    </cfRule>
  </conditionalFormatting>
  <conditionalFormatting sqref="AL225:AM225">
    <cfRule type="dataBar" priority="39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{892CC90F-5B6F-4C92-9228-E06E0AD24F61}</x14:id>
        </ext>
      </extLst>
    </cfRule>
  </conditionalFormatting>
  <conditionalFormatting sqref="AL226:AM226">
    <cfRule type="dataBar" priority="40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{83FC9B4B-A0F0-40C3-94B1-F56644B65CEE}</x14:id>
        </ext>
      </extLst>
    </cfRule>
  </conditionalFormatting>
  <conditionalFormatting sqref="AL227:AM227">
    <cfRule type="dataBar" priority="41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{B2652B77-BD72-4DC4-938E-BEF709DF507D}</x14:id>
        </ext>
      </extLst>
    </cfRule>
  </conditionalFormatting>
  <conditionalFormatting sqref="AL228:AM228">
    <cfRule type="dataBar" priority="42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{DEBFE1F2-B8CD-4E3E-9F24-5E6F61FD4D06}</x14:id>
        </ext>
      </extLst>
    </cfRule>
  </conditionalFormatting>
  <conditionalFormatting sqref="AL229:AM229">
    <cfRule type="dataBar" priority="17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{BB08C9D6-39C7-45DA-A7C7-7B1B3C103013}</x14:id>
        </ext>
      </extLst>
    </cfRule>
  </conditionalFormatting>
  <conditionalFormatting sqref="AL230:AM230">
    <cfRule type="dataBar" priority="16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{0463CE50-5A25-42A5-83DF-3B3BA3432FCC}</x14:id>
        </ext>
      </extLst>
    </cfRule>
  </conditionalFormatting>
  <conditionalFormatting sqref="AL231:AM231">
    <cfRule type="dataBar" priority="15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{0D9C48A5-A589-487F-8141-0F1A10932C11}</x14:id>
        </ext>
      </extLst>
    </cfRule>
  </conditionalFormatting>
  <conditionalFormatting sqref="AL232:AM232">
    <cfRule type="dataBar" priority="14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{A5659FB6-2C54-49E1-871C-C677D7CD3413}</x14:id>
        </ext>
      </extLst>
    </cfRule>
  </conditionalFormatting>
  <conditionalFormatting sqref="AL233:AM233">
    <cfRule type="dataBar" priority="13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{D827356E-304A-4766-9E93-42CCBF4C86FA}</x14:id>
        </ext>
      </extLst>
    </cfRule>
  </conditionalFormatting>
  <conditionalFormatting sqref="AL234:AM234">
    <cfRule type="dataBar" priority="12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{624351E2-9AF6-4746-82E0-5049A7DD2417}</x14:id>
        </ext>
      </extLst>
    </cfRule>
  </conditionalFormatting>
  <conditionalFormatting sqref="AL235:AM235">
    <cfRule type="dataBar" priority="43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{1FC3971D-9DA3-43AC-8A0C-BA144CBF75B9}</x14:id>
        </ext>
      </extLst>
    </cfRule>
  </conditionalFormatting>
  <conditionalFormatting sqref="AL236:AM236">
    <cfRule type="dataBar" priority="44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{AB56C5FF-163C-4A16-88B5-4EE7D5B8CE7E}</x14:id>
        </ext>
      </extLst>
    </cfRule>
  </conditionalFormatting>
  <conditionalFormatting sqref="AL237:AM237">
    <cfRule type="dataBar" priority="45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{33EE2154-3F3B-4DAD-8E64-CB82FAAA0F96}</x14:id>
        </ext>
      </extLst>
    </cfRule>
  </conditionalFormatting>
  <conditionalFormatting sqref="AL238:AM238">
    <cfRule type="dataBar" priority="46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{9B88606F-0971-4FCC-87BC-7D404A837A50}</x14:id>
        </ext>
      </extLst>
    </cfRule>
  </conditionalFormatting>
  <conditionalFormatting sqref="AL239:AM239">
    <cfRule type="dataBar" priority="47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{16F81A27-FD61-49C5-AEAE-E6734480FF56}</x14:id>
        </ext>
      </extLst>
    </cfRule>
  </conditionalFormatting>
  <conditionalFormatting sqref="AL240:AM240">
    <cfRule type="dataBar" priority="48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{E6A315A6-E41A-4291-B4E2-CF9F1B262073}</x14:id>
        </ext>
      </extLst>
    </cfRule>
  </conditionalFormatting>
  <conditionalFormatting sqref="AL241:AM241">
    <cfRule type="dataBar" priority="49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{EC45B648-2355-4E53-919E-E82EAEE199CB}</x14:id>
        </ext>
      </extLst>
    </cfRule>
  </conditionalFormatting>
  <conditionalFormatting sqref="AL242:AM242">
    <cfRule type="dataBar" priority="50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{9157B693-C698-43F1-B47C-CBC5B717F891}</x14:id>
        </ext>
      </extLst>
    </cfRule>
  </conditionalFormatting>
  <conditionalFormatting sqref="AL243:AM243">
    <cfRule type="dataBar" priority="51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{3E809727-F77D-44D5-8F58-783147650326}</x14:id>
        </ext>
      </extLst>
    </cfRule>
  </conditionalFormatting>
  <conditionalFormatting sqref="AL244:AM244">
    <cfRule type="dataBar" priority="52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{DEBAD9DF-C299-45E4-9D1A-C8FCE0FAC009}</x14:id>
        </ext>
      </extLst>
    </cfRule>
  </conditionalFormatting>
  <conditionalFormatting sqref="AL245:AM245">
    <cfRule type="dataBar" priority="53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{0C14342C-387F-4DF6-8706-CBB5F4E7DC0C}</x14:id>
        </ext>
      </extLst>
    </cfRule>
  </conditionalFormatting>
  <conditionalFormatting sqref="AL246:AM246">
    <cfRule type="dataBar" priority="54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{C1BCADC8-209D-4B5D-BE53-1B8E77D2B3AE}</x14:id>
        </ext>
      </extLst>
    </cfRule>
  </conditionalFormatting>
  <conditionalFormatting sqref="AL247:AM247">
    <cfRule type="dataBar" priority="55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{8D8417AA-20EF-467A-9B95-266F92F61D95}</x14:id>
        </ext>
      </extLst>
    </cfRule>
  </conditionalFormatting>
  <conditionalFormatting sqref="AL248:AM248">
    <cfRule type="dataBar" priority="11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{56FD2ABB-DF6D-4841-9D0B-C1F95057918B}</x14:id>
        </ext>
      </extLst>
    </cfRule>
  </conditionalFormatting>
  <conditionalFormatting sqref="AL249:AM249">
    <cfRule type="dataBar" priority="56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{3C9F66C9-C7C9-478E-9DE5-37A9C05C24AD}</x14:id>
        </ext>
      </extLst>
    </cfRule>
  </conditionalFormatting>
  <conditionalFormatting sqref="AL250:AM250">
    <cfRule type="dataBar" priority="57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{4159A8B7-3550-4ED5-BFE7-D5ED9734D420}</x14:id>
        </ext>
      </extLst>
    </cfRule>
  </conditionalFormatting>
  <conditionalFormatting sqref="AL251:AM251">
    <cfRule type="dataBar" priority="58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{C32C8A3F-E650-498E-82BA-54B47235FDB9}</x14:id>
        </ext>
      </extLst>
    </cfRule>
  </conditionalFormatting>
  <conditionalFormatting sqref="AL252:AM252">
    <cfRule type="dataBar" priority="59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{8BB548DE-32B8-4B2D-8B64-E04BD65D3347}</x14:id>
        </ext>
      </extLst>
    </cfRule>
  </conditionalFormatting>
  <conditionalFormatting sqref="AL253:AM253">
    <cfRule type="dataBar" priority="60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{46A7510E-2C0A-4E43-BD8A-3B9E30EA018D}</x14:id>
        </ext>
      </extLst>
    </cfRule>
  </conditionalFormatting>
  <conditionalFormatting sqref="AL254:AM254">
    <cfRule type="dataBar" priority="61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{BAD5DD57-EA5D-4244-BE8F-F948EC43F098}</x14:id>
        </ext>
      </extLst>
    </cfRule>
  </conditionalFormatting>
  <conditionalFormatting sqref="AL255:AM255">
    <cfRule type="dataBar" priority="62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{5704C9A6-CADF-4EE6-A47E-2EB76CF13EF5}</x14:id>
        </ext>
      </extLst>
    </cfRule>
  </conditionalFormatting>
  <conditionalFormatting sqref="AL256:AM256">
    <cfRule type="dataBar" priority="63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{4CD9AB8B-7C0B-4D67-A4C0-769C6EE128CA}</x14:id>
        </ext>
      </extLst>
    </cfRule>
  </conditionalFormatting>
  <conditionalFormatting sqref="AL257:AM257">
    <cfRule type="dataBar" priority="64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{57048D68-C370-4525-970B-1417317F12FB}</x14:id>
        </ext>
      </extLst>
    </cfRule>
  </conditionalFormatting>
  <conditionalFormatting sqref="AL258:AM258">
    <cfRule type="dataBar" priority="10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{E9CBB08C-78C4-429F-9242-66C2DA94F139}</x14:id>
        </ext>
      </extLst>
    </cfRule>
  </conditionalFormatting>
  <conditionalFormatting sqref="AL259:AM259">
    <cfRule type="dataBar" priority="9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{99478656-EB04-416E-AC9A-1279FD68A6E4}</x14:id>
        </ext>
      </extLst>
    </cfRule>
  </conditionalFormatting>
  <conditionalFormatting sqref="AL260:AM260">
    <cfRule type="dataBar" priority="65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{A519D491-6AED-46AB-8456-1287EAC6B845}</x14:id>
        </ext>
      </extLst>
    </cfRule>
  </conditionalFormatting>
  <conditionalFormatting sqref="AL261:AM261">
    <cfRule type="dataBar" priority="66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{7ACE44D1-DE5D-44FD-8196-8B6243FCC410}</x14:id>
        </ext>
      </extLst>
    </cfRule>
  </conditionalFormatting>
  <conditionalFormatting sqref="AL262:AM262">
    <cfRule type="dataBar" priority="67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{9EE2FFC3-DC04-4613-B561-A8BDF78EEB00}</x14:id>
        </ext>
      </extLst>
    </cfRule>
  </conditionalFormatting>
  <conditionalFormatting sqref="AL263:AM263">
    <cfRule type="dataBar" priority="68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{B60055E4-B5D5-4583-A27B-17B4D2190115}</x14:id>
        </ext>
      </extLst>
    </cfRule>
  </conditionalFormatting>
  <conditionalFormatting sqref="AL264:AM264">
    <cfRule type="dataBar" priority="69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{B1536D7E-CAB6-45BC-9F18-2C1CADAC826C}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3E0285-A07B-4D0D-AE28-EE54FAB5FD88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FC402F45-55E1-46BB-BBDA-D73BEBD81455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94F56B8F-282C-4A69-B23E-736B5733D3EC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DBAF5B4B-E1B9-4398-8C9A-EB1EFD3CB287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9477735D-7357-4461-83EA-9FDE961AC633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1871E96B-BC16-404E-A991-F639641AFE24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406AE6F5-D5B3-4163-82BC-BAD18493F163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E7ADF533-7A7C-443F-BA28-210986750FE4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76E6D495-509E-4B1E-88B8-5C857B196C8D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D48D86FF-424A-4C93-BB96-AE5F605D5497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F9997349-CE96-46DC-B397-92373CDDDD2E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27FBD353-4D23-49B9-9F26-E9FFD67F766F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B500E220-91C6-4364-9142-E2E70733517C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42227A3B-7332-447F-9A13-F5481C501F5C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5E1ED364-D222-4E8A-AA14-9C5771ECD7E7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CBF82CA0-FA91-4148-A444-0B6CAD568B51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837394A7-46DF-43DC-A173-0B6E6E3AB563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5B76CA09-F8BD-4901-B84A-ACE3499C8318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EE108F63-74AF-4BBD-B41A-D9FFCCA301E7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A1CDF8C6-81E3-4DF4-9BCE-F0CCC770A139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D4828935-4E60-419C-8603-74D6E3568159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892CC90F-5B6F-4C92-9228-E06E0AD24F61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83FC9B4B-A0F0-40C3-94B1-F56644B65CEE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B2652B77-BD72-4DC4-938E-BEF709DF507D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DEBFE1F2-B8CD-4E3E-9F24-5E6F61FD4D06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BB08C9D6-39C7-45DA-A7C7-7B1B3C103013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0463CE50-5A25-42A5-83DF-3B3BA3432FCC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0D9C48A5-A589-487F-8141-0F1A10932C11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A5659FB6-2C54-49E1-871C-C677D7CD3413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D827356E-304A-4766-9E93-42CCBF4C86FA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624351E2-9AF6-4746-82E0-5049A7DD2417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1FC3971D-9DA3-43AC-8A0C-BA144CBF75B9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AB56C5FF-163C-4A16-88B5-4EE7D5B8CE7E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33EE2154-3F3B-4DAD-8E64-CB82FAAA0F96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9B88606F-0971-4FCC-87BC-7D404A837A50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16F81A27-FD61-49C5-AEAE-E6734480FF56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E6A315A6-E41A-4291-B4E2-CF9F1B262073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EC45B648-2355-4E53-919E-E82EAEE199CB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9157B693-C698-43F1-B47C-CBC5B717F891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3E809727-F77D-44D5-8F58-783147650326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DEBAD9DF-C299-45E4-9D1A-C8FCE0FAC009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0C14342C-387F-4DF6-8706-CBB5F4E7DC0C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C1BCADC8-209D-4B5D-BE53-1B8E77D2B3AE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8D8417AA-20EF-467A-9B95-266F92F61D95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56FD2ABB-DF6D-4841-9D0B-C1F95057918B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3C9F66C9-C7C9-478E-9DE5-37A9C05C24AD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4159A8B7-3550-4ED5-BFE7-D5ED9734D420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C32C8A3F-E650-498E-82BA-54B47235FDB9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8BB548DE-32B8-4B2D-8B64-E04BD65D3347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46A7510E-2C0A-4E43-BD8A-3B9E30EA018D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BAD5DD57-EA5D-4244-BE8F-F948EC43F098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5704C9A6-CADF-4EE6-A47E-2EB76CF13EF5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4CD9AB8B-7C0B-4D67-A4C0-769C6EE128CA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57048D68-C370-4525-970B-1417317F12FB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E9CBB08C-78C4-429F-9242-66C2DA94F139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99478656-EB04-416E-AC9A-1279FD68A6E4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A519D491-6AED-46AB-8456-1287EAC6B845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7ACE44D1-DE5D-44FD-8196-8B6243FCC410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9EE2FFC3-DC04-4613-B561-A8BDF78EEB00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B60055E4-B5D5-4583-A27B-17B4D2190115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B1536D7E-CAB6-45BC-9F18-2C1CADAC826C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4E5FC-8260-4057-87BF-35A3188158B4}">
  <dimension ref="A1:AR267"/>
  <sheetViews>
    <sheetView rightToLeft="1" topLeftCell="L1" zoomScale="70" zoomScaleNormal="70" workbookViewId="0">
      <selection activeCell="P5" sqref="P5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20.44140625" style="28" bestFit="1" customWidth="1"/>
    <col min="9" max="9" width="20.554687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6.8867187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126.77734375" style="24" bestFit="1" customWidth="1"/>
    <col min="29" max="29" width="15.77734375" style="31" bestFit="1" customWidth="1"/>
    <col min="30" max="30" width="13.6640625" style="32" bestFit="1" customWidth="1"/>
    <col min="31" max="31" width="38.6640625" style="24" bestFit="1" customWidth="1"/>
    <col min="32" max="32" width="28.33203125" style="24" bestFit="1" customWidth="1"/>
    <col min="33" max="33" width="13.5546875" style="24" bestFit="1" customWidth="1"/>
    <col min="34" max="34" width="141.2187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8" t="s">
        <v>0</v>
      </c>
      <c r="B1" s="159"/>
      <c r="C1" s="158" t="s">
        <v>1</v>
      </c>
      <c r="D1" s="159"/>
      <c r="E1" s="158" t="s">
        <v>2</v>
      </c>
      <c r="F1" s="159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60" t="s">
        <v>17</v>
      </c>
      <c r="V1" s="161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166">
        <v>1</v>
      </c>
      <c r="H2" s="168" t="s">
        <v>74</v>
      </c>
      <c r="I2" s="166" t="s">
        <v>500</v>
      </c>
      <c r="J2" s="164" t="s">
        <v>76</v>
      </c>
      <c r="K2" s="11" t="str">
        <f t="shared" ref="K2:K65" ca="1" si="0">IF(C2, TODAY(), "" )</f>
        <v/>
      </c>
      <c r="L2" s="162"/>
      <c r="M2" s="162" t="s">
        <v>77</v>
      </c>
      <c r="N2" s="162" t="s">
        <v>78</v>
      </c>
      <c r="O2" s="9">
        <v>5501.3</v>
      </c>
      <c r="P2" s="9">
        <v>3</v>
      </c>
      <c r="Q2" s="13" t="str">
        <f>VLOOKUP(O2, '[1]لیست محصولات اردیبهشت ۱۴۰۳'!B:C,2,0)</f>
        <v>ورتکس | Vortex</v>
      </c>
      <c r="R2" s="9"/>
      <c r="S2" s="12">
        <f>VLOOKUP(O2, '[1]لیست محصولات اردیبهشت ۱۴۰۳'!B:F,5,0)</f>
        <v>4000</v>
      </c>
      <c r="T2" s="14">
        <f>VLOOKUP(O2, '[1]لیست محصولات اردیبهشت ۱۴۰۳'!B:G,6,0)</f>
        <v>51200000</v>
      </c>
      <c r="U2" s="15"/>
      <c r="V2" s="16">
        <f t="shared" ref="V2:V65" si="1">IF(C2, P2, U2 )</f>
        <v>0</v>
      </c>
      <c r="W2" s="12">
        <f t="shared" ref="W2:W65" si="2">P2-V2</f>
        <v>3</v>
      </c>
      <c r="X2" s="14">
        <f t="shared" ref="X2:X65" si="3">P2*T2</f>
        <v>153600000</v>
      </c>
      <c r="Y2" s="17"/>
      <c r="Z2" s="14">
        <f t="shared" ref="Z2:Z65" si="4">X2-Y2</f>
        <v>153600000</v>
      </c>
      <c r="AA2" s="176" t="s">
        <v>79</v>
      </c>
      <c r="AB2" s="174" t="s">
        <v>70</v>
      </c>
      <c r="AC2" s="172" t="s">
        <v>80</v>
      </c>
      <c r="AD2" s="17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- کافه بیکری روستار آوا سنتر -  حجتی 09373955769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67"/>
      <c r="H3" s="169"/>
      <c r="I3" s="167"/>
      <c r="J3" s="165"/>
      <c r="K3" s="11" t="str">
        <f t="shared" ca="1" si="0"/>
        <v/>
      </c>
      <c r="L3" s="163"/>
      <c r="M3" s="163"/>
      <c r="N3" s="163"/>
      <c r="O3" s="9">
        <v>5511.3</v>
      </c>
      <c r="P3" s="9">
        <v>1</v>
      </c>
      <c r="Q3" s="13" t="str">
        <f>VLOOKUP(O3, '[1]لیست محصولات اردیبهشت ۱۴۰۳'!B:C,2,0)</f>
        <v>هامبلا | Hambella</v>
      </c>
      <c r="R3" s="9"/>
      <c r="S3" s="12">
        <f>VLOOKUP(O3, '[1]لیست محصولات اردیبهشت ۱۴۰۳'!B:F,5,0)</f>
        <v>4000</v>
      </c>
      <c r="T3" s="14">
        <f>VLOOKUP(O3, '[1]لیست محصولات اردیبهشت ۱۴۰۳'!B:G,6,0)</f>
        <v>69600000</v>
      </c>
      <c r="U3" s="15"/>
      <c r="V3" s="16">
        <f t="shared" si="1"/>
        <v>0</v>
      </c>
      <c r="W3" s="12">
        <f t="shared" si="2"/>
        <v>1</v>
      </c>
      <c r="X3" s="14">
        <f t="shared" si="3"/>
        <v>69600000</v>
      </c>
      <c r="Y3" s="17"/>
      <c r="Z3" s="14">
        <f t="shared" si="4"/>
        <v>69600000</v>
      </c>
      <c r="AA3" s="177"/>
      <c r="AB3" s="175"/>
      <c r="AC3" s="173"/>
      <c r="AD3" s="171"/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66">
        <v>2</v>
      </c>
      <c r="H4" s="67" t="s">
        <v>74</v>
      </c>
      <c r="I4" s="114" t="s">
        <v>500</v>
      </c>
      <c r="J4" s="9" t="s">
        <v>76</v>
      </c>
      <c r="K4" s="11" t="str">
        <f t="shared" ca="1" si="0"/>
        <v/>
      </c>
      <c r="L4" s="12"/>
      <c r="M4" s="12" t="s">
        <v>77</v>
      </c>
      <c r="N4" s="12" t="s">
        <v>280</v>
      </c>
      <c r="O4" s="9">
        <v>5501.3</v>
      </c>
      <c r="P4" s="9">
        <v>8</v>
      </c>
      <c r="Q4" s="13" t="str">
        <f>VLOOKUP(O4, '[1]لیست محصولات اردیبهشت ۱۴۰۳'!B:C,2,0)</f>
        <v>ورتکس | Vortex</v>
      </c>
      <c r="R4" s="9"/>
      <c r="S4" s="12">
        <f>VLOOKUP(O4, '[1]لیست محصولات اردیبهشت ۱۴۰۳'!B:F,5,0)</f>
        <v>4000</v>
      </c>
      <c r="T4" s="14">
        <f>VLOOKUP(O4, '[1]لیست محصولات اردیبهشت ۱۴۰۳'!B:G,6,0)</f>
        <v>51200000</v>
      </c>
      <c r="U4" s="15"/>
      <c r="V4" s="16">
        <f t="shared" si="1"/>
        <v>0</v>
      </c>
      <c r="W4" s="12">
        <f t="shared" si="2"/>
        <v>8</v>
      </c>
      <c r="X4" s="14">
        <f t="shared" si="3"/>
        <v>409600000</v>
      </c>
      <c r="Y4" s="17"/>
      <c r="Z4" s="14">
        <f t="shared" si="4"/>
        <v>409600000</v>
      </c>
      <c r="AA4" s="18" t="s">
        <v>79</v>
      </c>
      <c r="AB4" s="13" t="s">
        <v>70</v>
      </c>
      <c r="AC4" s="19" t="s">
        <v>80</v>
      </c>
      <c r="AD4" s="20"/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>تهران - کافه بیکری روستار سانا سنتر -  حجتی 09373955769</v>
      </c>
    </row>
    <row r="5" spans="1:34" s="32" customFormat="1" ht="22.35" customHeight="1">
      <c r="A5" s="116"/>
      <c r="B5" s="116"/>
      <c r="C5" s="116"/>
      <c r="D5" s="116"/>
      <c r="E5" s="116"/>
      <c r="F5" s="116"/>
      <c r="G5" s="20">
        <v>3</v>
      </c>
      <c r="H5" s="117" t="s">
        <v>443</v>
      </c>
      <c r="I5" s="115" t="s">
        <v>500</v>
      </c>
      <c r="J5" s="20"/>
      <c r="K5" s="118"/>
      <c r="L5" s="119" t="s">
        <v>625</v>
      </c>
      <c r="M5" s="119" t="s">
        <v>624</v>
      </c>
      <c r="N5" s="119" t="s">
        <v>621</v>
      </c>
      <c r="O5" s="20">
        <v>1129.0999999999999</v>
      </c>
      <c r="P5" s="20">
        <v>1</v>
      </c>
      <c r="Q5" s="120" t="str">
        <f>VLOOKUP(O5, '[1]لیست محصولات اردیبهشت ۱۴۰۳'!B:C,2,0)</f>
        <v>جانسون | Janson</v>
      </c>
      <c r="R5" s="20"/>
      <c r="S5" s="119">
        <f>VLOOKUP(O5, '[1]لیست محصولات اردیبهشت ۱۴۰۳'!B:F,5,0)</f>
        <v>80</v>
      </c>
      <c r="T5" s="121">
        <f>VLOOKUP(O5, '[1]لیست محصولات اردیبهشت ۱۴۰۳'!B:G,6,0)</f>
        <v>9900000</v>
      </c>
      <c r="U5" s="122"/>
      <c r="V5" s="123">
        <f t="shared" si="1"/>
        <v>0</v>
      </c>
      <c r="W5" s="119">
        <f t="shared" si="2"/>
        <v>1</v>
      </c>
      <c r="X5" s="121">
        <f t="shared" si="3"/>
        <v>9900000</v>
      </c>
      <c r="Y5" s="124"/>
      <c r="Z5" s="121">
        <f t="shared" si="4"/>
        <v>9900000</v>
      </c>
      <c r="AA5" s="255" t="s">
        <v>626</v>
      </c>
      <c r="AB5" s="256"/>
      <c r="AC5" s="256"/>
      <c r="AD5" s="256"/>
      <c r="AE5" s="257"/>
      <c r="AF5" s="125"/>
      <c r="AH5" s="126" t="str">
        <f t="shared" si="6"/>
        <v xml:space="preserve">تحویل رامتین داده شود.  (پرسنل) - امیر محمد شفیعی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>
        <v>4</v>
      </c>
      <c r="H6" s="10">
        <v>277274770434</v>
      </c>
      <c r="I6" s="25" t="s">
        <v>500</v>
      </c>
      <c r="J6" s="9"/>
      <c r="K6" s="11" t="str">
        <f t="shared" ca="1" si="0"/>
        <v/>
      </c>
      <c r="L6" s="12" t="s">
        <v>627</v>
      </c>
      <c r="M6" s="12" t="s">
        <v>628</v>
      </c>
      <c r="N6" s="12"/>
      <c r="O6" s="9">
        <v>5501.1</v>
      </c>
      <c r="P6" s="9">
        <v>1</v>
      </c>
      <c r="Q6" s="13" t="str">
        <f>VLOOKUP(O6, '[1]لیست محصولات اردیبهشت ۱۴۰۳'!B:C,2,0)</f>
        <v>ورتکس | Vortex</v>
      </c>
      <c r="R6" s="9" t="s">
        <v>102</v>
      </c>
      <c r="S6" s="12">
        <f>VLOOKUP(O6, '[1]لیست محصولات اردیبهشت ۱۴۰۳'!B:F,5,0)</f>
        <v>150</v>
      </c>
      <c r="T6" s="14">
        <f>VLOOKUP(O6, '[1]لیست محصولات اردیبهشت ۱۴۰۳'!B:G,6,0)</f>
        <v>2100000</v>
      </c>
      <c r="U6" s="15"/>
      <c r="V6" s="16">
        <f t="shared" si="1"/>
        <v>0</v>
      </c>
      <c r="W6" s="12">
        <f t="shared" si="2"/>
        <v>1</v>
      </c>
      <c r="X6" s="14">
        <f t="shared" si="3"/>
        <v>2100000</v>
      </c>
      <c r="Y6" s="17"/>
      <c r="Z6" s="14">
        <f t="shared" si="4"/>
        <v>2100000</v>
      </c>
      <c r="AA6" s="18" t="s">
        <v>79</v>
      </c>
      <c r="AB6" s="13" t="s">
        <v>629</v>
      </c>
      <c r="AC6" s="19" t="s">
        <v>630</v>
      </c>
      <c r="AD6" s="20" t="s">
        <v>99</v>
      </c>
      <c r="AE6" s="19"/>
      <c r="AF6" s="21"/>
      <c r="AG6" s="22" t="str">
        <f t="shared" si="5"/>
        <v>TRUE</v>
      </c>
      <c r="AH6" s="23" t="str">
        <f t="shared" si="6"/>
        <v>تهران صیاد شیرازی شمال خیابان مغان میدان حسین آباد خیابان مژده مجتمع رونیکا پالاس بلوک B1طبقه سوم شمالی واحد ۱۰۳۶ کاظمیان(رستمی)  - فیروزه کاظمیان 09128188972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164">
        <v>5</v>
      </c>
      <c r="H7" s="178">
        <v>55103601301</v>
      </c>
      <c r="I7" s="164" t="s">
        <v>500</v>
      </c>
      <c r="J7" s="164"/>
      <c r="K7" s="11" t="str">
        <f t="shared" ca="1" si="0"/>
        <v/>
      </c>
      <c r="L7" s="162" t="s">
        <v>433</v>
      </c>
      <c r="M7" s="162" t="s">
        <v>341</v>
      </c>
      <c r="N7" s="162" t="s">
        <v>631</v>
      </c>
      <c r="O7" s="9">
        <v>5501.3</v>
      </c>
      <c r="P7" s="9">
        <v>1</v>
      </c>
      <c r="Q7" s="13" t="str">
        <f>VLOOKUP(O7, '[1]لیست محصولات اردیبهشت ۱۴۰۳'!B:C,2,0)</f>
        <v>ورتکس | Vortex</v>
      </c>
      <c r="R7" s="9"/>
      <c r="S7" s="12">
        <f>VLOOKUP(O7, '[1]لیست محصولات اردیبهشت ۱۴۰۳'!B:F,5,0)</f>
        <v>4000</v>
      </c>
      <c r="T7" s="14">
        <f>VLOOKUP(O7, '[1]لیست محصولات اردیبهشت ۱۴۰۳'!B:G,6,0)</f>
        <v>51200000</v>
      </c>
      <c r="U7" s="26"/>
      <c r="V7" s="16">
        <f t="shared" si="1"/>
        <v>0</v>
      </c>
      <c r="W7" s="12">
        <f t="shared" si="2"/>
        <v>1</v>
      </c>
      <c r="X7" s="14">
        <f t="shared" si="3"/>
        <v>51200000</v>
      </c>
      <c r="Y7" s="17"/>
      <c r="Z7" s="14">
        <f t="shared" si="4"/>
        <v>51200000</v>
      </c>
      <c r="AA7" s="176" t="s">
        <v>632</v>
      </c>
      <c r="AB7" s="174" t="s">
        <v>633</v>
      </c>
      <c r="AC7" s="172" t="s">
        <v>634</v>
      </c>
      <c r="AD7" s="170"/>
      <c r="AE7" s="19"/>
      <c r="AF7" s="21"/>
      <c r="AG7" s="22" t="str">
        <f t="shared" si="5"/>
        <v>TRUE</v>
      </c>
      <c r="AH7" s="23" t="str">
        <f t="shared" si="6"/>
        <v>البرز نظرآباد - خ انقلاب روبروی بانک تجارت کافه خونه ما - مهدی نظری 09330291022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165"/>
      <c r="H8" s="179"/>
      <c r="I8" s="165"/>
      <c r="J8" s="165"/>
      <c r="K8" s="11" t="str">
        <f t="shared" ca="1" si="0"/>
        <v/>
      </c>
      <c r="L8" s="163"/>
      <c r="M8" s="163"/>
      <c r="N8" s="163"/>
      <c r="O8" s="9">
        <v>3326.1</v>
      </c>
      <c r="P8" s="9">
        <v>1</v>
      </c>
      <c r="Q8" s="13" t="str">
        <f>VLOOKUP(O8, '[1]لیست محصولات اردیبهشت ۱۴۰۳'!B:C,2,0)</f>
        <v>میاگروس | Milagros</v>
      </c>
      <c r="R8" s="9"/>
      <c r="S8" s="12">
        <f>VLOOKUP(O8, '[1]لیست محصولات اردیبهشت ۱۴۰۳'!B:F,5,0)</f>
        <v>150</v>
      </c>
      <c r="T8" s="14">
        <f>VLOOKUP(O8, '[1]لیست محصولات اردیبهشت ۱۴۰۳'!B:G,6,0)</f>
        <v>3750000</v>
      </c>
      <c r="U8" s="15"/>
      <c r="V8" s="16">
        <f t="shared" si="1"/>
        <v>0</v>
      </c>
      <c r="W8" s="12">
        <f t="shared" si="2"/>
        <v>1</v>
      </c>
      <c r="X8" s="14">
        <f t="shared" si="3"/>
        <v>3750000</v>
      </c>
      <c r="Y8" s="17"/>
      <c r="Z8" s="14">
        <f t="shared" si="4"/>
        <v>3750000</v>
      </c>
      <c r="AA8" s="177"/>
      <c r="AB8" s="175"/>
      <c r="AC8" s="173"/>
      <c r="AD8" s="171"/>
      <c r="AE8" s="19"/>
      <c r="AF8" s="21"/>
      <c r="AG8" s="22" t="str">
        <f t="shared" si="5"/>
        <v>TRUE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>
        <v>6</v>
      </c>
      <c r="H9" s="10">
        <v>277292141305</v>
      </c>
      <c r="I9" s="25" t="s">
        <v>500</v>
      </c>
      <c r="J9" s="9"/>
      <c r="K9" s="11" t="str">
        <f t="shared" ca="1" si="0"/>
        <v/>
      </c>
      <c r="L9" s="27" t="s">
        <v>635</v>
      </c>
      <c r="M9" s="12" t="s">
        <v>636</v>
      </c>
      <c r="N9" s="12"/>
      <c r="O9" s="9">
        <v>5501.3</v>
      </c>
      <c r="P9" s="9">
        <v>1</v>
      </c>
      <c r="Q9" s="13" t="str">
        <f>VLOOKUP(O9, '[1]لیست محصولات اردیبهشت ۱۴۰۳'!B:C,2,0)</f>
        <v>ورتکس | Vortex</v>
      </c>
      <c r="R9" s="9"/>
      <c r="S9" s="12">
        <f>VLOOKUP(O9, '[1]لیست محصولات اردیبهشت ۱۴۰۳'!B:F,5,0)</f>
        <v>4000</v>
      </c>
      <c r="T9" s="14">
        <f>VLOOKUP(O9, '[1]لیست محصولات اردیبهشت ۱۴۰۳'!B:G,6,0)</f>
        <v>51200000</v>
      </c>
      <c r="U9" s="15"/>
      <c r="V9" s="16">
        <f t="shared" si="1"/>
        <v>0</v>
      </c>
      <c r="W9" s="12">
        <f t="shared" si="2"/>
        <v>1</v>
      </c>
      <c r="X9" s="14">
        <f t="shared" si="3"/>
        <v>51200000</v>
      </c>
      <c r="Y9" s="17"/>
      <c r="Z9" s="14">
        <f t="shared" si="4"/>
        <v>51200000</v>
      </c>
      <c r="AA9" s="18" t="s">
        <v>637</v>
      </c>
      <c r="AB9" s="13" t="s">
        <v>638</v>
      </c>
      <c r="AC9" s="19" t="s">
        <v>639</v>
      </c>
      <c r="AD9" s="20"/>
      <c r="AE9" s="19"/>
      <c r="AF9" s="21"/>
      <c r="AG9" s="22" t="str">
        <f t="shared" si="5"/>
        <v>TRUE</v>
      </c>
      <c r="AH9" s="23" t="str">
        <f t="shared" si="6"/>
        <v>سنندج پاسداران سهراه شالمان کوچه یوسف پلاک ۲  - صبا خسروبخش 09188783927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>
        <v>7</v>
      </c>
      <c r="H10" s="10">
        <v>277303544848</v>
      </c>
      <c r="I10" s="25" t="s">
        <v>500</v>
      </c>
      <c r="J10" s="9" t="s">
        <v>76</v>
      </c>
      <c r="K10" s="11" t="str">
        <f t="shared" ca="1" si="0"/>
        <v/>
      </c>
      <c r="L10" s="27" t="s">
        <v>137</v>
      </c>
      <c r="M10" s="27" t="s">
        <v>640</v>
      </c>
      <c r="N10" s="12" t="s">
        <v>641</v>
      </c>
      <c r="O10" s="9">
        <v>5501.2</v>
      </c>
      <c r="P10" s="9">
        <v>2</v>
      </c>
      <c r="Q10" s="13" t="str">
        <f>VLOOKUP(O10, '[1]لیست محصولات اردیبهشت ۱۴۰۳'!B:C,2,0)</f>
        <v>ورتکس | Vortex</v>
      </c>
      <c r="R10" s="9"/>
      <c r="S10" s="12">
        <f>VLOOKUP(O10, '[1]لیست محصولات اردیبهشت ۱۴۰۳'!B:F,5,0)</f>
        <v>750</v>
      </c>
      <c r="T10" s="14">
        <f>VLOOKUP(O10, '[1]لیست محصولات اردیبهشت ۱۴۰۳'!B:G,6,0)</f>
        <v>9900000</v>
      </c>
      <c r="U10" s="15"/>
      <c r="V10" s="16">
        <f t="shared" si="1"/>
        <v>0</v>
      </c>
      <c r="W10" s="12">
        <f t="shared" si="2"/>
        <v>2</v>
      </c>
      <c r="X10" s="14">
        <f t="shared" si="3"/>
        <v>19800000</v>
      </c>
      <c r="Y10" s="17"/>
      <c r="Z10" s="14">
        <f t="shared" si="4"/>
        <v>19800000</v>
      </c>
      <c r="AA10" s="18" t="s">
        <v>79</v>
      </c>
      <c r="AB10" s="13" t="s">
        <v>642</v>
      </c>
      <c r="AC10" s="19" t="s">
        <v>643</v>
      </c>
      <c r="AD10" s="20" t="s">
        <v>99</v>
      </c>
      <c r="AE10" s="19"/>
      <c r="AF10" s="21"/>
      <c r="AG10" s="22" t="str">
        <f t="shared" si="5"/>
        <v>TRUE</v>
      </c>
      <c r="AH10" s="23" t="str">
        <f t="shared" si="6"/>
        <v>تهران خیابان طالقانی،خیابان موسوی،کوچه ایرانشهر،پلاک ۱ عمارت جهان کوچک من - امیرحسین ضیائی پور 09366388030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>
        <v>8</v>
      </c>
      <c r="H11" s="10">
        <v>55110043701</v>
      </c>
      <c r="I11" s="9" t="s">
        <v>500</v>
      </c>
      <c r="J11" s="9" t="s">
        <v>76</v>
      </c>
      <c r="K11" s="11" t="str">
        <f t="shared" ca="1" si="0"/>
        <v/>
      </c>
      <c r="L11" s="12" t="s">
        <v>112</v>
      </c>
      <c r="M11" s="12" t="s">
        <v>488</v>
      </c>
      <c r="N11" s="12" t="s">
        <v>489</v>
      </c>
      <c r="O11" s="9">
        <v>5511.3</v>
      </c>
      <c r="P11" s="9">
        <v>2</v>
      </c>
      <c r="Q11" s="13" t="str">
        <f>VLOOKUP(O11, '[1]لیست محصولات اردیبهشت ۱۴۰۳'!B:C,2,0)</f>
        <v>هامبلا | Hambella</v>
      </c>
      <c r="R11" s="9"/>
      <c r="S11" s="12">
        <f>VLOOKUP(O11, '[1]لیست محصولات اردیبهشت ۱۴۰۳'!B:F,5,0)</f>
        <v>4000</v>
      </c>
      <c r="T11" s="14">
        <f>VLOOKUP(O11, '[1]لیست محصولات اردیبهشت ۱۴۰۳'!B:G,6,0)</f>
        <v>69600000</v>
      </c>
      <c r="U11" s="15"/>
      <c r="V11" s="16">
        <f t="shared" si="1"/>
        <v>0</v>
      </c>
      <c r="W11" s="12">
        <f t="shared" si="2"/>
        <v>2</v>
      </c>
      <c r="X11" s="14">
        <f t="shared" si="3"/>
        <v>139200000</v>
      </c>
      <c r="Y11" s="17"/>
      <c r="Z11" s="14">
        <f t="shared" si="4"/>
        <v>139200000</v>
      </c>
      <c r="AA11" s="18" t="s">
        <v>206</v>
      </c>
      <c r="AB11" s="13" t="s">
        <v>490</v>
      </c>
      <c r="AC11" s="19" t="s">
        <v>491</v>
      </c>
      <c r="AD11" s="20"/>
      <c r="AE11" s="19"/>
      <c r="AF11" s="21"/>
      <c r="AG11" s="22" t="str">
        <f t="shared" si="5"/>
        <v>TRUE</v>
      </c>
      <c r="AH11" s="23" t="str">
        <f t="shared" si="6"/>
        <v>ساری میدان امام بلوار آزادی خیابان بعثت بین بعثت ۲ و ۴ کافه قهومون - محمدرضا غلامی شه بندی 09376143341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64">
        <v>9</v>
      </c>
      <c r="H12" s="178">
        <v>277308099658</v>
      </c>
      <c r="I12" s="164" t="s">
        <v>500</v>
      </c>
      <c r="J12" s="164" t="s">
        <v>76</v>
      </c>
      <c r="K12" s="11" t="str">
        <f t="shared" ca="1" si="0"/>
        <v/>
      </c>
      <c r="L12" s="162" t="s">
        <v>286</v>
      </c>
      <c r="M12" s="162" t="s">
        <v>644</v>
      </c>
      <c r="N12" s="162" t="s">
        <v>645</v>
      </c>
      <c r="O12" s="9">
        <v>5511.2</v>
      </c>
      <c r="P12" s="9">
        <v>5</v>
      </c>
      <c r="Q12" s="13" t="str">
        <f>VLOOKUP(O12, '[1]لیست محصولات اردیبهشت ۱۴۰۳'!B:C,2,0)</f>
        <v>هامبلا | Hambella</v>
      </c>
      <c r="R12" s="9"/>
      <c r="S12" s="12">
        <f>VLOOKUP(O12, '[1]لیست محصولات اردیبهشت ۱۴۰۳'!B:F,5,0)</f>
        <v>750</v>
      </c>
      <c r="T12" s="14">
        <f>VLOOKUP(O12, '[1]لیست محصولات اردیبهشت ۱۴۰۳'!B:G,6,0)</f>
        <v>13350000</v>
      </c>
      <c r="U12" s="15"/>
      <c r="V12" s="16">
        <f t="shared" si="1"/>
        <v>0</v>
      </c>
      <c r="W12" s="12">
        <f t="shared" si="2"/>
        <v>5</v>
      </c>
      <c r="X12" s="14">
        <f t="shared" si="3"/>
        <v>66750000</v>
      </c>
      <c r="Y12" s="17"/>
      <c r="Z12" s="14">
        <f t="shared" si="4"/>
        <v>66750000</v>
      </c>
      <c r="AA12" s="176" t="s">
        <v>646</v>
      </c>
      <c r="AB12" s="174" t="s">
        <v>647</v>
      </c>
      <c r="AC12" s="172" t="s">
        <v>648</v>
      </c>
      <c r="AD12" s="170"/>
      <c r="AE12" s="19"/>
      <c r="AF12" s="21"/>
      <c r="AG12" s="22" t="str">
        <f t="shared" si="5"/>
        <v>TRUE</v>
      </c>
      <c r="AH12" s="23" t="str">
        <f t="shared" si="6"/>
        <v>بوشهر خیابان سنگی خیابان بعثت نبش کوچه عرفان ۱۷ کافه بوتیک شیرینی رلیش - علی سرروی 09364689687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65"/>
      <c r="H13" s="179"/>
      <c r="I13" s="165"/>
      <c r="J13" s="165"/>
      <c r="K13" s="11" t="str">
        <f t="shared" ca="1" si="0"/>
        <v/>
      </c>
      <c r="L13" s="163"/>
      <c r="M13" s="163"/>
      <c r="N13" s="163"/>
      <c r="O13" s="9">
        <v>3326.1</v>
      </c>
      <c r="P13" s="9">
        <v>1</v>
      </c>
      <c r="Q13" s="13" t="str">
        <f>VLOOKUP(O13, '[1]لیست محصولات اردیبهشت ۱۴۰۳'!B:C,2,0)</f>
        <v>میاگروس | Milagros</v>
      </c>
      <c r="R13" s="9"/>
      <c r="S13" s="12">
        <f>VLOOKUP(O13, '[1]لیست محصولات اردیبهشت ۱۴۰۳'!B:F,5,0)</f>
        <v>150</v>
      </c>
      <c r="T13" s="14">
        <f>VLOOKUP(O13, '[1]لیست محصولات اردیبهشت ۱۴۰۳'!B:G,6,0)</f>
        <v>3750000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3750000</v>
      </c>
      <c r="Y13" s="17"/>
      <c r="Z13" s="14">
        <f t="shared" si="4"/>
        <v>3750000</v>
      </c>
      <c r="AA13" s="177"/>
      <c r="AB13" s="175"/>
      <c r="AC13" s="173"/>
      <c r="AD13" s="171"/>
      <c r="AE13" s="19"/>
      <c r="AF13" s="21"/>
      <c r="AG13" s="22" t="str">
        <f t="shared" si="5"/>
        <v>TRUE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164">
        <v>10</v>
      </c>
      <c r="H14" s="178">
        <v>277325558558</v>
      </c>
      <c r="I14" s="164" t="s">
        <v>649</v>
      </c>
      <c r="J14" s="164"/>
      <c r="K14" s="11" t="str">
        <f t="shared" ca="1" si="0"/>
        <v/>
      </c>
      <c r="L14" s="162" t="s">
        <v>650</v>
      </c>
      <c r="M14" s="162" t="s">
        <v>651</v>
      </c>
      <c r="N14" s="162"/>
      <c r="O14" s="9">
        <v>3326.1</v>
      </c>
      <c r="P14" s="9">
        <v>1</v>
      </c>
      <c r="Q14" s="13" t="str">
        <f>VLOOKUP(O14, '[1]لیست محصولات اردیبهشت ۱۴۰۳'!B:C,2,0)</f>
        <v>میاگروس | Milagros</v>
      </c>
      <c r="R14" s="9"/>
      <c r="S14" s="12">
        <f>VLOOKUP(O14, '[1]لیست محصولات اردیبهشت ۱۴۰۳'!B:F,5,0)</f>
        <v>150</v>
      </c>
      <c r="T14" s="14">
        <f>VLOOKUP(O14, '[1]لیست محصولات اردیبهشت ۱۴۰۳'!B:G,6,0)</f>
        <v>3750000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3750000</v>
      </c>
      <c r="Y14" s="17"/>
      <c r="Z14" s="14">
        <f t="shared" si="4"/>
        <v>3750000</v>
      </c>
      <c r="AA14" s="176" t="s">
        <v>187</v>
      </c>
      <c r="AB14" s="174" t="s">
        <v>652</v>
      </c>
      <c r="AC14" s="172" t="s">
        <v>653</v>
      </c>
      <c r="AD14" s="170"/>
      <c r="AE14" s="19"/>
      <c r="AF14" s="21"/>
      <c r="AG14" s="22" t="str">
        <f t="shared" si="5"/>
        <v>TRUE</v>
      </c>
      <c r="AH14" s="23" t="str">
        <f t="shared" si="6"/>
        <v>کرمان شهربابک - بلوار جمهوری اسلامی- کوچه فرهنگ 2  - احمد فرهادی 09132937149</v>
      </c>
    </row>
    <row r="15" spans="1:34" ht="22.35" customHeight="1">
      <c r="A15" s="7"/>
      <c r="B15" s="7"/>
      <c r="C15" s="7"/>
      <c r="D15" s="7"/>
      <c r="E15" s="7"/>
      <c r="F15" s="8"/>
      <c r="G15" s="165"/>
      <c r="H15" s="179"/>
      <c r="I15" s="165"/>
      <c r="J15" s="165"/>
      <c r="K15" s="11" t="str">
        <f t="shared" ca="1" si="0"/>
        <v/>
      </c>
      <c r="L15" s="163"/>
      <c r="M15" s="163"/>
      <c r="N15" s="163"/>
      <c r="O15" s="9">
        <v>3325.1</v>
      </c>
      <c r="P15" s="9">
        <v>1</v>
      </c>
      <c r="Q15" s="13" t="str">
        <f>VLOOKUP(O15, '[1]لیست محصولات اردیبهشت ۱۴۰۳'!B:C,2,0)</f>
        <v>راتناگری | Ratnagiri</v>
      </c>
      <c r="R15" s="9"/>
      <c r="S15" s="12">
        <f>VLOOKUP(O15, '[1]لیست محصولات اردیبهشت ۱۴۰۳'!B:F,5,0)</f>
        <v>150</v>
      </c>
      <c r="T15" s="14">
        <f>VLOOKUP(O15, '[1]لیست محصولات اردیبهشت ۱۴۰۳'!B:G,6,0)</f>
        <v>4250000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4250000</v>
      </c>
      <c r="Y15" s="17"/>
      <c r="Z15" s="14">
        <f t="shared" si="4"/>
        <v>4250000</v>
      </c>
      <c r="AA15" s="177"/>
      <c r="AB15" s="175"/>
      <c r="AC15" s="173"/>
      <c r="AD15" s="171"/>
      <c r="AE15" s="19"/>
      <c r="AF15" s="21"/>
      <c r="AG15" s="22" t="str">
        <f t="shared" si="5"/>
        <v>TRUE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9">
        <v>11</v>
      </c>
      <c r="H16" s="10">
        <v>277341941981</v>
      </c>
      <c r="I16" s="9" t="s">
        <v>649</v>
      </c>
      <c r="J16" s="9"/>
      <c r="K16" s="11" t="str">
        <f t="shared" ca="1" si="0"/>
        <v/>
      </c>
      <c r="L16" s="12" t="s">
        <v>654</v>
      </c>
      <c r="M16" s="12" t="s">
        <v>453</v>
      </c>
      <c r="N16" s="12"/>
      <c r="O16" s="9">
        <v>5501.2</v>
      </c>
      <c r="P16" s="9">
        <v>2</v>
      </c>
      <c r="Q16" s="13" t="str">
        <f>VLOOKUP(O16, '[1]لیست محصولات اردیبهشت ۱۴۰۳'!B:C,2,0)</f>
        <v>ورتکس | Vortex</v>
      </c>
      <c r="R16" s="9" t="s">
        <v>255</v>
      </c>
      <c r="S16" s="12">
        <f>VLOOKUP(O16, '[1]لیست محصولات اردیبهشت ۱۴۰۳'!B:F,5,0)</f>
        <v>750</v>
      </c>
      <c r="T16" s="14">
        <f>VLOOKUP(O16, '[1]لیست محصولات اردیبهشت ۱۴۰۳'!B:G,6,0)</f>
        <v>9900000</v>
      </c>
      <c r="U16" s="15"/>
      <c r="V16" s="16">
        <f t="shared" si="1"/>
        <v>0</v>
      </c>
      <c r="W16" s="12">
        <f t="shared" si="2"/>
        <v>2</v>
      </c>
      <c r="X16" s="14">
        <f t="shared" si="3"/>
        <v>19800000</v>
      </c>
      <c r="Y16" s="17"/>
      <c r="Z16" s="14">
        <f t="shared" si="4"/>
        <v>19800000</v>
      </c>
      <c r="AA16" s="18" t="s">
        <v>79</v>
      </c>
      <c r="AB16" s="13" t="s">
        <v>655</v>
      </c>
      <c r="AC16" s="19" t="s">
        <v>656</v>
      </c>
      <c r="AD16" s="20" t="s">
        <v>99</v>
      </c>
      <c r="AE16" s="68" t="s">
        <v>657</v>
      </c>
      <c r="AF16" s="21"/>
      <c r="AG16" s="22" t="str">
        <f t="shared" si="5"/>
        <v>TRUE</v>
      </c>
      <c r="AH16" s="23" t="str">
        <f t="shared" si="6"/>
        <v>تهران ولنجک.بلواردانشجو.گلستان دوم.پلاک۶.واحد۵شرقی  - خورشید اسدی 09129104392</v>
      </c>
    </row>
    <row r="17" spans="1:34" ht="22.35" customHeight="1">
      <c r="A17" s="7"/>
      <c r="B17" s="7"/>
      <c r="C17" s="7"/>
      <c r="D17" s="7"/>
      <c r="E17" s="7"/>
      <c r="F17" s="8"/>
      <c r="G17" s="9">
        <v>12</v>
      </c>
      <c r="H17" s="10">
        <v>277342404759</v>
      </c>
      <c r="I17" s="9" t="s">
        <v>649</v>
      </c>
      <c r="J17" s="9"/>
      <c r="K17" s="11" t="str">
        <f t="shared" ca="1" si="0"/>
        <v/>
      </c>
      <c r="L17" s="12" t="s">
        <v>658</v>
      </c>
      <c r="M17" s="12" t="s">
        <v>659</v>
      </c>
      <c r="N17" s="12"/>
      <c r="O17" s="9">
        <v>5522.1</v>
      </c>
      <c r="P17" s="9">
        <v>1</v>
      </c>
      <c r="Q17" s="13" t="str">
        <f>VLOOKUP(O17, '[1]لیست محصولات اردیبهشت ۱۴۰۳'!B:C,2,0)</f>
        <v>تامارا | Tamara</v>
      </c>
      <c r="R17" s="9" t="s">
        <v>255</v>
      </c>
      <c r="S17" s="12">
        <f>VLOOKUP(O17, '[1]لیست محصولات اردیبهشت ۱۴۰۳'!B:F,5,0)</f>
        <v>150</v>
      </c>
      <c r="T17" s="14">
        <f>VLOOKUP(O17, '[1]لیست محصولات اردیبهشت ۱۴۰۳'!B:G,6,0)</f>
        <v>2600000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2600000</v>
      </c>
      <c r="Y17" s="17"/>
      <c r="Z17" s="14">
        <f t="shared" si="4"/>
        <v>2600000</v>
      </c>
      <c r="AA17" s="18" t="s">
        <v>79</v>
      </c>
      <c r="AB17" s="13" t="s">
        <v>660</v>
      </c>
      <c r="AC17" s="19" t="s">
        <v>661</v>
      </c>
      <c r="AD17" s="20" t="s">
        <v>99</v>
      </c>
      <c r="AE17" s="19"/>
      <c r="AF17" s="21"/>
      <c r="AG17" s="22" t="str">
        <f t="shared" si="5"/>
        <v>TRUE</v>
      </c>
      <c r="AH17" s="23" t="str">
        <f t="shared" si="6"/>
        <v>تهران شیان ، شیان سوم پلاک 49  - پویا شهابی 09391787341</v>
      </c>
    </row>
    <row r="18" spans="1:34" ht="22.35" customHeight="1">
      <c r="A18" s="7"/>
      <c r="B18" s="7"/>
      <c r="C18" s="7"/>
      <c r="D18" s="7"/>
      <c r="E18" s="7"/>
      <c r="F18" s="8"/>
      <c r="G18" s="9">
        <v>13</v>
      </c>
      <c r="H18" s="10">
        <v>277344693236</v>
      </c>
      <c r="I18" s="9" t="s">
        <v>649</v>
      </c>
      <c r="J18" s="9"/>
      <c r="K18" s="11" t="str">
        <f t="shared" ca="1" si="0"/>
        <v/>
      </c>
      <c r="L18" s="12" t="s">
        <v>662</v>
      </c>
      <c r="M18" s="12" t="s">
        <v>663</v>
      </c>
      <c r="N18" s="12"/>
      <c r="O18" s="9">
        <v>5511.11</v>
      </c>
      <c r="P18" s="9">
        <v>2</v>
      </c>
      <c r="Q18" s="69" t="str">
        <f>VLOOKUP(O18, '[1]لیست محصولات اردیبهشت ۱۴۰۳'!B:C,2,0)</f>
        <v>هامبلا(رست دمی) | Hambella( Filter Roast)</v>
      </c>
      <c r="R18" s="9"/>
      <c r="S18" s="12">
        <f>VLOOKUP(O18, '[1]لیست محصولات اردیبهشت ۱۴۰۳'!B:F,5,0)</f>
        <v>150</v>
      </c>
      <c r="T18" s="14">
        <f>VLOOKUP(O18, '[1]لیست محصولات اردیبهشت ۱۴۰۳'!B:G,6,0)</f>
        <v>2800000</v>
      </c>
      <c r="U18" s="15"/>
      <c r="V18" s="16">
        <f t="shared" si="1"/>
        <v>0</v>
      </c>
      <c r="W18" s="12">
        <f t="shared" si="2"/>
        <v>2</v>
      </c>
      <c r="X18" s="14">
        <f t="shared" si="3"/>
        <v>5600000</v>
      </c>
      <c r="Y18" s="17"/>
      <c r="Z18" s="14">
        <f t="shared" si="4"/>
        <v>5600000</v>
      </c>
      <c r="AA18" s="18" t="s">
        <v>79</v>
      </c>
      <c r="AB18" s="13" t="s">
        <v>664</v>
      </c>
      <c r="AC18" s="19" t="s">
        <v>665</v>
      </c>
      <c r="AD18" s="20" t="s">
        <v>99</v>
      </c>
      <c r="AE18" s="19"/>
      <c r="AF18" s="21"/>
      <c r="AG18" s="22" t="str">
        <f t="shared" si="5"/>
        <v>TRUE</v>
      </c>
      <c r="AH18" s="23" t="str">
        <f t="shared" si="6"/>
        <v>تهران گیشا، ابتدای خیابان ۳۵، جنب فروشگاه هفت، پلاک ۳۴۶، واحد ۳  - بهراد تقوی 09013335521</v>
      </c>
    </row>
    <row r="19" spans="1:34" ht="22.35" customHeight="1">
      <c r="A19" s="7"/>
      <c r="B19" s="7"/>
      <c r="C19" s="7"/>
      <c r="D19" s="7"/>
      <c r="E19" s="7"/>
      <c r="F19" s="8"/>
      <c r="G19" s="9">
        <v>14</v>
      </c>
      <c r="H19" s="10">
        <v>277350059840</v>
      </c>
      <c r="I19" s="9" t="s">
        <v>649</v>
      </c>
      <c r="J19" s="9"/>
      <c r="K19" s="11" t="str">
        <f t="shared" ca="1" si="0"/>
        <v/>
      </c>
      <c r="L19" s="12" t="s">
        <v>209</v>
      </c>
      <c r="M19" s="12" t="s">
        <v>666</v>
      </c>
      <c r="N19" s="12" t="s">
        <v>667</v>
      </c>
      <c r="O19" s="9">
        <v>3325.2</v>
      </c>
      <c r="P19" s="9">
        <v>1</v>
      </c>
      <c r="Q19" s="13" t="str">
        <f>VLOOKUP(O19, '[1]لیست محصولات اردیبهشت ۱۴۰۳'!B:C,2,0)</f>
        <v>راتناگری | Ratnagiri</v>
      </c>
      <c r="R19" s="9"/>
      <c r="S19" s="12">
        <f>VLOOKUP(O19, '[1]لیست محصولات اردیبهشت ۱۴۰۳'!B:F,5,0)</f>
        <v>750</v>
      </c>
      <c r="T19" s="14">
        <f>VLOOKUP(O19, '[1]لیست محصولات اردیبهشت ۱۴۰۳'!B:G,6,0)</f>
        <v>20700000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20700000</v>
      </c>
      <c r="Y19" s="17"/>
      <c r="Z19" s="14">
        <f t="shared" si="4"/>
        <v>20700000</v>
      </c>
      <c r="AA19" s="18" t="s">
        <v>79</v>
      </c>
      <c r="AB19" s="13" t="s">
        <v>668</v>
      </c>
      <c r="AC19" s="19" t="s">
        <v>669</v>
      </c>
      <c r="AD19" s="20" t="s">
        <v>99</v>
      </c>
      <c r="AE19" s="19"/>
      <c r="AF19" s="21"/>
      <c r="AG19" s="22" t="str">
        <f t="shared" si="5"/>
        <v>TRUE</v>
      </c>
      <c r="AH19" s="23" t="str">
        <f t="shared" si="6"/>
        <v>تهران میدان فردوسی خیابان شهید قرنی کوچه کلانتری پلاک ۴۸ طبقه همکف کافه آپارتمان - احسان رحیم زاده 09351034845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66">
        <v>15</v>
      </c>
      <c r="H20" s="67"/>
      <c r="I20" s="66" t="s">
        <v>649</v>
      </c>
      <c r="J20" s="9" t="s">
        <v>76</v>
      </c>
      <c r="K20" s="11" t="str">
        <f t="shared" ca="1" si="0"/>
        <v/>
      </c>
      <c r="L20" s="12" t="s">
        <v>452</v>
      </c>
      <c r="M20" s="12" t="s">
        <v>671</v>
      </c>
      <c r="N20" s="12" t="s">
        <v>670</v>
      </c>
      <c r="O20" s="9">
        <v>5501.3</v>
      </c>
      <c r="P20" s="9">
        <v>7</v>
      </c>
      <c r="Q20" s="13" t="str">
        <f>VLOOKUP(O20, '[1]لیست محصولات اردیبهشت ۱۴۰۳'!B:C,2,0)</f>
        <v>ورتکس | Vortex</v>
      </c>
      <c r="R20" s="9"/>
      <c r="S20" s="12">
        <f>VLOOKUP(O20, '[1]لیست محصولات اردیبهشت ۱۴۰۳'!B:F,5,0)</f>
        <v>4000</v>
      </c>
      <c r="T20" s="14">
        <f>VLOOKUP(O20, '[1]لیست محصولات اردیبهشت ۱۴۰۳'!B:G,6,0)</f>
        <v>51200000</v>
      </c>
      <c r="U20" s="15"/>
      <c r="V20" s="16">
        <f t="shared" si="1"/>
        <v>0</v>
      </c>
      <c r="W20" s="12">
        <f t="shared" si="2"/>
        <v>7</v>
      </c>
      <c r="X20" s="14">
        <f t="shared" si="3"/>
        <v>358400000</v>
      </c>
      <c r="Y20" s="17"/>
      <c r="Z20" s="14">
        <f t="shared" si="4"/>
        <v>358400000</v>
      </c>
      <c r="AA20" s="18" t="s">
        <v>129</v>
      </c>
      <c r="AB20" s="13" t="s">
        <v>672</v>
      </c>
      <c r="AC20" s="19" t="s">
        <v>673</v>
      </c>
      <c r="AD20" s="20"/>
      <c r="AE20" s="19"/>
      <c r="AF20" s="21"/>
      <c r="AG20" s="22" t="str">
        <f t="shared" si="5"/>
        <v>TRUE</v>
      </c>
      <c r="AH20" s="23" t="str">
        <f t="shared" si="6"/>
        <v>مشهد صارمي - بين صارمي 34 و 36  کافه نشانی - امیر بررودی 09369309993</v>
      </c>
    </row>
    <row r="21" spans="1:34" s="32" customFormat="1" ht="22.35" customHeight="1">
      <c r="A21" s="116"/>
      <c r="B21" s="116"/>
      <c r="C21" s="116" t="b">
        <v>0</v>
      </c>
      <c r="D21" s="116"/>
      <c r="E21" s="116"/>
      <c r="F21" s="116"/>
      <c r="G21" s="20">
        <v>16</v>
      </c>
      <c r="H21" s="117" t="s">
        <v>676</v>
      </c>
      <c r="I21" s="20" t="s">
        <v>649</v>
      </c>
      <c r="J21" s="20"/>
      <c r="K21" s="118" t="str">
        <f t="shared" ca="1" si="0"/>
        <v/>
      </c>
      <c r="L21" s="119" t="s">
        <v>674</v>
      </c>
      <c r="M21" s="119" t="s">
        <v>691</v>
      </c>
      <c r="N21" s="119" t="s">
        <v>675</v>
      </c>
      <c r="O21" s="20">
        <v>5511.11</v>
      </c>
      <c r="P21" s="20">
        <v>1</v>
      </c>
      <c r="Q21" s="127" t="str">
        <f>VLOOKUP(O21, '[1]لیست محصولات اردیبهشت ۱۴۰۳'!B:C,2,0)</f>
        <v>هامبلا(رست دمی) | Hambella( Filter Roast)</v>
      </c>
      <c r="R21" s="20"/>
      <c r="S21" s="119">
        <f>VLOOKUP(O21, '[1]لیست محصولات اردیبهشت ۱۴۰۳'!B:F,5,0)</f>
        <v>150</v>
      </c>
      <c r="T21" s="121">
        <f>VLOOKUP(O21, '[1]لیست محصولات اردیبهشت ۱۴۰۳'!B:G,6,0)</f>
        <v>2800000</v>
      </c>
      <c r="U21" s="122"/>
      <c r="V21" s="123">
        <f t="shared" si="1"/>
        <v>0</v>
      </c>
      <c r="W21" s="119">
        <f t="shared" si="2"/>
        <v>1</v>
      </c>
      <c r="X21" s="121">
        <f t="shared" si="3"/>
        <v>2800000</v>
      </c>
      <c r="Y21" s="124"/>
      <c r="Z21" s="121">
        <f t="shared" si="4"/>
        <v>2800000</v>
      </c>
      <c r="AA21" s="128" t="s">
        <v>79</v>
      </c>
      <c r="AB21" s="120" t="s">
        <v>687</v>
      </c>
      <c r="AC21" s="129" t="s">
        <v>686</v>
      </c>
      <c r="AD21" s="20" t="s">
        <v>99</v>
      </c>
      <c r="AE21" s="129"/>
      <c r="AF21" s="125"/>
      <c r="AH21" s="126" t="str">
        <f t="shared" si="6"/>
        <v>تهران خیابان انقلاب، نرسیده به میدان فردوسی، خیابان موسوی، نبش کوچه اعتماد مقدم، پلاک 32 کافه حیاط شماره 65 - سوگند نیازمند 09109855849</v>
      </c>
    </row>
    <row r="22" spans="1:34" s="32" customFormat="1" ht="22.35" customHeight="1">
      <c r="A22" s="116" t="b">
        <v>0</v>
      </c>
      <c r="B22" s="116"/>
      <c r="C22" s="116" t="b">
        <v>0</v>
      </c>
      <c r="D22" s="116"/>
      <c r="E22" s="116"/>
      <c r="F22" s="116"/>
      <c r="G22" s="170">
        <v>17</v>
      </c>
      <c r="H22" s="239" t="s">
        <v>676</v>
      </c>
      <c r="I22" s="170" t="s">
        <v>649</v>
      </c>
      <c r="J22" s="170"/>
      <c r="K22" s="118" t="str">
        <f t="shared" ca="1" si="0"/>
        <v/>
      </c>
      <c r="L22" s="243" t="s">
        <v>680</v>
      </c>
      <c r="M22" s="243" t="s">
        <v>681</v>
      </c>
      <c r="N22" s="243" t="s">
        <v>677</v>
      </c>
      <c r="O22" s="20">
        <v>5501.1</v>
      </c>
      <c r="P22" s="20">
        <v>1</v>
      </c>
      <c r="Q22" s="120" t="str">
        <f>VLOOKUP(O22, '[1]لیست محصولات اردیبهشت ۱۴۰۳'!B:C,2,0)</f>
        <v>ورتکس | Vortex</v>
      </c>
      <c r="R22" s="20"/>
      <c r="S22" s="119">
        <f>VLOOKUP(O22, '[1]لیست محصولات اردیبهشت ۱۴۰۳'!B:F,5,0)</f>
        <v>150</v>
      </c>
      <c r="T22" s="121">
        <f>VLOOKUP(O22, '[1]لیست محصولات اردیبهشت ۱۴۰۳'!B:G,6,0)</f>
        <v>2100000</v>
      </c>
      <c r="U22" s="122"/>
      <c r="V22" s="123">
        <f t="shared" si="1"/>
        <v>0</v>
      </c>
      <c r="W22" s="119">
        <f t="shared" si="2"/>
        <v>1</v>
      </c>
      <c r="X22" s="121">
        <f t="shared" si="3"/>
        <v>2100000</v>
      </c>
      <c r="Y22" s="124"/>
      <c r="Z22" s="121">
        <f t="shared" si="4"/>
        <v>2100000</v>
      </c>
      <c r="AA22" s="252" t="s">
        <v>129</v>
      </c>
      <c r="AB22" s="249" t="s">
        <v>678</v>
      </c>
      <c r="AC22" s="246" t="s">
        <v>679</v>
      </c>
      <c r="AD22" s="170"/>
      <c r="AE22" s="129"/>
      <c r="AF22" s="125"/>
      <c r="AH22" s="126" t="str">
        <f t="shared" si="6"/>
        <v>مشهد قاضی طباطبائی 10، سوزنچی 5 کافه روسو - احمد رضا گازرانی 09213036182</v>
      </c>
    </row>
    <row r="23" spans="1:34" s="32" customFormat="1" ht="22.35" customHeight="1">
      <c r="A23" s="116"/>
      <c r="B23" s="116"/>
      <c r="C23" s="116" t="b">
        <v>0</v>
      </c>
      <c r="D23" s="116"/>
      <c r="E23" s="116"/>
      <c r="F23" s="116"/>
      <c r="G23" s="171"/>
      <c r="H23" s="241"/>
      <c r="I23" s="171"/>
      <c r="J23" s="171"/>
      <c r="K23" s="118" t="str">
        <f t="shared" ca="1" si="0"/>
        <v/>
      </c>
      <c r="L23" s="245"/>
      <c r="M23" s="245"/>
      <c r="N23" s="245"/>
      <c r="O23" s="20">
        <v>3325.1</v>
      </c>
      <c r="P23" s="20">
        <v>1</v>
      </c>
      <c r="Q23" s="120" t="str">
        <f>VLOOKUP(O23, '[1]لیست محصولات اردیبهشت ۱۴۰۳'!B:C,2,0)</f>
        <v>راتناگری | Ratnagiri</v>
      </c>
      <c r="R23" s="20"/>
      <c r="S23" s="119">
        <f>VLOOKUP(O23, '[1]لیست محصولات اردیبهشت ۱۴۰۳'!B:F,5,0)</f>
        <v>150</v>
      </c>
      <c r="T23" s="121">
        <f>VLOOKUP(O23, '[1]لیست محصولات اردیبهشت ۱۴۰۳'!B:G,6,0)</f>
        <v>4250000</v>
      </c>
      <c r="U23" s="122"/>
      <c r="V23" s="123">
        <f t="shared" si="1"/>
        <v>0</v>
      </c>
      <c r="W23" s="119">
        <f t="shared" si="2"/>
        <v>1</v>
      </c>
      <c r="X23" s="121">
        <f t="shared" si="3"/>
        <v>4250000</v>
      </c>
      <c r="Y23" s="124"/>
      <c r="Z23" s="121">
        <f t="shared" si="4"/>
        <v>4250000</v>
      </c>
      <c r="AA23" s="254"/>
      <c r="AB23" s="251"/>
      <c r="AC23" s="248"/>
      <c r="AD23" s="171"/>
      <c r="AE23" s="129"/>
      <c r="AF23" s="125"/>
      <c r="AH23" s="126" t="str">
        <f t="shared" si="6"/>
        <v xml:space="preserve">   -   </v>
      </c>
    </row>
    <row r="24" spans="1:34" s="32" customFormat="1" ht="22.35" customHeight="1">
      <c r="A24" s="116"/>
      <c r="B24" s="116"/>
      <c r="C24" s="116" t="b">
        <v>0</v>
      </c>
      <c r="D24" s="116"/>
      <c r="E24" s="116"/>
      <c r="F24" s="116"/>
      <c r="G24" s="170">
        <v>18</v>
      </c>
      <c r="H24" s="239" t="s">
        <v>676</v>
      </c>
      <c r="I24" s="170" t="s">
        <v>649</v>
      </c>
      <c r="J24" s="170"/>
      <c r="K24" s="118" t="str">
        <f t="shared" ca="1" si="0"/>
        <v/>
      </c>
      <c r="L24" s="243" t="s">
        <v>340</v>
      </c>
      <c r="M24" s="243" t="s">
        <v>682</v>
      </c>
      <c r="N24" s="243" t="s">
        <v>683</v>
      </c>
      <c r="O24" s="20">
        <v>5501.1</v>
      </c>
      <c r="P24" s="20">
        <v>1</v>
      </c>
      <c r="Q24" s="120" t="str">
        <f>VLOOKUP(O24, '[1]لیست محصولات اردیبهشت ۱۴۰۳'!B:C,2,0)</f>
        <v>ورتکس | Vortex</v>
      </c>
      <c r="R24" s="20"/>
      <c r="S24" s="119">
        <f>VLOOKUP(O24, '[1]لیست محصولات اردیبهشت ۱۴۰۳'!B:F,5,0)</f>
        <v>150</v>
      </c>
      <c r="T24" s="121">
        <f>VLOOKUP(O24, '[1]لیست محصولات اردیبهشت ۱۴۰۳'!B:G,6,0)</f>
        <v>2100000</v>
      </c>
      <c r="U24" s="122"/>
      <c r="V24" s="123">
        <f t="shared" si="1"/>
        <v>0</v>
      </c>
      <c r="W24" s="119">
        <f t="shared" si="2"/>
        <v>1</v>
      </c>
      <c r="X24" s="121">
        <f t="shared" si="3"/>
        <v>2100000</v>
      </c>
      <c r="Y24" s="124"/>
      <c r="Z24" s="121">
        <f t="shared" si="4"/>
        <v>2100000</v>
      </c>
      <c r="AA24" s="252" t="s">
        <v>79</v>
      </c>
      <c r="AB24" s="249" t="s">
        <v>684</v>
      </c>
      <c r="AC24" s="246" t="s">
        <v>685</v>
      </c>
      <c r="AD24" s="170" t="s">
        <v>99</v>
      </c>
      <c r="AE24" s="129"/>
      <c r="AF24" s="125"/>
      <c r="AH24" s="126" t="str">
        <f t="shared" si="6"/>
        <v>تهران ولنجک ثارالله کوچه نیلوفر پلاک 1 کافه تژ - نیما کُره ئی 09100218314</v>
      </c>
    </row>
    <row r="25" spans="1:34" s="32" customFormat="1" ht="22.35" customHeight="1">
      <c r="A25" s="116"/>
      <c r="B25" s="116"/>
      <c r="C25" s="116" t="b">
        <v>0</v>
      </c>
      <c r="D25" s="116"/>
      <c r="E25" s="116"/>
      <c r="F25" s="116"/>
      <c r="G25" s="180"/>
      <c r="H25" s="240"/>
      <c r="I25" s="180"/>
      <c r="J25" s="180"/>
      <c r="K25" s="118" t="str">
        <f t="shared" ca="1" si="0"/>
        <v/>
      </c>
      <c r="L25" s="244"/>
      <c r="M25" s="244"/>
      <c r="N25" s="244"/>
      <c r="O25" s="20">
        <v>3325.3</v>
      </c>
      <c r="P25" s="20">
        <v>1</v>
      </c>
      <c r="Q25" s="120" t="str">
        <f>VLOOKUP(O25, '[1]لیست محصولات اردیبهشت ۱۴۰۳'!B:C,2,0)</f>
        <v>راتناگری | Ratnagiri</v>
      </c>
      <c r="R25" s="20"/>
      <c r="S25" s="119">
        <f>VLOOKUP(O25, '[1]لیست محصولات اردیبهشت ۱۴۰۳'!B:F,5,0)</f>
        <v>40</v>
      </c>
      <c r="T25" s="121">
        <f>VLOOKUP(O25, '[1]لیست محصولات اردیبهشت ۱۴۰۳'!B:G,6,0)</f>
        <v>1250000</v>
      </c>
      <c r="U25" s="122"/>
      <c r="V25" s="123">
        <f t="shared" si="1"/>
        <v>0</v>
      </c>
      <c r="W25" s="119">
        <f t="shared" si="2"/>
        <v>1</v>
      </c>
      <c r="X25" s="121">
        <f t="shared" si="3"/>
        <v>1250000</v>
      </c>
      <c r="Y25" s="124"/>
      <c r="Z25" s="121">
        <f t="shared" si="4"/>
        <v>1250000</v>
      </c>
      <c r="AA25" s="253"/>
      <c r="AB25" s="250"/>
      <c r="AC25" s="247"/>
      <c r="AD25" s="180"/>
      <c r="AE25" s="129"/>
      <c r="AF25" s="125"/>
      <c r="AH25" s="126" t="str">
        <f t="shared" si="6"/>
        <v xml:space="preserve">   -   </v>
      </c>
    </row>
    <row r="26" spans="1:34" s="32" customFormat="1" ht="22.35" customHeight="1">
      <c r="A26" s="116"/>
      <c r="B26" s="116"/>
      <c r="C26" s="116"/>
      <c r="D26" s="116"/>
      <c r="E26" s="116"/>
      <c r="F26" s="116"/>
      <c r="G26" s="171"/>
      <c r="H26" s="241"/>
      <c r="I26" s="171"/>
      <c r="J26" s="171"/>
      <c r="K26" s="118" t="str">
        <f t="shared" ca="1" si="0"/>
        <v/>
      </c>
      <c r="L26" s="245"/>
      <c r="M26" s="245"/>
      <c r="N26" s="245"/>
      <c r="O26" s="20">
        <v>3326.3</v>
      </c>
      <c r="P26" s="20">
        <v>1</v>
      </c>
      <c r="Q26" s="120" t="str">
        <f>VLOOKUP(O26, '[1]لیست محصولات اردیبهشت ۱۴۰۳'!B:C,2,0)</f>
        <v>میاگروس | Milagros</v>
      </c>
      <c r="R26" s="20"/>
      <c r="S26" s="119">
        <f>VLOOKUP(O26, '[1]لیست محصولات اردیبهشت ۱۴۰۳'!B:F,5,0)</f>
        <v>40</v>
      </c>
      <c r="T26" s="121">
        <f>VLOOKUP(O26, '[1]لیست محصولات اردیبهشت ۱۴۰۳'!B:G,6,0)</f>
        <v>1100000</v>
      </c>
      <c r="U26" s="122"/>
      <c r="V26" s="123">
        <f t="shared" si="1"/>
        <v>0</v>
      </c>
      <c r="W26" s="119">
        <f t="shared" si="2"/>
        <v>1</v>
      </c>
      <c r="X26" s="121">
        <f t="shared" si="3"/>
        <v>1100000</v>
      </c>
      <c r="Y26" s="124"/>
      <c r="Z26" s="121">
        <f t="shared" si="4"/>
        <v>1100000</v>
      </c>
      <c r="AA26" s="254"/>
      <c r="AB26" s="251"/>
      <c r="AC26" s="248"/>
      <c r="AD26" s="171"/>
      <c r="AE26" s="129"/>
      <c r="AF26" s="125"/>
      <c r="AH26" s="126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66">
        <v>20</v>
      </c>
      <c r="H27" s="67"/>
      <c r="I27" s="66" t="s">
        <v>688</v>
      </c>
      <c r="J27" s="9" t="s">
        <v>76</v>
      </c>
      <c r="K27" s="11" t="str">
        <f t="shared" ca="1" si="0"/>
        <v/>
      </c>
      <c r="L27" s="12" t="s">
        <v>137</v>
      </c>
      <c r="M27" s="12" t="s">
        <v>138</v>
      </c>
      <c r="N27" s="12" t="s">
        <v>139</v>
      </c>
      <c r="O27" s="9">
        <v>5501.3</v>
      </c>
      <c r="P27" s="9">
        <v>2</v>
      </c>
      <c r="Q27" s="13" t="str">
        <f>VLOOKUP(O27, '[1]لیست محصولات اردیبهشت ۱۴۰۳'!B:C,2,0)</f>
        <v>ورتکس | Vortex</v>
      </c>
      <c r="R27" s="9"/>
      <c r="S27" s="12">
        <f>VLOOKUP(O27, '[1]لیست محصولات اردیبهشت ۱۴۰۳'!B:F,5,0)</f>
        <v>4000</v>
      </c>
      <c r="T27" s="14">
        <f>VLOOKUP(O27, '[1]لیست محصولات اردیبهشت ۱۴۰۳'!B:G,6,0)</f>
        <v>51200000</v>
      </c>
      <c r="U27" s="15"/>
      <c r="V27" s="16">
        <f t="shared" si="1"/>
        <v>0</v>
      </c>
      <c r="W27" s="12">
        <f t="shared" si="2"/>
        <v>2</v>
      </c>
      <c r="X27" s="14">
        <f t="shared" si="3"/>
        <v>102400000</v>
      </c>
      <c r="Y27" s="17"/>
      <c r="Z27" s="14">
        <f t="shared" si="4"/>
        <v>102400000</v>
      </c>
      <c r="AA27" s="18" t="s">
        <v>79</v>
      </c>
      <c r="AB27" s="13" t="s">
        <v>690</v>
      </c>
      <c r="AC27" s="19" t="s">
        <v>140</v>
      </c>
      <c r="AD27" s="20"/>
      <c r="AE27" s="68" t="s">
        <v>689</v>
      </c>
      <c r="AF27" s="21"/>
      <c r="AG27" s="22" t="str">
        <f t="shared" si="5"/>
        <v>TRUE</v>
      </c>
      <c r="AH27" s="23" t="str">
        <f t="shared" si="6"/>
        <v>تهران خیابان نیاوران -دزاشیب(کبیری) -خیابان رمضانی-نبش کوچه حسینی -پلاک ۷ کافه مدام - امیرحسین صدیقی 09123401445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>
        <v>21</v>
      </c>
      <c r="H28" s="10">
        <v>277515440754</v>
      </c>
      <c r="I28" s="9" t="s">
        <v>692</v>
      </c>
      <c r="J28" s="9"/>
      <c r="K28" s="11" t="str">
        <f t="shared" ca="1" si="0"/>
        <v/>
      </c>
      <c r="L28" s="12" t="s">
        <v>112</v>
      </c>
      <c r="M28" s="12" t="s">
        <v>693</v>
      </c>
      <c r="N28" s="12"/>
      <c r="O28" s="9">
        <v>3326.2</v>
      </c>
      <c r="P28" s="9">
        <v>1</v>
      </c>
      <c r="Q28" s="13" t="str">
        <f>VLOOKUP(O28, '[1]لیست محصولات اردیبهشت ۱۴۰۳'!B:C,2,0)</f>
        <v>میاگروس | Milagros</v>
      </c>
      <c r="R28" s="9"/>
      <c r="S28" s="12">
        <f>VLOOKUP(O28, '[1]لیست محصولات اردیبهشت ۱۴۰۳'!B:F,5,0)</f>
        <v>750</v>
      </c>
      <c r="T28" s="14">
        <f>VLOOKUP(O28, '[1]لیست محصولات اردیبهشت ۱۴۰۳'!B:G,6,0)</f>
        <v>18150000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18150000</v>
      </c>
      <c r="Y28" s="17"/>
      <c r="Z28" s="14">
        <f t="shared" si="4"/>
        <v>18150000</v>
      </c>
      <c r="AA28" s="18" t="s">
        <v>79</v>
      </c>
      <c r="AB28" s="13" t="s">
        <v>694</v>
      </c>
      <c r="AC28" s="19" t="s">
        <v>695</v>
      </c>
      <c r="AD28" s="20" t="s">
        <v>99</v>
      </c>
      <c r="AE28" s="19"/>
      <c r="AF28" s="21"/>
      <c r="AG28" s="22" t="str">
        <f t="shared" si="5"/>
        <v>TRUE</v>
      </c>
      <c r="AH28" s="23" t="str">
        <f t="shared" si="6"/>
        <v>تهران ظفر - خیابان همایون - کوچه صمدی - پلاک ۱۱ - واحد ۵  - محمدرضا پیغمبری 09127372602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اردیبهشت ۱۴۰۳'!B:C,2,0)</f>
        <v>#N/A</v>
      </c>
      <c r="R29" s="9"/>
      <c r="S29" s="12" t="e">
        <f>VLOOKUP(O29, '[1]لیست محصولات اردیبهشت ۱۴۰۳'!B:F,5,0)</f>
        <v>#N/A</v>
      </c>
      <c r="T29" s="14" t="e">
        <f>VLOOKUP(O29, '[1]لیست محصولات اردیبهشت ۱۴۰۳'!B:G,6,0)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اردیبهشت ۱۴۰۳'!B:C,2,0)</f>
        <v>#N/A</v>
      </c>
      <c r="R30" s="9"/>
      <c r="S30" s="12" t="e">
        <f>VLOOKUP(O30, '[1]لیست محصولات اردیبهشت ۱۴۰۳'!B:F,5,0)</f>
        <v>#N/A</v>
      </c>
      <c r="T30" s="14" t="e">
        <f>VLOOKUP(O30, '[1]لیست محصولات اردیبهشت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اردیبهشت ۱۴۰۳'!B:C,2,0)</f>
        <v>#N/A</v>
      </c>
      <c r="R31" s="9"/>
      <c r="S31" s="12" t="e">
        <f>VLOOKUP(O31, '[1]لیست محصولات اردیبهشت ۱۴۰۳'!B:F,5,0)</f>
        <v>#N/A</v>
      </c>
      <c r="T31" s="14" t="e">
        <f>VLOOKUP(O31, '[1]لیست محصولات اردیبهشت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اردیبهشت ۱۴۰۳'!B:C,2,0)</f>
        <v>#N/A</v>
      </c>
      <c r="R32" s="9"/>
      <c r="S32" s="12" t="e">
        <f>VLOOKUP(O32, '[1]لیست محصولات اردیبهشت ۱۴۰۳'!B:F,5,0)</f>
        <v>#N/A</v>
      </c>
      <c r="T32" s="14" t="e">
        <f>VLOOKUP(O32, '[1]لیست محصولات اردیبهشت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اردیبهشت ۱۴۰۳'!B:C,2,0)</f>
        <v>#N/A</v>
      </c>
      <c r="R33" s="9"/>
      <c r="S33" s="12" t="e">
        <f>VLOOKUP(O33, '[1]لیست محصولات اردیبهشت ۱۴۰۳'!B:F,5,0)</f>
        <v>#N/A</v>
      </c>
      <c r="T33" s="14" t="e">
        <f>VLOOKUP(O33, '[1]لیست محصولات اردیبهشت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اردیبهشت ۱۴۰۳'!B:C,2,0)</f>
        <v>#N/A</v>
      </c>
      <c r="R34" s="9"/>
      <c r="S34" s="12" t="e">
        <f>VLOOKUP(O34, '[1]لیست محصولات اردیبهشت ۱۴۰۳'!B:F,5,0)</f>
        <v>#N/A</v>
      </c>
      <c r="T34" s="14" t="e">
        <f>VLOOKUP(O34, '[1]لیست محصولات اردیبهشت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اردیبهشت ۱۴۰۳'!B:C,2,0)</f>
        <v>#N/A</v>
      </c>
      <c r="R35" s="9"/>
      <c r="S35" s="12" t="e">
        <f>VLOOKUP(O35, '[1]لیست محصولات اردیبهشت ۱۴۰۳'!B:F,5,0)</f>
        <v>#N/A</v>
      </c>
      <c r="T35" s="14" t="e">
        <f>VLOOKUP(O35, '[1]لیست محصولات اردیبهشت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اردیبهشت ۱۴۰۳'!B:C,2,0)</f>
        <v>#N/A</v>
      </c>
      <c r="R36" s="9"/>
      <c r="S36" s="12" t="e">
        <f>VLOOKUP(O36, '[1]لیست محصولات اردیبهشت ۱۴۰۳'!B:F,5,0)</f>
        <v>#N/A</v>
      </c>
      <c r="T36" s="14" t="e">
        <f>VLOOKUP(O36, '[1]لیست محصولات اردیبهشت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3</v>
      </c>
      <c r="AI240" s="56">
        <f t="shared" si="19"/>
        <v>0</v>
      </c>
      <c r="AJ240" s="57">
        <f>AH240-AI240</f>
        <v>3</v>
      </c>
      <c r="AK240" s="58">
        <f t="shared" si="23"/>
        <v>0.45</v>
      </c>
      <c r="AL240" s="59">
        <f>AO240+AQ240-[2]Sheet1!$AH241</f>
        <v>0</v>
      </c>
      <c r="AM240" s="59">
        <f t="shared" si="25"/>
        <v>-3</v>
      </c>
      <c r="AN240" s="58">
        <f t="shared" si="21"/>
        <v>0</v>
      </c>
      <c r="AO240" s="59"/>
      <c r="AP240" s="58">
        <f t="shared" si="22"/>
        <v>-0.45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4</v>
      </c>
      <c r="AI241" s="56">
        <f t="shared" si="19"/>
        <v>0</v>
      </c>
      <c r="AJ241" s="57">
        <f t="shared" ref="AJ241:AJ264" si="27">AH241-AI241</f>
        <v>4</v>
      </c>
      <c r="AK241" s="58">
        <f>AH241*AG241/1000</f>
        <v>3</v>
      </c>
      <c r="AL241" s="59">
        <f>AO241+AQ241-[2]Sheet1!$AH242</f>
        <v>0</v>
      </c>
      <c r="AM241" s="59">
        <f t="shared" si="25"/>
        <v>-4</v>
      </c>
      <c r="AN241" s="58">
        <f t="shared" si="21"/>
        <v>0</v>
      </c>
      <c r="AO241" s="59"/>
      <c r="AP241" s="58">
        <f t="shared" si="22"/>
        <v>-3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22</v>
      </c>
      <c r="AI242" s="56">
        <f t="shared" si="19"/>
        <v>0</v>
      </c>
      <c r="AJ242" s="57">
        <f t="shared" si="27"/>
        <v>22</v>
      </c>
      <c r="AK242" s="58">
        <f t="shared" ref="AK242:AK267" si="28">AH242*AG242/1000</f>
        <v>88</v>
      </c>
      <c r="AL242" s="59">
        <f>AO242+AQ242-[2]Sheet1!$AH243</f>
        <v>0</v>
      </c>
      <c r="AM242" s="59">
        <f t="shared" si="25"/>
        <v>-22</v>
      </c>
      <c r="AN242" s="58">
        <f t="shared" si="21"/>
        <v>0</v>
      </c>
      <c r="AO242" s="59"/>
      <c r="AP242" s="58">
        <f t="shared" si="22"/>
        <v>-88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AO251+AQ251-[2]Sheet1!$AH252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5</v>
      </c>
      <c r="AI252" s="56">
        <f t="shared" si="19"/>
        <v>0</v>
      </c>
      <c r="AJ252" s="57">
        <f t="shared" si="27"/>
        <v>5</v>
      </c>
      <c r="AK252" s="58">
        <f t="shared" si="28"/>
        <v>3.75</v>
      </c>
      <c r="AL252" s="59">
        <f>AO252+AQ252-[2]Sheet1!$AH253</f>
        <v>0</v>
      </c>
      <c r="AM252" s="59">
        <f t="shared" si="25"/>
        <v>-5</v>
      </c>
      <c r="AN252" s="58">
        <f t="shared" si="21"/>
        <v>0</v>
      </c>
      <c r="AO252" s="59"/>
      <c r="AP252" s="58">
        <f t="shared" si="22"/>
        <v>-3.75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3</v>
      </c>
      <c r="AI253" s="56">
        <f t="shared" si="19"/>
        <v>0</v>
      </c>
      <c r="AJ253" s="57">
        <f t="shared" si="27"/>
        <v>3</v>
      </c>
      <c r="AK253" s="58">
        <f t="shared" si="28"/>
        <v>0.45</v>
      </c>
      <c r="AL253" s="59">
        <f>AO253+AQ253-[2]Sheet1!$AH254</f>
        <v>0</v>
      </c>
      <c r="AM253" s="59">
        <f t="shared" si="25"/>
        <v>-3</v>
      </c>
      <c r="AN253" s="58">
        <f t="shared" si="21"/>
        <v>0</v>
      </c>
      <c r="AO253" s="59"/>
      <c r="AP253" s="58">
        <f t="shared" si="22"/>
        <v>-0.45</v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71">
    <mergeCell ref="AA5:AE5"/>
    <mergeCell ref="A1:B1"/>
    <mergeCell ref="C1:D1"/>
    <mergeCell ref="E1:F1"/>
    <mergeCell ref="U1:V1"/>
    <mergeCell ref="N2:N3"/>
    <mergeCell ref="M2:M3"/>
    <mergeCell ref="L2:L3"/>
    <mergeCell ref="J2:J3"/>
    <mergeCell ref="I2:I3"/>
    <mergeCell ref="H2:H3"/>
    <mergeCell ref="G2:G3"/>
    <mergeCell ref="AD2:AD3"/>
    <mergeCell ref="AC2:AC3"/>
    <mergeCell ref="AB2:AB3"/>
    <mergeCell ref="AA2:AA3"/>
    <mergeCell ref="AB7:AB8"/>
    <mergeCell ref="AA7:AA8"/>
    <mergeCell ref="AC7:AC8"/>
    <mergeCell ref="AD7:AD8"/>
    <mergeCell ref="N7:N8"/>
    <mergeCell ref="G7:G8"/>
    <mergeCell ref="N12:N13"/>
    <mergeCell ref="M12:M13"/>
    <mergeCell ref="L12:L13"/>
    <mergeCell ref="J12:J13"/>
    <mergeCell ref="I12:I13"/>
    <mergeCell ref="H12:H13"/>
    <mergeCell ref="G12:G13"/>
    <mergeCell ref="M7:M8"/>
    <mergeCell ref="L7:L8"/>
    <mergeCell ref="J7:J8"/>
    <mergeCell ref="I7:I8"/>
    <mergeCell ref="H7:H8"/>
    <mergeCell ref="AD12:AD13"/>
    <mergeCell ref="AC12:AC13"/>
    <mergeCell ref="AB12:AB13"/>
    <mergeCell ref="AA12:AA13"/>
    <mergeCell ref="N14:N15"/>
    <mergeCell ref="G14:G15"/>
    <mergeCell ref="AD14:AD15"/>
    <mergeCell ref="AA14:AA15"/>
    <mergeCell ref="AC14:AC15"/>
    <mergeCell ref="AB14:AB15"/>
    <mergeCell ref="M14:M15"/>
    <mergeCell ref="L14:L15"/>
    <mergeCell ref="J14:J15"/>
    <mergeCell ref="I14:I15"/>
    <mergeCell ref="H14:H15"/>
    <mergeCell ref="H22:H23"/>
    <mergeCell ref="G22:G23"/>
    <mergeCell ref="AD22:AD23"/>
    <mergeCell ref="AC22:AC23"/>
    <mergeCell ref="AB22:AB23"/>
    <mergeCell ref="AA22:AA23"/>
    <mergeCell ref="N22:N23"/>
    <mergeCell ref="M22:M23"/>
    <mergeCell ref="L22:L23"/>
    <mergeCell ref="J22:J23"/>
    <mergeCell ref="I22:I23"/>
    <mergeCell ref="G24:G26"/>
    <mergeCell ref="H24:H26"/>
    <mergeCell ref="I24:I26"/>
    <mergeCell ref="J24:J26"/>
    <mergeCell ref="L24:L26"/>
    <mergeCell ref="M24:M26"/>
    <mergeCell ref="N24:N26"/>
    <mergeCell ref="AD24:AD26"/>
    <mergeCell ref="AC24:AC26"/>
    <mergeCell ref="AB24:AB26"/>
    <mergeCell ref="AA24:AA26"/>
  </mergeCells>
  <conditionalFormatting sqref="G2:J2 AD2 Z2:Z200 AD4 J4:J7 AD6:AD7 J9:J12 AD9:AD12 G11:I12 G14:J14 AD14 G16:J22 AD16:AD22 G24:J24 AD24 G27:J200 AD27:AD200">
    <cfRule type="expression" dxfId="136" priority="63">
      <formula>$A2</formula>
    </cfRule>
    <cfRule type="expression" dxfId="135" priority="65">
      <formula>$E2</formula>
    </cfRule>
  </conditionalFormatting>
  <conditionalFormatting sqref="G2:AF2 Q3:Z200 AA4:AF4 J4:J7 AA6:AF7 J9:J12 AA9:AF12 G11:I12 G14:P14 AA14:AF14 G16:P22 AA16:AF22 G24:P24 AA24:AF24 G27:P200 AA27:AF200 AE3:AF3 K3:K10 O3:P10 H4:H7 AA5 AF5 AE8:AF8 H9:H10 K11:P12 K13 O13:P13 AE13:AF13 K15 O15:P15 AE15:AF15 K23 O23:P23 AE23:AF23 K25:K26 O25:P26 AE25:AF26">
    <cfRule type="expression" dxfId="134" priority="64">
      <formula>$C2</formula>
    </cfRule>
  </conditionalFormatting>
  <conditionalFormatting sqref="W2:W200">
    <cfRule type="expression" dxfId="133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{64563628-BBCE-4B11-8E5E-519627545F3E}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{C4361545-E0AA-42BC-A2A6-2BB31A030D0C}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{D5579448-233D-4C5F-B5D1-1B6F7C515433}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{59DB9849-1308-4203-8022-903B258A28BF}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{EDFE9887-F8CC-440D-9997-3A7E8E90289D}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{326B42EC-B6B5-4973-898F-68B7B7EA847E}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{5EFC6D6E-2C55-46D4-8322-9C5BB4944ED3}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{B234164F-D198-4299-A089-143C1BC2F30B}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{3C603184-C278-4ED7-85EB-BE5EBAE3E420}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{33A10736-C592-406A-AE6F-F3E1E49A0215}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{4BE4D07E-2892-4EB1-A8C6-607A9D4E384E}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{6816D5CA-94F8-42CA-9597-4C3BC6E09D2C}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{59D2FDEE-37D5-4FD7-8EFB-EAB518467589}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{7F444335-5A93-4D27-BD9E-F2D6F11BFBEF}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{F60117FC-1932-4D91-9CE1-603D2E6C0A36}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{5B8960C0-C8C6-4FAC-AF82-52D50BFF3EAD}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{CA6BFA09-F3A4-4B62-9E08-EDD2B688B058}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{F7E6D136-8C43-41B0-A856-ABADE519E475}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{679FE81E-3D7F-4271-8065-133206BD3009}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{6C4B9253-CBA6-47DB-93E9-B84C2CAD1288}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{A9AF0D29-D938-4B0D-9A7E-88A916B9A0C0}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{1BE0C94B-14A6-4A45-986E-40E62D41FDA9}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{D0C43945-0D89-41DB-BD35-5725548A84AD}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{E6052A98-2B9F-4D5E-AD57-920AD3AD8137}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{F7AC5469-7380-4F6B-AA0D-3113C7061A33}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{5D601F06-D01A-46C0-AFD4-7C78C9913798}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{0F0FF8EC-C451-42CA-9D60-AC77A88D6926}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{15A7B452-4E85-4D01-A3B5-761C4A71F923}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{77731745-4BEE-4CD1-8385-30AD9E698FF1}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{F235A51E-BBB4-4CB7-9075-3AA71433DAC0}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{13DCDECE-47CD-4FF2-A5BB-20345252C4D6}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{118E3B63-D7DA-4245-A845-D407C7DA0C03}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{A0C5540D-9AC7-4443-A9DD-CF12F63A1287}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{0690BE5C-694D-4A8B-B978-BE673D7BD59C}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{29D455B8-79B5-420A-82D1-6069ADA04AE7}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{B73B0A08-1BCA-4C3F-A0C9-7D8A6B7A4099}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{BD0BA087-0822-4C5B-A1DB-F427E67EC7A4}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{98C7699C-9D24-4B1D-97B7-3C032B0A05AF}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{1EC40CB1-83D0-4B1A-874E-BCC6044861E1}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{EEEBCB7C-F893-4B46-8ED4-0568E8439C74}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{1B229267-CDC6-4C1A-ACF1-AA0F66E3C881}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{4EBACD79-AD87-4DE0-BA95-1F9CF4D4282A}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{07DF250F-3148-4753-83B3-53DAB1266271}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{DB34B7D2-4BF0-404E-ADC7-9F0CF27D685A}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{C258E9CB-CA6C-4C6F-B6A4-B1D6F6C3C569}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{0A1E6831-D722-4028-B6B8-8EF98B22E7C0}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{6085E100-D957-4214-803E-1052499FE0DE}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{1992B201-A4E6-4B54-84EE-25F1E3F398B3}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{376E47CD-50D2-4917-BF77-D062325EA137}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{B6D5B320-6A1F-4323-8CFF-B0AFD6AD0DEC}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{A6A8F90B-3E96-444E-B2A7-81563216B10C}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{AA4AA115-324B-4200-BE17-82184DF1FA09}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{5434F2B8-49D6-4A96-8B6B-4932A12030AE}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{CAB75733-A55A-48B2-8F65-5BBB2935B24C}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{616D0EA3-5DDC-4654-8E9C-56C604573BDA}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{D8E10E4C-30A3-464B-9C15-B699CB077530}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{6B439482-F101-4456-AEEB-B57AFE2E699B}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{2CC2F238-F038-48E8-9779-FDA3046EE63F}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{F7A0956A-1875-4FD9-9369-D8008CBBB146}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{F70660BB-1380-4B41-8A26-D6347604792D}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{7055ADBA-8191-4F07-B7FF-371077F24503}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4563628-BBCE-4B11-8E5E-519627545F3E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C4361545-E0AA-42BC-A2A6-2BB31A030D0C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D5579448-233D-4C5F-B5D1-1B6F7C515433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59DB9849-1308-4203-8022-903B258A28BF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EDFE9887-F8CC-440D-9997-3A7E8E90289D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326B42EC-B6B5-4973-898F-68B7B7EA847E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5EFC6D6E-2C55-46D4-8322-9C5BB4944ED3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B234164F-D198-4299-A089-143C1BC2F30B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3C603184-C278-4ED7-85EB-BE5EBAE3E420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33A10736-C592-406A-AE6F-F3E1E49A0215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4BE4D07E-2892-4EB1-A8C6-607A9D4E384E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6816D5CA-94F8-42CA-9597-4C3BC6E09D2C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59D2FDEE-37D5-4FD7-8EFB-EAB518467589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7F444335-5A93-4D27-BD9E-F2D6F11BFBEF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F60117FC-1932-4D91-9CE1-603D2E6C0A36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5B8960C0-C8C6-4FAC-AF82-52D50BFF3EAD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CA6BFA09-F3A4-4B62-9E08-EDD2B688B058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F7E6D136-8C43-41B0-A856-ABADE519E475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679FE81E-3D7F-4271-8065-133206BD3009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6C4B9253-CBA6-47DB-93E9-B84C2CAD1288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A9AF0D29-D938-4B0D-9A7E-88A916B9A0C0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1BE0C94B-14A6-4A45-986E-40E62D41FDA9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D0C43945-0D89-41DB-BD35-5725548A84AD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E6052A98-2B9F-4D5E-AD57-920AD3AD8137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F7AC5469-7380-4F6B-AA0D-3113C7061A33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5D601F06-D01A-46C0-AFD4-7C78C9913798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0F0FF8EC-C451-42CA-9D60-AC77A88D6926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15A7B452-4E85-4D01-A3B5-761C4A71F923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77731745-4BEE-4CD1-8385-30AD9E698FF1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F235A51E-BBB4-4CB7-9075-3AA71433DAC0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13DCDECE-47CD-4FF2-A5BB-20345252C4D6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118E3B63-D7DA-4245-A845-D407C7DA0C03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A0C5540D-9AC7-4443-A9DD-CF12F63A1287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0690BE5C-694D-4A8B-B978-BE673D7BD59C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29D455B8-79B5-420A-82D1-6069ADA04AE7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B73B0A08-1BCA-4C3F-A0C9-7D8A6B7A4099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BD0BA087-0822-4C5B-A1DB-F427E67EC7A4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98C7699C-9D24-4B1D-97B7-3C032B0A05AF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1EC40CB1-83D0-4B1A-874E-BCC6044861E1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EEEBCB7C-F893-4B46-8ED4-0568E8439C74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1B229267-CDC6-4C1A-ACF1-AA0F66E3C881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4EBACD79-AD87-4DE0-BA95-1F9CF4D4282A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07DF250F-3148-4753-83B3-53DAB1266271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DB34B7D2-4BF0-404E-ADC7-9F0CF27D685A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C258E9CB-CA6C-4C6F-B6A4-B1D6F6C3C569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0A1E6831-D722-4028-B6B8-8EF98B22E7C0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6085E100-D957-4214-803E-1052499FE0DE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1992B201-A4E6-4B54-84EE-25F1E3F398B3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376E47CD-50D2-4917-BF77-D062325EA137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B6D5B320-6A1F-4323-8CFF-B0AFD6AD0DEC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A6A8F90B-3E96-444E-B2A7-81563216B10C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AA4AA115-324B-4200-BE17-82184DF1FA09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5434F2B8-49D6-4A96-8B6B-4932A12030AE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CAB75733-A55A-48B2-8F65-5BBB2935B24C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616D0EA3-5DDC-4654-8E9C-56C604573BDA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D8E10E4C-30A3-464B-9C15-B699CB077530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6B439482-F101-4456-AEEB-B57AFE2E699B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2CC2F238-F038-48E8-9779-FDA3046EE63F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F7A0956A-1875-4FD9-9369-D8008CBBB146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F70660BB-1380-4B41-8A26-D6347604792D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7055ADBA-8191-4F07-B7FF-371077F24503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FE5D6-604C-4DC3-A3CE-2C517E3BF740}">
  <dimension ref="A1:AR267"/>
  <sheetViews>
    <sheetView rightToLeft="1" topLeftCell="G13" zoomScale="70" zoomScaleNormal="70" workbookViewId="0">
      <selection activeCell="L71" sqref="L71:N71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21875" style="28" bestFit="1" customWidth="1"/>
    <col min="9" max="9" width="19.664062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33.4414062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107.88671875" style="24" bestFit="1" customWidth="1"/>
    <col min="29" max="29" width="15.77734375" style="31" bestFit="1" customWidth="1"/>
    <col min="30" max="30" width="13.6640625" style="32" bestFit="1" customWidth="1"/>
    <col min="31" max="31" width="50.21875" style="24" bestFit="1" customWidth="1"/>
    <col min="32" max="32" width="28.33203125" style="24" bestFit="1" customWidth="1"/>
    <col min="33" max="33" width="13.5546875" style="24" bestFit="1" customWidth="1"/>
    <col min="34" max="34" width="125.554687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8" t="s">
        <v>0</v>
      </c>
      <c r="B1" s="159"/>
      <c r="C1" s="158" t="s">
        <v>1</v>
      </c>
      <c r="D1" s="159"/>
      <c r="E1" s="158" t="s">
        <v>2</v>
      </c>
      <c r="F1" s="159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60" t="s">
        <v>17</v>
      </c>
      <c r="V1" s="161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66">
        <v>1</v>
      </c>
      <c r="H2" s="67" t="s">
        <v>83</v>
      </c>
      <c r="I2" s="66" t="s">
        <v>649</v>
      </c>
      <c r="J2" s="9" t="s">
        <v>76</v>
      </c>
      <c r="K2" s="11" t="str">
        <f t="shared" ref="K2:K65" ca="1" si="0">IF(C2, TODAY(), "" )</f>
        <v/>
      </c>
      <c r="L2" s="12" t="s">
        <v>84</v>
      </c>
      <c r="M2" s="12" t="s">
        <v>85</v>
      </c>
      <c r="N2" s="12" t="s">
        <v>86</v>
      </c>
      <c r="O2" s="9">
        <v>5511.2</v>
      </c>
      <c r="P2" s="9">
        <v>10</v>
      </c>
      <c r="Q2" s="13" t="str">
        <f>VLOOKUP(O2, '[1]لیست محصولات اردیبهشت ۱۴۰۳'!B:C,2,0)</f>
        <v>هامبلا | Hambella</v>
      </c>
      <c r="R2" s="9"/>
      <c r="S2" s="12">
        <f>VLOOKUP(O2, '[1]لیست محصولات اردیبهشت ۱۴۰۳'!B:F,5,0)</f>
        <v>750</v>
      </c>
      <c r="T2" s="14">
        <f>VLOOKUP(O2, '[1]لیست محصولات اردیبهشت ۱۴۰۳'!B:G,6,0)</f>
        <v>13350000</v>
      </c>
      <c r="U2" s="15"/>
      <c r="V2" s="16">
        <f t="shared" ref="V2:V65" si="1">IF(C2, P2, U2 )</f>
        <v>0</v>
      </c>
      <c r="W2" s="12">
        <f t="shared" ref="W2:W65" si="2">P2-V2</f>
        <v>10</v>
      </c>
      <c r="X2" s="14">
        <f t="shared" ref="X2:X65" si="3">P2*T2</f>
        <v>133500000</v>
      </c>
      <c r="Y2" s="17"/>
      <c r="Z2" s="14">
        <f t="shared" ref="Z2:Z65" si="4">X2-Y2</f>
        <v>133500000</v>
      </c>
      <c r="AA2" s="18" t="s">
        <v>79</v>
      </c>
      <c r="AB2" s="13" t="s">
        <v>70</v>
      </c>
      <c r="AC2" s="19" t="s">
        <v>88</v>
      </c>
      <c r="AD2" s="20"/>
      <c r="AE2" s="68" t="s">
        <v>696</v>
      </c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- کافه پرا - افشین امیری 09123060890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>
        <v>2</v>
      </c>
      <c r="H3" s="10">
        <v>277353364702</v>
      </c>
      <c r="I3" s="9" t="s">
        <v>649</v>
      </c>
      <c r="J3" s="9" t="s">
        <v>76</v>
      </c>
      <c r="K3" s="11" t="str">
        <f t="shared" ca="1" si="0"/>
        <v/>
      </c>
      <c r="L3" s="12" t="s">
        <v>433</v>
      </c>
      <c r="M3" s="12" t="s">
        <v>697</v>
      </c>
      <c r="N3" s="12" t="s">
        <v>698</v>
      </c>
      <c r="O3" s="9">
        <v>5511.22</v>
      </c>
      <c r="P3" s="9">
        <v>1</v>
      </c>
      <c r="Q3" s="69" t="str">
        <f>VLOOKUP(O3, '[1]لیست محصولات اردیبهشت ۱۴۰۳'!B:C,2,0)</f>
        <v>هامبلا(رست دمی) | Hambella( Filter Roast)</v>
      </c>
      <c r="R3" s="9"/>
      <c r="S3" s="12">
        <f>VLOOKUP(O3, '[1]لیست محصولات اردیبهشت ۱۴۰۳'!B:F,5,0)</f>
        <v>750</v>
      </c>
      <c r="T3" s="14">
        <f>VLOOKUP(O3, '[1]لیست محصولات اردیبهشت ۱۴۰۳'!B:G,6,0)</f>
        <v>13350000</v>
      </c>
      <c r="U3" s="15"/>
      <c r="V3" s="16">
        <f t="shared" si="1"/>
        <v>0</v>
      </c>
      <c r="W3" s="12">
        <f t="shared" si="2"/>
        <v>1</v>
      </c>
      <c r="X3" s="14">
        <f t="shared" si="3"/>
        <v>13350000</v>
      </c>
      <c r="Y3" s="17"/>
      <c r="Z3" s="14">
        <f t="shared" si="4"/>
        <v>13350000</v>
      </c>
      <c r="AA3" s="18" t="s">
        <v>79</v>
      </c>
      <c r="AB3" s="13" t="s">
        <v>699</v>
      </c>
      <c r="AC3" s="19" t="s">
        <v>700</v>
      </c>
      <c r="AD3" s="20" t="s">
        <v>99</v>
      </c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>تهران خیابان کریمخان خیابان سنایی پلاک 166 کافه طیف - مهدی گلی 09024342502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64">
        <v>3</v>
      </c>
      <c r="H4" s="178">
        <v>277363536816</v>
      </c>
      <c r="I4" s="164" t="s">
        <v>649</v>
      </c>
      <c r="J4" s="164"/>
      <c r="K4" s="11" t="str">
        <f t="shared" ca="1" si="0"/>
        <v/>
      </c>
      <c r="L4" s="162" t="s">
        <v>591</v>
      </c>
      <c r="M4" s="162" t="s">
        <v>701</v>
      </c>
      <c r="N4" s="162"/>
      <c r="O4" s="9">
        <v>1130.0999999999999</v>
      </c>
      <c r="P4" s="9">
        <v>1</v>
      </c>
      <c r="Q4" s="13" t="str">
        <f>VLOOKUP(O4, '[1]لیست محصولات اردیبهشت ۱۴۰۳'!B:C,2,0)</f>
        <v>الیدا پلانو | Elida Plano</v>
      </c>
      <c r="R4" s="9"/>
      <c r="S4" s="12">
        <f>VLOOKUP(O4, '[1]لیست محصولات اردیبهشت ۱۴۰۳'!B:F,5,0)</f>
        <v>80</v>
      </c>
      <c r="T4" s="14">
        <f>VLOOKUP(O4, '[1]لیست محصولات اردیبهشت ۱۴۰۳'!B:G,6,0)</f>
        <v>13100000</v>
      </c>
      <c r="U4" s="15"/>
      <c r="V4" s="16">
        <f t="shared" si="1"/>
        <v>0</v>
      </c>
      <c r="W4" s="12">
        <f t="shared" si="2"/>
        <v>1</v>
      </c>
      <c r="X4" s="14">
        <f t="shared" si="3"/>
        <v>13100000</v>
      </c>
      <c r="Y4" s="17"/>
      <c r="Z4" s="14">
        <f t="shared" si="4"/>
        <v>13100000</v>
      </c>
      <c r="AA4" s="176" t="s">
        <v>79</v>
      </c>
      <c r="AB4" s="174" t="s">
        <v>702</v>
      </c>
      <c r="AC4" s="172" t="s">
        <v>703</v>
      </c>
      <c r="AD4" s="170" t="s">
        <v>99</v>
      </c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>تهران ولنجک خ۲۶(برادران ابوطالبی)پلاک۳۲ واحد۲۱  - حسین سقائیان 09121229391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184"/>
      <c r="H5" s="185"/>
      <c r="I5" s="184"/>
      <c r="J5" s="184"/>
      <c r="K5" s="11" t="str">
        <f t="shared" ca="1" si="0"/>
        <v/>
      </c>
      <c r="L5" s="186"/>
      <c r="M5" s="186"/>
      <c r="N5" s="186"/>
      <c r="O5" s="9">
        <v>1125.0999999999999</v>
      </c>
      <c r="P5" s="9">
        <v>1</v>
      </c>
      <c r="Q5" s="13" t="str">
        <f>VLOOKUP(O5, '[1]لیست محصولات اردیبهشت ۱۴۰۳'!B:C,2,0)</f>
        <v>بنجامین دیانوس | Benjamin De Dianous</v>
      </c>
      <c r="R5" s="9"/>
      <c r="S5" s="12">
        <f>VLOOKUP(O5, '[1]لیست محصولات اردیبهشت ۱۴۰۳'!B:F,5,0)</f>
        <v>80</v>
      </c>
      <c r="T5" s="14">
        <f>VLOOKUP(O5, '[1]لیست محصولات اردیبهشت ۱۴۰۳'!B:G,6,0)</f>
        <v>11000000</v>
      </c>
      <c r="U5" s="15"/>
      <c r="V5" s="16">
        <f t="shared" si="1"/>
        <v>0</v>
      </c>
      <c r="W5" s="12">
        <f t="shared" si="2"/>
        <v>1</v>
      </c>
      <c r="X5" s="14">
        <f t="shared" si="3"/>
        <v>11000000</v>
      </c>
      <c r="Y5" s="17"/>
      <c r="Z5" s="14">
        <f t="shared" si="4"/>
        <v>11000000</v>
      </c>
      <c r="AA5" s="183"/>
      <c r="AB5" s="182"/>
      <c r="AC5" s="181"/>
      <c r="AD5" s="180"/>
      <c r="AE5" s="19"/>
      <c r="AF5" s="21"/>
      <c r="AG5" s="22" t="str">
        <f t="shared" si="5"/>
        <v>TRUE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165"/>
      <c r="H6" s="179"/>
      <c r="I6" s="165"/>
      <c r="J6" s="165"/>
      <c r="K6" s="11" t="str">
        <f t="shared" ca="1" si="0"/>
        <v/>
      </c>
      <c r="L6" s="163"/>
      <c r="M6" s="163"/>
      <c r="N6" s="163"/>
      <c r="O6" s="9">
        <v>3325.1</v>
      </c>
      <c r="P6" s="9">
        <v>1</v>
      </c>
      <c r="Q6" s="13" t="str">
        <f>VLOOKUP(O6, '[1]لیست محصولات اردیبهشت ۱۴۰۳'!B:C,2,0)</f>
        <v>راتناگری | Ratnagiri</v>
      </c>
      <c r="R6" s="9"/>
      <c r="S6" s="12">
        <f>VLOOKUP(O6, '[1]لیست محصولات اردیبهشت ۱۴۰۳'!B:F,5,0)</f>
        <v>150</v>
      </c>
      <c r="T6" s="14">
        <f>VLOOKUP(O6, '[1]لیست محصولات اردیبهشت ۱۴۰۳'!B:G,6,0)</f>
        <v>4250000</v>
      </c>
      <c r="U6" s="15"/>
      <c r="V6" s="16">
        <f t="shared" si="1"/>
        <v>0</v>
      </c>
      <c r="W6" s="12">
        <f t="shared" si="2"/>
        <v>1</v>
      </c>
      <c r="X6" s="14">
        <f t="shared" si="3"/>
        <v>4250000</v>
      </c>
      <c r="Y6" s="17"/>
      <c r="Z6" s="14">
        <f t="shared" si="4"/>
        <v>4250000</v>
      </c>
      <c r="AA6" s="177"/>
      <c r="AB6" s="175"/>
      <c r="AC6" s="173"/>
      <c r="AD6" s="171"/>
      <c r="AE6" s="19"/>
      <c r="AF6" s="21"/>
      <c r="AG6" s="22" t="str">
        <f t="shared" si="5"/>
        <v>TRUE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164">
        <v>4</v>
      </c>
      <c r="H7" s="178">
        <v>277372163706</v>
      </c>
      <c r="I7" s="164" t="s">
        <v>649</v>
      </c>
      <c r="J7" s="164"/>
      <c r="K7" s="11" t="str">
        <f t="shared" ca="1" si="0"/>
        <v/>
      </c>
      <c r="L7" s="162" t="s">
        <v>704</v>
      </c>
      <c r="M7" s="162" t="s">
        <v>705</v>
      </c>
      <c r="N7" s="162"/>
      <c r="O7" s="9">
        <v>5522.2</v>
      </c>
      <c r="P7" s="9">
        <v>1</v>
      </c>
      <c r="Q7" s="13" t="str">
        <f>VLOOKUP(O7, '[1]لیست محصولات اردیبهشت ۱۴۰۳'!B:C,2,0)</f>
        <v>تامارا | Tamara</v>
      </c>
      <c r="R7" s="9"/>
      <c r="S7" s="12">
        <f>VLOOKUP(O7, '[1]لیست محصولات اردیبهشت ۱۴۰۳'!B:F,5,0)</f>
        <v>750</v>
      </c>
      <c r="T7" s="14">
        <f>VLOOKUP(O7, '[1]لیست محصولات اردیبهشت ۱۴۰۳'!B:G,6,0)</f>
        <v>12450000</v>
      </c>
      <c r="U7" s="26"/>
      <c r="V7" s="16">
        <f t="shared" si="1"/>
        <v>0</v>
      </c>
      <c r="W7" s="12">
        <f t="shared" si="2"/>
        <v>1</v>
      </c>
      <c r="X7" s="14">
        <f t="shared" si="3"/>
        <v>12450000</v>
      </c>
      <c r="Y7" s="17"/>
      <c r="Z7" s="14">
        <f t="shared" si="4"/>
        <v>12450000</v>
      </c>
      <c r="AA7" s="176" t="s">
        <v>187</v>
      </c>
      <c r="AB7" s="174" t="s">
        <v>706</v>
      </c>
      <c r="AC7" s="172" t="s">
        <v>707</v>
      </c>
      <c r="AD7" s="170"/>
      <c r="AE7" s="19"/>
      <c r="AF7" s="21"/>
      <c r="AG7" s="22" t="str">
        <f t="shared" si="5"/>
        <v>TRUE</v>
      </c>
      <c r="AH7" s="23" t="str">
        <f t="shared" si="6"/>
        <v>کرمان محله طاهر آباد. بلوار امام حسن. کوچه شماره 4. مجتمع نیاوران. بلوک E. طبقه ششم. واحد 25  - حمید عسکرپور کبیر 09132417181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165"/>
      <c r="H8" s="179"/>
      <c r="I8" s="165"/>
      <c r="J8" s="165"/>
      <c r="K8" s="11" t="str">
        <f t="shared" ca="1" si="0"/>
        <v/>
      </c>
      <c r="L8" s="163"/>
      <c r="M8" s="163"/>
      <c r="N8" s="163"/>
      <c r="O8" s="9">
        <v>5511.22</v>
      </c>
      <c r="P8" s="9">
        <v>1</v>
      </c>
      <c r="Q8" s="69" t="str">
        <f>VLOOKUP(O8, '[1]لیست محصولات اردیبهشت ۱۴۰۳'!B:C,2,0)</f>
        <v>هامبلا(رست دمی) | Hambella( Filter Roast)</v>
      </c>
      <c r="R8" s="9"/>
      <c r="S8" s="12">
        <f>VLOOKUP(O8, '[1]لیست محصولات اردیبهشت ۱۴۰۳'!B:F,5,0)</f>
        <v>750</v>
      </c>
      <c r="T8" s="14">
        <f>VLOOKUP(O8, '[1]لیست محصولات اردیبهشت ۱۴۰۳'!B:G,6,0)</f>
        <v>13350000</v>
      </c>
      <c r="U8" s="15"/>
      <c r="V8" s="16">
        <f t="shared" si="1"/>
        <v>0</v>
      </c>
      <c r="W8" s="12">
        <f t="shared" si="2"/>
        <v>1</v>
      </c>
      <c r="X8" s="14">
        <f t="shared" si="3"/>
        <v>13350000</v>
      </c>
      <c r="Y8" s="17"/>
      <c r="Z8" s="14">
        <f t="shared" si="4"/>
        <v>13350000</v>
      </c>
      <c r="AA8" s="177"/>
      <c r="AB8" s="175"/>
      <c r="AC8" s="173"/>
      <c r="AD8" s="171"/>
      <c r="AE8" s="19"/>
      <c r="AF8" s="21"/>
      <c r="AG8" s="22" t="str">
        <f t="shared" si="5"/>
        <v>TRUE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>
        <v>5</v>
      </c>
      <c r="H9" s="10">
        <v>277398262739</v>
      </c>
      <c r="I9" s="25" t="s">
        <v>649</v>
      </c>
      <c r="J9" s="9"/>
      <c r="K9" s="11" t="str">
        <f t="shared" ca="1" si="0"/>
        <v/>
      </c>
      <c r="L9" s="27" t="s">
        <v>286</v>
      </c>
      <c r="M9" s="12" t="s">
        <v>708</v>
      </c>
      <c r="N9" s="12"/>
      <c r="O9" s="9">
        <v>5522.1</v>
      </c>
      <c r="P9" s="9">
        <v>1</v>
      </c>
      <c r="Q9" s="13" t="str">
        <f>VLOOKUP(O9, '[1]لیست محصولات اردیبهشت ۱۴۰۳'!B:C,2,0)</f>
        <v>تامارا | Tamara</v>
      </c>
      <c r="R9" s="9" t="s">
        <v>326</v>
      </c>
      <c r="S9" s="12">
        <f>VLOOKUP(O9, '[1]لیست محصولات اردیبهشت ۱۴۰۳'!B:F,5,0)</f>
        <v>150</v>
      </c>
      <c r="T9" s="14">
        <f>VLOOKUP(O9, '[1]لیست محصولات اردیبهشت ۱۴۰۳'!B:G,6,0)</f>
        <v>2600000</v>
      </c>
      <c r="U9" s="15"/>
      <c r="V9" s="16">
        <f t="shared" si="1"/>
        <v>0</v>
      </c>
      <c r="W9" s="12">
        <f t="shared" si="2"/>
        <v>1</v>
      </c>
      <c r="X9" s="14">
        <f t="shared" si="3"/>
        <v>2600000</v>
      </c>
      <c r="Y9" s="17"/>
      <c r="Z9" s="14">
        <f t="shared" si="4"/>
        <v>2600000</v>
      </c>
      <c r="AA9" s="18" t="s">
        <v>212</v>
      </c>
      <c r="AB9" s="13" t="s">
        <v>709</v>
      </c>
      <c r="AC9" s="19" t="s">
        <v>710</v>
      </c>
      <c r="AD9" s="20"/>
      <c r="AE9" s="19"/>
      <c r="AF9" s="21"/>
      <c r="AG9" s="22" t="str">
        <f t="shared" si="5"/>
        <v>TRUE</v>
      </c>
      <c r="AH9" s="23" t="str">
        <f t="shared" si="6"/>
        <v>قم سالاریه / خیابان یاسمن / پلاک ۱۷۲  - علی برقعی 09397988901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>
        <v>6</v>
      </c>
      <c r="H10" s="10">
        <v>277405509971</v>
      </c>
      <c r="I10" s="25" t="s">
        <v>649</v>
      </c>
      <c r="J10" s="9"/>
      <c r="K10" s="11" t="str">
        <f t="shared" ca="1" si="0"/>
        <v/>
      </c>
      <c r="L10" s="27" t="s">
        <v>711</v>
      </c>
      <c r="M10" s="27" t="s">
        <v>712</v>
      </c>
      <c r="N10" s="12"/>
      <c r="O10" s="9">
        <v>5511.2</v>
      </c>
      <c r="P10" s="9">
        <v>1</v>
      </c>
      <c r="Q10" s="13" t="str">
        <f>VLOOKUP(O10, '[1]لیست محصولات اردیبهشت ۱۴۰۳'!B:C,2,0)</f>
        <v>هامبلا | Hambella</v>
      </c>
      <c r="R10" s="9" t="s">
        <v>102</v>
      </c>
      <c r="S10" s="12">
        <f>VLOOKUP(O10, '[1]لیست محصولات اردیبهشت ۱۴۰۳'!B:F,5,0)</f>
        <v>750</v>
      </c>
      <c r="T10" s="14">
        <f>VLOOKUP(O10, '[1]لیست محصولات اردیبهشت ۱۴۰۳'!B:G,6,0)</f>
        <v>13350000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13350000</v>
      </c>
      <c r="Y10" s="17"/>
      <c r="Z10" s="14">
        <f t="shared" si="4"/>
        <v>13350000</v>
      </c>
      <c r="AA10" s="18" t="s">
        <v>250</v>
      </c>
      <c r="AB10" s="13" t="s">
        <v>713</v>
      </c>
      <c r="AC10" s="19" t="s">
        <v>714</v>
      </c>
      <c r="AD10" s="20"/>
      <c r="AE10" s="19"/>
      <c r="AF10" s="21"/>
      <c r="AG10" s="22" t="str">
        <f t="shared" si="5"/>
        <v>TRUE</v>
      </c>
      <c r="AH10" s="23" t="str">
        <f t="shared" si="6"/>
        <v>کرج مهرويلا رودكى غربى بين سعدى و عطار پلاك ٢٥٤ واحد ٦  - نیلوفر سعیدی 09165804245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166">
        <v>7</v>
      </c>
      <c r="H11" s="168"/>
      <c r="I11" s="166" t="s">
        <v>649</v>
      </c>
      <c r="J11" s="164" t="s">
        <v>76</v>
      </c>
      <c r="K11" s="11" t="str">
        <f t="shared" ca="1" si="0"/>
        <v/>
      </c>
      <c r="L11" s="162" t="s">
        <v>112</v>
      </c>
      <c r="M11" s="162" t="s">
        <v>113</v>
      </c>
      <c r="N11" s="162" t="s">
        <v>715</v>
      </c>
      <c r="O11" s="9">
        <v>5511.3</v>
      </c>
      <c r="P11" s="9">
        <v>2</v>
      </c>
      <c r="Q11" s="13" t="str">
        <f>VLOOKUP(O11, '[1]لیست محصولات اردیبهشت ۱۴۰۳'!B:C,2,0)</f>
        <v>هامبلا | Hambella</v>
      </c>
      <c r="R11" s="9"/>
      <c r="S11" s="12">
        <f>VLOOKUP(O11, '[1]لیست محصولات اردیبهشت ۱۴۰۳'!B:F,5,0)</f>
        <v>4000</v>
      </c>
      <c r="T11" s="14">
        <f>VLOOKUP(O11, '[1]لیست محصولات اردیبهشت ۱۴۰۳'!B:G,6,0)</f>
        <v>69600000</v>
      </c>
      <c r="U11" s="15"/>
      <c r="V11" s="16">
        <f t="shared" si="1"/>
        <v>0</v>
      </c>
      <c r="W11" s="12">
        <f t="shared" si="2"/>
        <v>2</v>
      </c>
      <c r="X11" s="14">
        <f t="shared" si="3"/>
        <v>139200000</v>
      </c>
      <c r="Y11" s="17"/>
      <c r="Z11" s="14">
        <f t="shared" si="4"/>
        <v>139200000</v>
      </c>
      <c r="AA11" s="176" t="s">
        <v>79</v>
      </c>
      <c r="AB11" s="174" t="s">
        <v>70</v>
      </c>
      <c r="AC11" s="172" t="s">
        <v>716</v>
      </c>
      <c r="AD11" s="170"/>
      <c r="AE11" s="19"/>
      <c r="AF11" s="21"/>
      <c r="AG11" s="22" t="str">
        <f t="shared" si="5"/>
        <v>TRUE</v>
      </c>
      <c r="AH11" s="23" t="str">
        <f t="shared" si="6"/>
        <v>تهران - ویکافه - محمدرضا جلدی 09051534303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95"/>
      <c r="H12" s="196"/>
      <c r="I12" s="195"/>
      <c r="J12" s="184"/>
      <c r="K12" s="11" t="str">
        <f t="shared" ca="1" si="0"/>
        <v/>
      </c>
      <c r="L12" s="186"/>
      <c r="M12" s="186"/>
      <c r="N12" s="186"/>
      <c r="O12" s="9">
        <v>5511.1</v>
      </c>
      <c r="P12" s="9">
        <v>6</v>
      </c>
      <c r="Q12" s="13" t="str">
        <f>VLOOKUP(O12, '[1]لیست محصولات اردیبهشت ۱۴۰۳'!B:C,2,0)</f>
        <v>هامبلا | Hambella</v>
      </c>
      <c r="R12" s="9"/>
      <c r="S12" s="12">
        <f>VLOOKUP(O12, '[1]لیست محصولات اردیبهشت ۱۴۰۳'!B:F,5,0)</f>
        <v>150</v>
      </c>
      <c r="T12" s="14">
        <f>VLOOKUP(O12, '[1]لیست محصولات اردیبهشت ۱۴۰۳'!B:G,6,0)</f>
        <v>2800000</v>
      </c>
      <c r="U12" s="15"/>
      <c r="V12" s="16">
        <f t="shared" si="1"/>
        <v>0</v>
      </c>
      <c r="W12" s="12">
        <f t="shared" si="2"/>
        <v>6</v>
      </c>
      <c r="X12" s="14">
        <f t="shared" si="3"/>
        <v>16800000</v>
      </c>
      <c r="Y12" s="17"/>
      <c r="Z12" s="14">
        <f t="shared" si="4"/>
        <v>16800000</v>
      </c>
      <c r="AA12" s="183"/>
      <c r="AB12" s="182"/>
      <c r="AC12" s="181"/>
      <c r="AD12" s="180"/>
      <c r="AE12" s="19"/>
      <c r="AF12" s="21"/>
      <c r="AG12" s="22" t="str">
        <f t="shared" si="5"/>
        <v>TRUE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95"/>
      <c r="H13" s="196"/>
      <c r="I13" s="195"/>
      <c r="J13" s="184"/>
      <c r="K13" s="11" t="str">
        <f t="shared" ca="1" si="0"/>
        <v/>
      </c>
      <c r="L13" s="186"/>
      <c r="M13" s="186"/>
      <c r="N13" s="186"/>
      <c r="O13" s="9">
        <v>5522.1</v>
      </c>
      <c r="P13" s="9">
        <v>6</v>
      </c>
      <c r="Q13" s="13" t="str">
        <f>VLOOKUP(O13, '[1]لیست محصولات اردیبهشت ۱۴۰۳'!B:C,2,0)</f>
        <v>تامارا | Tamara</v>
      </c>
      <c r="R13" s="9"/>
      <c r="S13" s="12">
        <f>VLOOKUP(O13, '[1]لیست محصولات اردیبهشت ۱۴۰۳'!B:F,5,0)</f>
        <v>150</v>
      </c>
      <c r="T13" s="14">
        <f>VLOOKUP(O13, '[1]لیست محصولات اردیبهشت ۱۴۰۳'!B:G,6,0)</f>
        <v>2600000</v>
      </c>
      <c r="U13" s="26"/>
      <c r="V13" s="16">
        <f t="shared" si="1"/>
        <v>0</v>
      </c>
      <c r="W13" s="12">
        <f t="shared" si="2"/>
        <v>6</v>
      </c>
      <c r="X13" s="14">
        <f t="shared" si="3"/>
        <v>15600000</v>
      </c>
      <c r="Y13" s="17"/>
      <c r="Z13" s="14">
        <f t="shared" si="4"/>
        <v>15600000</v>
      </c>
      <c r="AA13" s="183"/>
      <c r="AB13" s="182"/>
      <c r="AC13" s="181"/>
      <c r="AD13" s="180"/>
      <c r="AE13" s="19"/>
      <c r="AF13" s="21"/>
      <c r="AG13" s="22" t="str">
        <f t="shared" si="5"/>
        <v>TRUE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195"/>
      <c r="H14" s="196"/>
      <c r="I14" s="195"/>
      <c r="J14" s="184"/>
      <c r="K14" s="11" t="str">
        <f t="shared" ca="1" si="0"/>
        <v/>
      </c>
      <c r="L14" s="186"/>
      <c r="M14" s="186"/>
      <c r="N14" s="186"/>
      <c r="O14" s="9">
        <v>3326.1</v>
      </c>
      <c r="P14" s="9">
        <v>1</v>
      </c>
      <c r="Q14" s="13" t="str">
        <f>VLOOKUP(O14, '[1]لیست محصولات اردیبهشت ۱۴۰۳'!B:C,2,0)</f>
        <v>میاگروس | Milagros</v>
      </c>
      <c r="R14" s="9"/>
      <c r="S14" s="12">
        <f>VLOOKUP(O14, '[1]لیست محصولات اردیبهشت ۱۴۰۳'!B:F,5,0)</f>
        <v>150</v>
      </c>
      <c r="T14" s="14">
        <f>VLOOKUP(O14, '[1]لیست محصولات اردیبهشت ۱۴۰۳'!B:G,6,0)</f>
        <v>3750000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3750000</v>
      </c>
      <c r="Y14" s="17"/>
      <c r="Z14" s="14">
        <f t="shared" si="4"/>
        <v>3750000</v>
      </c>
      <c r="AA14" s="183"/>
      <c r="AB14" s="182"/>
      <c r="AC14" s="181"/>
      <c r="AD14" s="180"/>
      <c r="AE14" s="19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167"/>
      <c r="H15" s="169"/>
      <c r="I15" s="167"/>
      <c r="J15" s="165"/>
      <c r="K15" s="11" t="str">
        <f t="shared" ca="1" si="0"/>
        <v/>
      </c>
      <c r="L15" s="163"/>
      <c r="M15" s="163"/>
      <c r="N15" s="163"/>
      <c r="O15" s="9">
        <v>3326.2</v>
      </c>
      <c r="P15" s="9">
        <v>2</v>
      </c>
      <c r="Q15" s="13" t="str">
        <f>VLOOKUP(O15, '[1]لیست محصولات اردیبهشت ۱۴۰۳'!B:C,2,0)</f>
        <v>میاگروس | Milagros</v>
      </c>
      <c r="R15" s="9"/>
      <c r="S15" s="12">
        <f>VLOOKUP(O15, '[1]لیست محصولات اردیبهشت ۱۴۰۳'!B:F,5,0)</f>
        <v>750</v>
      </c>
      <c r="T15" s="14">
        <f>VLOOKUP(O15, '[1]لیست محصولات اردیبهشت ۱۴۰۳'!B:G,6,0)</f>
        <v>18150000</v>
      </c>
      <c r="U15" s="15"/>
      <c r="V15" s="16">
        <f t="shared" si="1"/>
        <v>0</v>
      </c>
      <c r="W15" s="12">
        <f t="shared" si="2"/>
        <v>2</v>
      </c>
      <c r="X15" s="14">
        <f t="shared" si="3"/>
        <v>36300000</v>
      </c>
      <c r="Y15" s="17"/>
      <c r="Z15" s="14">
        <f t="shared" si="4"/>
        <v>36300000</v>
      </c>
      <c r="AA15" s="177"/>
      <c r="AB15" s="175"/>
      <c r="AC15" s="173"/>
      <c r="AD15" s="171"/>
      <c r="AE15" s="19"/>
      <c r="AF15" s="21"/>
      <c r="AG15" s="22" t="str">
        <f t="shared" si="5"/>
        <v>TRUE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9">
        <v>8</v>
      </c>
      <c r="H16" s="10">
        <v>277432592500</v>
      </c>
      <c r="I16" s="9" t="s">
        <v>688</v>
      </c>
      <c r="J16" s="9"/>
      <c r="K16" s="11" t="str">
        <f t="shared" ca="1" si="0"/>
        <v/>
      </c>
      <c r="L16" s="12" t="s">
        <v>717</v>
      </c>
      <c r="M16" s="12" t="s">
        <v>718</v>
      </c>
      <c r="N16" s="12"/>
      <c r="O16" s="9">
        <v>1125.0999999999999</v>
      </c>
      <c r="P16" s="9">
        <v>1</v>
      </c>
      <c r="Q16" s="13" t="str">
        <f>VLOOKUP(O16, '[1]لیست محصولات اردیبهشت ۱۴۰۳'!B:C,2,0)</f>
        <v>بنجامین دیانوس | Benjamin De Dianous</v>
      </c>
      <c r="R16" s="9" t="s">
        <v>102</v>
      </c>
      <c r="S16" s="12">
        <f>VLOOKUP(O16, '[1]لیست محصولات اردیبهشت ۱۴۰۳'!B:F,5,0)</f>
        <v>80</v>
      </c>
      <c r="T16" s="14">
        <f>VLOOKUP(O16, '[1]لیست محصولات اردیبهشت ۱۴۰۳'!B:G,6,0)</f>
        <v>11000000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11000000</v>
      </c>
      <c r="Y16" s="17"/>
      <c r="Z16" s="14">
        <f t="shared" si="4"/>
        <v>11000000</v>
      </c>
      <c r="AA16" s="18" t="s">
        <v>79</v>
      </c>
      <c r="AB16" s="13" t="s">
        <v>719</v>
      </c>
      <c r="AC16" s="19" t="s">
        <v>720</v>
      </c>
      <c r="AD16" s="20" t="s">
        <v>99</v>
      </c>
      <c r="AE16" s="19"/>
      <c r="AF16" s="21"/>
      <c r="AG16" s="22" t="str">
        <f t="shared" si="5"/>
        <v>TRUE</v>
      </c>
      <c r="AH16" s="23" t="str">
        <f t="shared" si="6"/>
        <v>تهران خیابان ونک،تقاطع آرارات جنوبی،روبروی درب کلانتری ۱۴۵ونک،مجتمع ایران سکناB طبقه دوم واحد۲۱۴  - نازی منوری 09379158898</v>
      </c>
    </row>
    <row r="17" spans="1:34" ht="22.35" customHeight="1">
      <c r="A17" s="7"/>
      <c r="B17" s="7"/>
      <c r="C17" s="7"/>
      <c r="D17" s="7"/>
      <c r="E17" s="7"/>
      <c r="F17" s="8"/>
      <c r="G17" s="9">
        <v>9</v>
      </c>
      <c r="H17" s="10">
        <v>277439182865</v>
      </c>
      <c r="I17" s="9" t="s">
        <v>688</v>
      </c>
      <c r="J17" s="9"/>
      <c r="K17" s="11" t="str">
        <f t="shared" ca="1" si="0"/>
        <v/>
      </c>
      <c r="L17" s="12" t="s">
        <v>112</v>
      </c>
      <c r="M17" s="12" t="s">
        <v>721</v>
      </c>
      <c r="N17" s="12"/>
      <c r="O17" s="9">
        <v>5511.3</v>
      </c>
      <c r="P17" s="9">
        <v>1</v>
      </c>
      <c r="Q17" s="13" t="str">
        <f>VLOOKUP(O17, '[1]لیست محصولات اردیبهشت ۱۴۰۳'!B:C,2,0)</f>
        <v>هامبلا | Hambella</v>
      </c>
      <c r="R17" s="9"/>
      <c r="S17" s="12">
        <f>VLOOKUP(O17, '[1]لیست محصولات اردیبهشت ۱۴۰۳'!B:F,5,0)</f>
        <v>4000</v>
      </c>
      <c r="T17" s="14">
        <f>VLOOKUP(O17, '[1]لیست محصولات اردیبهشت ۱۴۰۳'!B:G,6,0)</f>
        <v>69600000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69600000</v>
      </c>
      <c r="Y17" s="17"/>
      <c r="Z17" s="14">
        <f t="shared" si="4"/>
        <v>69600000</v>
      </c>
      <c r="AA17" s="18" t="s">
        <v>722</v>
      </c>
      <c r="AB17" s="13" t="s">
        <v>723</v>
      </c>
      <c r="AC17" s="19" t="s">
        <v>724</v>
      </c>
      <c r="AD17" s="20"/>
      <c r="AE17" s="19"/>
      <c r="AF17" s="21"/>
      <c r="AG17" s="22" t="str">
        <f t="shared" si="5"/>
        <v>TRUE</v>
      </c>
      <c r="AH17" s="23" t="str">
        <f t="shared" si="6"/>
        <v>رفسنجان  خيابان مدرس - خيابان المپيك - كوچه جامي 4 پلاك 138  - محمدرضا شمسی نژاد 09132918423</v>
      </c>
    </row>
    <row r="18" spans="1:34" ht="22.35" customHeight="1">
      <c r="A18" s="7"/>
      <c r="B18" s="7"/>
      <c r="C18" s="7"/>
      <c r="D18" s="7"/>
      <c r="E18" s="7"/>
      <c r="F18" s="8"/>
      <c r="G18" s="9">
        <v>10</v>
      </c>
      <c r="H18" s="10">
        <v>277439317878</v>
      </c>
      <c r="I18" s="9" t="s">
        <v>688</v>
      </c>
      <c r="J18" s="9"/>
      <c r="K18" s="11" t="str">
        <f t="shared" ca="1" si="0"/>
        <v/>
      </c>
      <c r="L18" s="12" t="s">
        <v>170</v>
      </c>
      <c r="M18" s="12" t="s">
        <v>725</v>
      </c>
      <c r="N18" s="12" t="s">
        <v>726</v>
      </c>
      <c r="O18" s="9">
        <v>5501.1</v>
      </c>
      <c r="P18" s="9">
        <v>4</v>
      </c>
      <c r="Q18" s="13" t="str">
        <f>VLOOKUP(O18, '[1]لیست محصولات اردیبهشت ۱۴۰۳'!B:C,2,0)</f>
        <v>ورتکس | Vortex</v>
      </c>
      <c r="R18" s="9" t="s">
        <v>727</v>
      </c>
      <c r="S18" s="12">
        <f>VLOOKUP(O18, '[1]لیست محصولات اردیبهشت ۱۴۰۳'!B:F,5,0)</f>
        <v>150</v>
      </c>
      <c r="T18" s="14">
        <f>VLOOKUP(O18, '[1]لیست محصولات اردیبهشت ۱۴۰۳'!B:G,6,0)</f>
        <v>2100000</v>
      </c>
      <c r="U18" s="15"/>
      <c r="V18" s="16">
        <f t="shared" si="1"/>
        <v>0</v>
      </c>
      <c r="W18" s="12">
        <f t="shared" si="2"/>
        <v>4</v>
      </c>
      <c r="X18" s="14">
        <f t="shared" si="3"/>
        <v>8400000</v>
      </c>
      <c r="Y18" s="17"/>
      <c r="Z18" s="14">
        <f t="shared" si="4"/>
        <v>8400000</v>
      </c>
      <c r="AA18" s="18" t="s">
        <v>250</v>
      </c>
      <c r="AB18" s="13" t="s">
        <v>729</v>
      </c>
      <c r="AC18" s="19" t="s">
        <v>728</v>
      </c>
      <c r="AD18" s="20"/>
      <c r="AE18" s="19"/>
      <c r="AF18" s="21"/>
      <c r="AG18" s="22" t="str">
        <f t="shared" si="5"/>
        <v>TRUE</v>
      </c>
      <c r="AH18" s="23" t="str">
        <f t="shared" si="6"/>
        <v>کرج جهانشهر بلوار مولانا خیابان ابو علی سینا بین بن بست دوم و چهارم * تحویل بعد از ساعت 12 ظهر* کافه رستوران دونو - حسام زارع رفیع 09939117838</v>
      </c>
    </row>
    <row r="19" spans="1:34" ht="22.35" customHeight="1">
      <c r="A19" s="7"/>
      <c r="B19" s="7"/>
      <c r="C19" s="7"/>
      <c r="D19" s="7"/>
      <c r="E19" s="7"/>
      <c r="F19" s="8"/>
      <c r="G19" s="9">
        <v>11</v>
      </c>
      <c r="H19" s="10">
        <v>55159146101</v>
      </c>
      <c r="I19" s="9" t="s">
        <v>688</v>
      </c>
      <c r="J19" s="9"/>
      <c r="K19" s="11" t="str">
        <f t="shared" ca="1" si="0"/>
        <v/>
      </c>
      <c r="L19" s="12" t="s">
        <v>112</v>
      </c>
      <c r="M19" s="12" t="s">
        <v>730</v>
      </c>
      <c r="N19" s="12" t="s">
        <v>731</v>
      </c>
      <c r="O19" s="9">
        <v>3326.1</v>
      </c>
      <c r="P19" s="9">
        <v>2</v>
      </c>
      <c r="Q19" s="13" t="str">
        <f>VLOOKUP(O19, '[1]لیست محصولات اردیبهشت ۱۴۰۳'!B:C,2,0)</f>
        <v>میاگروس | Milagros</v>
      </c>
      <c r="R19" s="9"/>
      <c r="S19" s="12">
        <f>VLOOKUP(O19, '[1]لیست محصولات اردیبهشت ۱۴۰۳'!B:F,5,0)</f>
        <v>150</v>
      </c>
      <c r="T19" s="14">
        <f>VLOOKUP(O19, '[1]لیست محصولات اردیبهشت ۱۴۰۳'!B:G,6,0)</f>
        <v>3750000</v>
      </c>
      <c r="U19" s="15"/>
      <c r="V19" s="16">
        <f t="shared" si="1"/>
        <v>0</v>
      </c>
      <c r="W19" s="12">
        <f t="shared" si="2"/>
        <v>2</v>
      </c>
      <c r="X19" s="14">
        <f t="shared" si="3"/>
        <v>7500000</v>
      </c>
      <c r="Y19" s="17"/>
      <c r="Z19" s="14">
        <f t="shared" si="4"/>
        <v>7500000</v>
      </c>
      <c r="AA19" s="18" t="s">
        <v>449</v>
      </c>
      <c r="AB19" s="13" t="s">
        <v>732</v>
      </c>
      <c r="AC19" s="19" t="s">
        <v>733</v>
      </c>
      <c r="AD19" s="20"/>
      <c r="AE19" s="19"/>
      <c r="AF19" s="21"/>
      <c r="AG19" s="22" t="str">
        <f t="shared" si="5"/>
        <v>TRUE</v>
      </c>
      <c r="AH19" s="23" t="str">
        <f t="shared" si="6"/>
        <v>خراسان رضوی تایباد - بلوار امام حسین، بین امام حسین ۴ و ۶ کافه میم - محمدرضا رجب 09339611092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>
        <v>12</v>
      </c>
      <c r="H20" s="10">
        <v>277446951846</v>
      </c>
      <c r="I20" s="9" t="s">
        <v>688</v>
      </c>
      <c r="J20" s="9"/>
      <c r="K20" s="11" t="str">
        <f t="shared" ca="1" si="0"/>
        <v/>
      </c>
      <c r="L20" s="12" t="s">
        <v>286</v>
      </c>
      <c r="M20" s="12" t="s">
        <v>734</v>
      </c>
      <c r="N20" s="12"/>
      <c r="O20" s="9">
        <v>5501.2</v>
      </c>
      <c r="P20" s="9">
        <v>1</v>
      </c>
      <c r="Q20" s="13" t="str">
        <f>VLOOKUP(O20, '[1]لیست محصولات اردیبهشت ۱۴۰۳'!B:C,2,0)</f>
        <v>ورتکس | Vortex</v>
      </c>
      <c r="R20" s="9"/>
      <c r="S20" s="12">
        <f>VLOOKUP(O20, '[1]لیست محصولات اردیبهشت ۱۴۰۳'!B:F,5,0)</f>
        <v>750</v>
      </c>
      <c r="T20" s="14">
        <f>VLOOKUP(O20, '[1]لیست محصولات اردیبهشت ۱۴۰۳'!B:G,6,0)</f>
        <v>9900000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9900000</v>
      </c>
      <c r="Y20" s="17"/>
      <c r="Z20" s="14">
        <f t="shared" si="4"/>
        <v>9900000</v>
      </c>
      <c r="AA20" s="18" t="s">
        <v>109</v>
      </c>
      <c r="AB20" s="13" t="s">
        <v>735</v>
      </c>
      <c r="AC20" s="19" t="s">
        <v>736</v>
      </c>
      <c r="AD20" s="20"/>
      <c r="AE20" s="19"/>
      <c r="AF20" s="21"/>
      <c r="AG20" s="22" t="str">
        <f t="shared" si="5"/>
        <v>TRUE</v>
      </c>
      <c r="AH20" s="23" t="str">
        <f t="shared" si="6"/>
        <v>اصفهان بلوار کشاورز ، کوچه ۴۲(ارغوان)، پلاک ۷۰ طبقه ۲  - علی رزمخواه 09134094834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164">
        <v>13</v>
      </c>
      <c r="H21" s="178">
        <v>277457549832</v>
      </c>
      <c r="I21" s="164" t="s">
        <v>688</v>
      </c>
      <c r="J21" s="164"/>
      <c r="K21" s="11"/>
      <c r="L21" s="162" t="s">
        <v>137</v>
      </c>
      <c r="M21" s="162" t="s">
        <v>737</v>
      </c>
      <c r="N21" s="162"/>
      <c r="O21" s="9">
        <v>5501.1</v>
      </c>
      <c r="P21" s="9">
        <v>1</v>
      </c>
      <c r="Q21" s="13" t="str">
        <f>VLOOKUP(O21, '[1]لیست محصولات اردیبهشت ۱۴۰۳'!B:C,2,0)</f>
        <v>ورتکس | Vortex</v>
      </c>
      <c r="R21" s="9" t="s">
        <v>727</v>
      </c>
      <c r="S21" s="12">
        <f>VLOOKUP(O21, '[1]لیست محصولات اردیبهشت ۱۴۰۳'!B:F,5,0)</f>
        <v>150</v>
      </c>
      <c r="T21" s="14">
        <f>VLOOKUP(O21, '[1]لیست محصولات اردیبهشت ۱۴۰۳'!B:G,6,0)</f>
        <v>2100000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2100000</v>
      </c>
      <c r="Y21" s="17"/>
      <c r="Z21" s="14">
        <f t="shared" si="4"/>
        <v>2100000</v>
      </c>
      <c r="AA21" s="176" t="s">
        <v>250</v>
      </c>
      <c r="AB21" s="174" t="s">
        <v>738</v>
      </c>
      <c r="AC21" s="258" t="s">
        <v>739</v>
      </c>
      <c r="AD21" s="170"/>
      <c r="AE21" s="19"/>
      <c r="AF21" s="21"/>
      <c r="AG21" s="22" t="str">
        <f t="shared" si="5"/>
        <v>TRUE</v>
      </c>
      <c r="AH21" s="23" t="str">
        <f t="shared" si="6"/>
        <v>کرج جهانشهر غربی ، میدان جمهوری ، پشت تالار لوتوس ، خیابان ارغوان ، کوچه پاییزان غربی ، پلاک ۲۶ واحد ۱۰  - امیرحسین شمس 09354182299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184"/>
      <c r="H22" s="185"/>
      <c r="I22" s="184"/>
      <c r="J22" s="184"/>
      <c r="K22" s="11" t="str">
        <f t="shared" ca="1" si="0"/>
        <v/>
      </c>
      <c r="L22" s="186"/>
      <c r="M22" s="186"/>
      <c r="N22" s="186"/>
      <c r="O22" s="9">
        <v>3326.1</v>
      </c>
      <c r="P22" s="9">
        <v>1</v>
      </c>
      <c r="Q22" s="13" t="str">
        <f>VLOOKUP(O22, '[1]لیست محصولات اردیبهشت ۱۴۰۳'!B:C,2,0)</f>
        <v>میاگروس | Milagros</v>
      </c>
      <c r="R22" s="9" t="s">
        <v>727</v>
      </c>
      <c r="S22" s="12">
        <f>VLOOKUP(O22, '[1]لیست محصولات اردیبهشت ۱۴۰۳'!B:F,5,0)</f>
        <v>150</v>
      </c>
      <c r="T22" s="14">
        <f>VLOOKUP(O22, '[1]لیست محصولات اردیبهشت ۱۴۰۳'!B:G,6,0)</f>
        <v>3750000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3750000</v>
      </c>
      <c r="Y22" s="17"/>
      <c r="Z22" s="14">
        <f t="shared" si="4"/>
        <v>3750000</v>
      </c>
      <c r="AA22" s="183"/>
      <c r="AB22" s="182"/>
      <c r="AC22" s="259"/>
      <c r="AD22" s="180"/>
      <c r="AE22" s="19"/>
      <c r="AF22" s="21"/>
      <c r="AG22" s="22" t="str">
        <f t="shared" si="5"/>
        <v>TRUE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165"/>
      <c r="H23" s="179"/>
      <c r="I23" s="165"/>
      <c r="J23" s="165"/>
      <c r="K23" s="11" t="str">
        <f t="shared" ca="1" si="0"/>
        <v/>
      </c>
      <c r="L23" s="163"/>
      <c r="M23" s="163"/>
      <c r="N23" s="163"/>
      <c r="O23" s="9">
        <v>5511.11</v>
      </c>
      <c r="P23" s="9">
        <v>2</v>
      </c>
      <c r="Q23" s="69" t="str">
        <f>VLOOKUP(O23, '[1]لیست محصولات اردیبهشت ۱۴۰۳'!B:C,2,0)</f>
        <v>هامبلا(رست دمی) | Hambella( Filter Roast)</v>
      </c>
      <c r="R23" s="9" t="s">
        <v>727</v>
      </c>
      <c r="S23" s="12">
        <f>VLOOKUP(O23, '[1]لیست محصولات اردیبهشت ۱۴۰۳'!B:F,5,0)</f>
        <v>150</v>
      </c>
      <c r="T23" s="14">
        <f>VLOOKUP(O23, '[1]لیست محصولات اردیبهشت ۱۴۰۳'!B:G,6,0)</f>
        <v>2800000</v>
      </c>
      <c r="U23" s="15"/>
      <c r="V23" s="16">
        <f t="shared" si="1"/>
        <v>0</v>
      </c>
      <c r="W23" s="12">
        <f t="shared" si="2"/>
        <v>2</v>
      </c>
      <c r="X23" s="14">
        <f t="shared" si="3"/>
        <v>5600000</v>
      </c>
      <c r="Y23" s="17"/>
      <c r="Z23" s="14">
        <f t="shared" si="4"/>
        <v>5600000</v>
      </c>
      <c r="AA23" s="177"/>
      <c r="AB23" s="175"/>
      <c r="AC23" s="260"/>
      <c r="AD23" s="171"/>
      <c r="AE23" s="19"/>
      <c r="AF23" s="21"/>
      <c r="AG23" s="22" t="str">
        <f t="shared" si="5"/>
        <v>TRUE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164">
        <v>14</v>
      </c>
      <c r="H24" s="178">
        <v>277461217567</v>
      </c>
      <c r="I24" s="164" t="s">
        <v>688</v>
      </c>
      <c r="J24" s="164"/>
      <c r="K24" s="11" t="str">
        <f t="shared" ca="1" si="0"/>
        <v/>
      </c>
      <c r="L24" s="162" t="s">
        <v>658</v>
      </c>
      <c r="M24" s="162" t="s">
        <v>740</v>
      </c>
      <c r="N24" s="162" t="s">
        <v>741</v>
      </c>
      <c r="O24" s="9">
        <v>3326.1</v>
      </c>
      <c r="P24" s="9">
        <v>2</v>
      </c>
      <c r="Q24" s="13" t="str">
        <f>VLOOKUP(O24, '[1]لیست محصولات اردیبهشت ۱۴۰۳'!B:C,2,0)</f>
        <v>میاگروس | Milagros</v>
      </c>
      <c r="R24" s="9"/>
      <c r="S24" s="12">
        <f>VLOOKUP(O24, '[1]لیست محصولات اردیبهشت ۱۴۰۳'!B:F,5,0)</f>
        <v>150</v>
      </c>
      <c r="T24" s="14">
        <f>VLOOKUP(O24, '[1]لیست محصولات اردیبهشت ۱۴۰۳'!B:G,6,0)</f>
        <v>3750000</v>
      </c>
      <c r="U24" s="15"/>
      <c r="V24" s="16">
        <f t="shared" si="1"/>
        <v>0</v>
      </c>
      <c r="W24" s="12">
        <f t="shared" si="2"/>
        <v>2</v>
      </c>
      <c r="X24" s="14">
        <f t="shared" si="3"/>
        <v>7500000</v>
      </c>
      <c r="Y24" s="17"/>
      <c r="Z24" s="14">
        <f t="shared" si="4"/>
        <v>7500000</v>
      </c>
      <c r="AA24" s="176" t="s">
        <v>187</v>
      </c>
      <c r="AB24" s="174" t="s">
        <v>742</v>
      </c>
      <c r="AC24" s="172" t="s">
        <v>743</v>
      </c>
      <c r="AD24" s="170"/>
      <c r="AE24" s="19"/>
      <c r="AF24" s="21"/>
      <c r="AG24" s="22" t="str">
        <f t="shared" si="5"/>
        <v>TRUE</v>
      </c>
      <c r="AH24" s="23" t="str">
        <f t="shared" si="6"/>
        <v>کرمان خیابان میثم روبرو کوچه 5 کافه اوکو - پویا امیرشکاری 09217820597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165"/>
      <c r="H25" s="179"/>
      <c r="I25" s="165"/>
      <c r="J25" s="165"/>
      <c r="K25" s="11" t="str">
        <f t="shared" ca="1" si="0"/>
        <v/>
      </c>
      <c r="L25" s="163"/>
      <c r="M25" s="163"/>
      <c r="N25" s="163"/>
      <c r="O25" s="9">
        <v>3325.1</v>
      </c>
      <c r="P25" s="9">
        <v>2</v>
      </c>
      <c r="Q25" s="13" t="str">
        <f>VLOOKUP(O25, '[1]لیست محصولات اردیبهشت ۱۴۰۳'!B:C,2,0)</f>
        <v>راتناگری | Ratnagiri</v>
      </c>
      <c r="R25" s="9"/>
      <c r="S25" s="12">
        <f>VLOOKUP(O25, '[1]لیست محصولات اردیبهشت ۱۴۰۳'!B:F,5,0)</f>
        <v>150</v>
      </c>
      <c r="T25" s="14">
        <f>VLOOKUP(O25, '[1]لیست محصولات اردیبهشت ۱۴۰۳'!B:G,6,0)</f>
        <v>4250000</v>
      </c>
      <c r="U25" s="15"/>
      <c r="V25" s="16">
        <f t="shared" si="1"/>
        <v>0</v>
      </c>
      <c r="W25" s="12">
        <f t="shared" si="2"/>
        <v>2</v>
      </c>
      <c r="X25" s="14">
        <f t="shared" si="3"/>
        <v>8500000</v>
      </c>
      <c r="Y25" s="17"/>
      <c r="Z25" s="14">
        <f t="shared" si="4"/>
        <v>8500000</v>
      </c>
      <c r="AA25" s="177"/>
      <c r="AB25" s="175"/>
      <c r="AC25" s="173"/>
      <c r="AD25" s="171"/>
      <c r="AE25" s="19"/>
      <c r="AF25" s="21"/>
      <c r="AG25" s="22" t="str">
        <f t="shared" si="5"/>
        <v>TRUE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164">
        <v>15</v>
      </c>
      <c r="H26" s="178">
        <v>277463179078</v>
      </c>
      <c r="I26" s="164" t="s">
        <v>688</v>
      </c>
      <c r="J26" s="164"/>
      <c r="K26" s="11" t="str">
        <f t="shared" ca="1" si="0"/>
        <v/>
      </c>
      <c r="L26" s="162" t="s">
        <v>433</v>
      </c>
      <c r="M26" s="162" t="s">
        <v>744</v>
      </c>
      <c r="N26" s="162"/>
      <c r="O26" s="9">
        <v>5501.1</v>
      </c>
      <c r="P26" s="9">
        <v>1</v>
      </c>
      <c r="Q26" s="13" t="str">
        <f>VLOOKUP(O26, '[1]لیست محصولات اردیبهشت ۱۴۰۳'!B:C,2,0)</f>
        <v>ورتکس | Vortex</v>
      </c>
      <c r="R26" s="9" t="s">
        <v>102</v>
      </c>
      <c r="S26" s="12">
        <f>VLOOKUP(O26, '[1]لیست محصولات اردیبهشت ۱۴۰۳'!B:F,5,0)</f>
        <v>150</v>
      </c>
      <c r="T26" s="14">
        <f>VLOOKUP(O26, '[1]لیست محصولات اردیبهشت ۱۴۰۳'!B:G,6,0)</f>
        <v>2100000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2100000</v>
      </c>
      <c r="Y26" s="17"/>
      <c r="Z26" s="14">
        <f t="shared" si="4"/>
        <v>2100000</v>
      </c>
      <c r="AA26" s="176" t="s">
        <v>79</v>
      </c>
      <c r="AB26" s="174" t="s">
        <v>745</v>
      </c>
      <c r="AC26" s="172" t="s">
        <v>746</v>
      </c>
      <c r="AD26" s="170" t="s">
        <v>99</v>
      </c>
      <c r="AE26" s="19"/>
      <c r="AF26" s="21"/>
      <c r="AG26" s="22" t="str">
        <f t="shared" si="5"/>
        <v>TRUE</v>
      </c>
      <c r="AH26" s="23" t="str">
        <f t="shared" si="6"/>
        <v>تهران خیابان فلسطین جنوبی بعد از تقاطع جمهوری کوچه رستمی زاهد (درخشان) پ ۵واحد۷  - مهدی اعمی بصیر 09347684550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184"/>
      <c r="H27" s="185"/>
      <c r="I27" s="184"/>
      <c r="J27" s="184"/>
      <c r="K27" s="11" t="str">
        <f t="shared" ca="1" si="0"/>
        <v/>
      </c>
      <c r="L27" s="186"/>
      <c r="M27" s="186"/>
      <c r="N27" s="186"/>
      <c r="O27" s="9">
        <v>5522.1</v>
      </c>
      <c r="P27" s="9">
        <v>1</v>
      </c>
      <c r="Q27" s="13" t="str">
        <f>VLOOKUP(O27, '[1]لیست محصولات اردیبهشت ۱۴۰۳'!B:C,2,0)</f>
        <v>تامارا | Tamara</v>
      </c>
      <c r="R27" s="9"/>
      <c r="S27" s="12">
        <f>VLOOKUP(O27, '[1]لیست محصولات اردیبهشت ۱۴۰۳'!B:F,5,0)</f>
        <v>150</v>
      </c>
      <c r="T27" s="14">
        <f>VLOOKUP(O27, '[1]لیست محصولات اردیبهشت ۱۴۰۳'!B:G,6,0)</f>
        <v>2600000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2600000</v>
      </c>
      <c r="Y27" s="17"/>
      <c r="Z27" s="14">
        <f t="shared" si="4"/>
        <v>2600000</v>
      </c>
      <c r="AA27" s="183"/>
      <c r="AB27" s="182"/>
      <c r="AC27" s="181"/>
      <c r="AD27" s="180"/>
      <c r="AE27" s="19"/>
      <c r="AF27" s="21"/>
      <c r="AG27" s="22" t="str">
        <f t="shared" si="5"/>
        <v>TRUE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184"/>
      <c r="H28" s="185"/>
      <c r="I28" s="184"/>
      <c r="J28" s="184"/>
      <c r="K28" s="11" t="str">
        <f t="shared" ca="1" si="0"/>
        <v/>
      </c>
      <c r="L28" s="186"/>
      <c r="M28" s="186"/>
      <c r="N28" s="186"/>
      <c r="O28" s="9">
        <v>3326.1</v>
      </c>
      <c r="P28" s="9">
        <v>1</v>
      </c>
      <c r="Q28" s="13" t="str">
        <f>VLOOKUP(O28, '[1]لیست محصولات اردیبهشت ۱۴۰۳'!B:C,2,0)</f>
        <v>میاگروس | Milagros</v>
      </c>
      <c r="R28" s="9" t="s">
        <v>102</v>
      </c>
      <c r="S28" s="12">
        <f>VLOOKUP(O28, '[1]لیست محصولات اردیبهشت ۱۴۰۳'!B:F,5,0)</f>
        <v>150</v>
      </c>
      <c r="T28" s="14">
        <f>VLOOKUP(O28, '[1]لیست محصولات اردیبهشت ۱۴۰۳'!B:G,6,0)</f>
        <v>3750000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3750000</v>
      </c>
      <c r="Y28" s="17"/>
      <c r="Z28" s="14">
        <f t="shared" si="4"/>
        <v>3750000</v>
      </c>
      <c r="AA28" s="183"/>
      <c r="AB28" s="182"/>
      <c r="AC28" s="181"/>
      <c r="AD28" s="180"/>
      <c r="AE28" s="19"/>
      <c r="AF28" s="21"/>
      <c r="AG28" s="22" t="str">
        <f t="shared" si="5"/>
        <v>TRUE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165"/>
      <c r="H29" s="179"/>
      <c r="I29" s="165"/>
      <c r="J29" s="165"/>
      <c r="K29" s="11" t="str">
        <f t="shared" ca="1" si="0"/>
        <v/>
      </c>
      <c r="L29" s="163"/>
      <c r="M29" s="163"/>
      <c r="N29" s="163"/>
      <c r="O29" s="9">
        <v>5522.1</v>
      </c>
      <c r="P29" s="9">
        <v>1</v>
      </c>
      <c r="Q29" s="13" t="str">
        <f>VLOOKUP(O29, '[1]لیست محصولات اردیبهشت ۱۴۰۳'!B:C,2,0)</f>
        <v>تامارا | Tamara</v>
      </c>
      <c r="R29" s="9" t="s">
        <v>102</v>
      </c>
      <c r="S29" s="12">
        <f>VLOOKUP(O29, '[1]لیست محصولات اردیبهشت ۱۴۰۳'!B:F,5,0)</f>
        <v>150</v>
      </c>
      <c r="T29" s="14">
        <f>VLOOKUP(O29, '[1]لیست محصولات اردیبهشت ۱۴۰۳'!B:G,6,0)</f>
        <v>2600000</v>
      </c>
      <c r="U29" s="15"/>
      <c r="V29" s="16">
        <f t="shared" si="1"/>
        <v>0</v>
      </c>
      <c r="W29" s="12">
        <f t="shared" si="2"/>
        <v>1</v>
      </c>
      <c r="X29" s="14">
        <f t="shared" si="3"/>
        <v>2600000</v>
      </c>
      <c r="Y29" s="17"/>
      <c r="Z29" s="14">
        <f t="shared" si="4"/>
        <v>2600000</v>
      </c>
      <c r="AA29" s="177"/>
      <c r="AB29" s="175"/>
      <c r="AC29" s="173"/>
      <c r="AD29" s="171"/>
      <c r="AE29" s="19"/>
      <c r="AF29" s="21"/>
      <c r="AG29" s="22" t="str">
        <f t="shared" si="5"/>
        <v>TRUE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164">
        <v>16</v>
      </c>
      <c r="H30" s="178">
        <v>277466618795</v>
      </c>
      <c r="I30" s="164" t="s">
        <v>688</v>
      </c>
      <c r="J30" s="164"/>
      <c r="K30" s="11" t="str">
        <f t="shared" ca="1" si="0"/>
        <v/>
      </c>
      <c r="L30" s="162" t="s">
        <v>747</v>
      </c>
      <c r="M30" s="162" t="s">
        <v>259</v>
      </c>
      <c r="N30" s="162"/>
      <c r="O30" s="9">
        <v>5511.22</v>
      </c>
      <c r="P30" s="9">
        <v>2</v>
      </c>
      <c r="Q30" s="69" t="str">
        <f>VLOOKUP(O30, '[1]لیست محصولات اردیبهشت ۱۴۰۳'!B:C,2,0)</f>
        <v>هامبلا(رست دمی) | Hambella( Filter Roast)</v>
      </c>
      <c r="R30" s="9"/>
      <c r="S30" s="12">
        <f>VLOOKUP(O30, '[1]لیست محصولات اردیبهشت ۱۴۰۳'!B:F,5,0)</f>
        <v>750</v>
      </c>
      <c r="T30" s="14">
        <f>VLOOKUP(O30, '[1]لیست محصولات اردیبهشت ۱۴۰۳'!B:G,6,0)</f>
        <v>13350000</v>
      </c>
      <c r="U30" s="15"/>
      <c r="V30" s="16">
        <f t="shared" si="1"/>
        <v>0</v>
      </c>
      <c r="W30" s="12">
        <f t="shared" si="2"/>
        <v>2</v>
      </c>
      <c r="X30" s="14">
        <f t="shared" si="3"/>
        <v>26700000</v>
      </c>
      <c r="Y30" s="17"/>
      <c r="Z30" s="14">
        <f t="shared" si="4"/>
        <v>26700000</v>
      </c>
      <c r="AA30" s="176" t="s">
        <v>79</v>
      </c>
      <c r="AB30" s="174" t="s">
        <v>748</v>
      </c>
      <c r="AC30" s="172" t="s">
        <v>749</v>
      </c>
      <c r="AD30" s="170" t="s">
        <v>99</v>
      </c>
      <c r="AE30" s="193" t="s">
        <v>285</v>
      </c>
      <c r="AF30" s="21"/>
      <c r="AG30" s="22" t="str">
        <f t="shared" si="5"/>
        <v>TRUE</v>
      </c>
      <c r="AH30" s="23" t="str">
        <f t="shared" si="6"/>
        <v>تهران خیابان ولیعصر، بالاتر از طالقانی، کوچه فرهنگ حسینی، پلاک ۱۱ ط دوم  - رامیار خلیلی 09128141925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165"/>
      <c r="H31" s="179"/>
      <c r="I31" s="165"/>
      <c r="J31" s="165"/>
      <c r="K31" s="11" t="str">
        <f t="shared" ca="1" si="0"/>
        <v/>
      </c>
      <c r="L31" s="163"/>
      <c r="M31" s="163"/>
      <c r="N31" s="163"/>
      <c r="O31" s="9">
        <v>5522.2</v>
      </c>
      <c r="P31" s="9">
        <v>3</v>
      </c>
      <c r="Q31" s="13" t="str">
        <f>VLOOKUP(O31, '[1]لیست محصولات اردیبهشت ۱۴۰۳'!B:C,2,0)</f>
        <v>تامارا | Tamara</v>
      </c>
      <c r="R31" s="9"/>
      <c r="S31" s="12">
        <f>VLOOKUP(O31, '[1]لیست محصولات اردیبهشت ۱۴۰۳'!B:F,5,0)</f>
        <v>750</v>
      </c>
      <c r="T31" s="14">
        <f>VLOOKUP(O31, '[1]لیست محصولات اردیبهشت ۱۴۰۳'!B:G,6,0)</f>
        <v>12450000</v>
      </c>
      <c r="U31" s="15"/>
      <c r="V31" s="16">
        <f t="shared" si="1"/>
        <v>0</v>
      </c>
      <c r="W31" s="12">
        <f t="shared" si="2"/>
        <v>3</v>
      </c>
      <c r="X31" s="14">
        <f t="shared" si="3"/>
        <v>37350000</v>
      </c>
      <c r="Y31" s="17"/>
      <c r="Z31" s="14">
        <f t="shared" si="4"/>
        <v>37350000</v>
      </c>
      <c r="AA31" s="177"/>
      <c r="AB31" s="175"/>
      <c r="AC31" s="173"/>
      <c r="AD31" s="171"/>
      <c r="AE31" s="194"/>
      <c r="AF31" s="21"/>
      <c r="AG31" s="22" t="str">
        <f t="shared" si="5"/>
        <v>TRUE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>
        <v>17</v>
      </c>
      <c r="H32" s="10">
        <v>277471393391</v>
      </c>
      <c r="I32" s="9" t="s">
        <v>688</v>
      </c>
      <c r="J32" s="9"/>
      <c r="K32" s="11" t="str">
        <f t="shared" ca="1" si="0"/>
        <v/>
      </c>
      <c r="L32" s="12" t="s">
        <v>750</v>
      </c>
      <c r="M32" s="12" t="s">
        <v>751</v>
      </c>
      <c r="N32" s="12" t="s">
        <v>752</v>
      </c>
      <c r="O32" s="9">
        <v>5501.3</v>
      </c>
      <c r="P32" s="9">
        <v>1</v>
      </c>
      <c r="Q32" s="13" t="str">
        <f>VLOOKUP(O32, '[1]لیست محصولات اردیبهشت ۱۴۰۳'!B:C,2,0)</f>
        <v>ورتکس | Vortex</v>
      </c>
      <c r="R32" s="9"/>
      <c r="S32" s="12">
        <f>VLOOKUP(O32, '[1]لیست محصولات اردیبهشت ۱۴۰۳'!B:F,5,0)</f>
        <v>4000</v>
      </c>
      <c r="T32" s="14">
        <f>VLOOKUP(O32, '[1]لیست محصولات اردیبهشت ۱۴۰۳'!B:G,6,0)</f>
        <v>51200000</v>
      </c>
      <c r="U32" s="15"/>
      <c r="V32" s="16">
        <f t="shared" si="1"/>
        <v>0</v>
      </c>
      <c r="W32" s="12">
        <f t="shared" si="2"/>
        <v>1</v>
      </c>
      <c r="X32" s="14">
        <f t="shared" si="3"/>
        <v>51200000</v>
      </c>
      <c r="Y32" s="17"/>
      <c r="Z32" s="14">
        <f t="shared" si="4"/>
        <v>51200000</v>
      </c>
      <c r="AA32" s="18" t="s">
        <v>115</v>
      </c>
      <c r="AB32" s="13" t="s">
        <v>753</v>
      </c>
      <c r="AC32" s="19" t="s">
        <v>754</v>
      </c>
      <c r="AD32" s="20"/>
      <c r="AE32" s="19"/>
      <c r="AF32" s="21"/>
      <c r="AG32" s="22" t="str">
        <f t="shared" si="5"/>
        <v>TRUE</v>
      </c>
      <c r="AH32" s="23" t="str">
        <f t="shared" si="6"/>
        <v>زنجان بلوار دانشجو _ روبروی آموزشگاه رانندگی فجر _ کانکس سفید کافه لامور - ریحانه پرچگانی 09190595396</v>
      </c>
    </row>
    <row r="33" spans="1:34" ht="22.35" customHeight="1">
      <c r="A33" s="7"/>
      <c r="B33" s="7"/>
      <c r="C33" s="7"/>
      <c r="D33" s="7"/>
      <c r="E33" s="7"/>
      <c r="F33" s="8"/>
      <c r="G33" s="164">
        <v>18</v>
      </c>
      <c r="H33" s="178">
        <v>277478639386</v>
      </c>
      <c r="I33" s="164" t="s">
        <v>688</v>
      </c>
      <c r="J33" s="164"/>
      <c r="K33" s="11" t="str">
        <f t="shared" ca="1" si="0"/>
        <v/>
      </c>
      <c r="L33" s="162" t="s">
        <v>756</v>
      </c>
      <c r="M33" s="162" t="s">
        <v>755</v>
      </c>
      <c r="N33" s="162"/>
      <c r="O33" s="9">
        <v>5511.1</v>
      </c>
      <c r="P33" s="9">
        <v>1</v>
      </c>
      <c r="Q33" s="13" t="str">
        <f>VLOOKUP(O33, '[1]لیست محصولات اردیبهشت ۱۴۰۳'!B:C,2,0)</f>
        <v>هامبلا | Hambella</v>
      </c>
      <c r="R33" s="9" t="s">
        <v>255</v>
      </c>
      <c r="S33" s="12">
        <f>VLOOKUP(O33, '[1]لیست محصولات اردیبهشت ۱۴۰۳'!B:F,5,0)</f>
        <v>150</v>
      </c>
      <c r="T33" s="14">
        <f>VLOOKUP(O33, '[1]لیست محصولات اردیبهشت ۱۴۰۳'!B:G,6,0)</f>
        <v>2800000</v>
      </c>
      <c r="U33" s="15"/>
      <c r="V33" s="16">
        <f t="shared" si="1"/>
        <v>0</v>
      </c>
      <c r="W33" s="12">
        <f t="shared" si="2"/>
        <v>1</v>
      </c>
      <c r="X33" s="14">
        <f t="shared" si="3"/>
        <v>2800000</v>
      </c>
      <c r="Y33" s="17"/>
      <c r="Z33" s="14">
        <f t="shared" si="4"/>
        <v>2800000</v>
      </c>
      <c r="AA33" s="176" t="s">
        <v>79</v>
      </c>
      <c r="AB33" s="174" t="s">
        <v>757</v>
      </c>
      <c r="AC33" s="172" t="s">
        <v>758</v>
      </c>
      <c r="AD33" s="170" t="s">
        <v>99</v>
      </c>
      <c r="AE33" s="19"/>
      <c r="AF33" s="21"/>
      <c r="AG33" s="22" t="str">
        <f t="shared" si="5"/>
        <v>TRUE</v>
      </c>
      <c r="AH33" s="23" t="str">
        <f t="shared" si="6"/>
        <v>تهران خیابان مقدس اردبیلی روبروی سفارت ژاپن نبش خیابان عمید برج مروارید - لطفا تحویل نگهبانی شود مربوط به واحد ۶۵  - روژ عبدی 09122190225</v>
      </c>
    </row>
    <row r="34" spans="1:34" ht="22.35" customHeight="1">
      <c r="A34" s="7"/>
      <c r="B34" s="7"/>
      <c r="C34" s="7"/>
      <c r="D34" s="7"/>
      <c r="E34" s="7"/>
      <c r="F34" s="8"/>
      <c r="G34" s="165"/>
      <c r="H34" s="179"/>
      <c r="I34" s="165"/>
      <c r="J34" s="165"/>
      <c r="K34" s="11" t="str">
        <f t="shared" ca="1" si="0"/>
        <v/>
      </c>
      <c r="L34" s="163"/>
      <c r="M34" s="163"/>
      <c r="N34" s="163"/>
      <c r="O34" s="9">
        <v>5522.1</v>
      </c>
      <c r="P34" s="9">
        <v>1</v>
      </c>
      <c r="Q34" s="13" t="str">
        <f>VLOOKUP(O34, '[1]لیست محصولات اردیبهشت ۱۴۰۳'!B:C,2,0)</f>
        <v>تامارا | Tamara</v>
      </c>
      <c r="R34" s="9" t="s">
        <v>255</v>
      </c>
      <c r="S34" s="12">
        <f>VLOOKUP(O34, '[1]لیست محصولات اردیبهشت ۱۴۰۳'!B:F,5,0)</f>
        <v>150</v>
      </c>
      <c r="T34" s="14">
        <f>VLOOKUP(O34, '[1]لیست محصولات اردیبهشت ۱۴۰۳'!B:G,6,0)</f>
        <v>2600000</v>
      </c>
      <c r="U34" s="15"/>
      <c r="V34" s="16">
        <f t="shared" si="1"/>
        <v>0</v>
      </c>
      <c r="W34" s="12">
        <f t="shared" si="2"/>
        <v>1</v>
      </c>
      <c r="X34" s="14">
        <f t="shared" si="3"/>
        <v>2600000</v>
      </c>
      <c r="Y34" s="17"/>
      <c r="Z34" s="14">
        <f t="shared" si="4"/>
        <v>2600000</v>
      </c>
      <c r="AA34" s="177"/>
      <c r="AB34" s="175"/>
      <c r="AC34" s="173"/>
      <c r="AD34" s="171"/>
      <c r="AE34" s="19"/>
      <c r="AF34" s="21"/>
      <c r="AG34" s="22" t="str">
        <f t="shared" si="5"/>
        <v>TRUE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>
        <v>19</v>
      </c>
      <c r="H35" s="10">
        <v>277483691057</v>
      </c>
      <c r="I35" s="9" t="s">
        <v>688</v>
      </c>
      <c r="J35" s="9"/>
      <c r="K35" s="11" t="str">
        <f t="shared" ca="1" si="0"/>
        <v/>
      </c>
      <c r="L35" s="12" t="s">
        <v>452</v>
      </c>
      <c r="M35" s="12" t="s">
        <v>759</v>
      </c>
      <c r="N35" s="12"/>
      <c r="O35" s="9">
        <v>5501.2</v>
      </c>
      <c r="P35" s="9">
        <v>1</v>
      </c>
      <c r="Q35" s="13" t="str">
        <f>VLOOKUP(O35, '[1]لیست محصولات اردیبهشت ۱۴۰۳'!B:C,2,0)</f>
        <v>ورتکس | Vortex</v>
      </c>
      <c r="R35" s="9" t="s">
        <v>102</v>
      </c>
      <c r="S35" s="12">
        <f>VLOOKUP(O35, '[1]لیست محصولات اردیبهشت ۱۴۰۳'!B:F,5,0)</f>
        <v>750</v>
      </c>
      <c r="T35" s="14">
        <f>VLOOKUP(O35, '[1]لیست محصولات اردیبهشت ۱۴۰۳'!B:G,6,0)</f>
        <v>9900000</v>
      </c>
      <c r="U35" s="15"/>
      <c r="V35" s="16">
        <f t="shared" si="1"/>
        <v>0</v>
      </c>
      <c r="W35" s="12">
        <f t="shared" si="2"/>
        <v>1</v>
      </c>
      <c r="X35" s="14">
        <f t="shared" si="3"/>
        <v>9900000</v>
      </c>
      <c r="Y35" s="17"/>
      <c r="Z35" s="14">
        <f t="shared" si="4"/>
        <v>9900000</v>
      </c>
      <c r="AA35" s="18" t="s">
        <v>79</v>
      </c>
      <c r="AB35" s="13" t="s">
        <v>760</v>
      </c>
      <c r="AC35" s="19" t="s">
        <v>761</v>
      </c>
      <c r="AD35" s="20" t="s">
        <v>99</v>
      </c>
      <c r="AE35" s="19"/>
      <c r="AF35" s="21"/>
      <c r="AG35" s="22" t="str">
        <f t="shared" si="5"/>
        <v>TRUE</v>
      </c>
      <c r="AH35" s="23" t="str">
        <f t="shared" si="6"/>
        <v>تهران شریعتی پل رومی خ رضایی روبروی پارک بانو پ۲۰ واحد۷۰۱  - امیر محمدی 09121209998</v>
      </c>
    </row>
    <row r="36" spans="1:34" ht="22.35" customHeight="1">
      <c r="A36" s="7"/>
      <c r="B36" s="7"/>
      <c r="C36" s="7"/>
      <c r="D36" s="7"/>
      <c r="E36" s="7"/>
      <c r="F36" s="8"/>
      <c r="G36" s="66">
        <v>20</v>
      </c>
      <c r="H36" s="67"/>
      <c r="I36" s="66" t="s">
        <v>692</v>
      </c>
      <c r="J36" s="9"/>
      <c r="K36" s="11" t="str">
        <f t="shared" ca="1" si="0"/>
        <v/>
      </c>
      <c r="L36" s="12" t="s">
        <v>762</v>
      </c>
      <c r="M36" s="12" t="s">
        <v>763</v>
      </c>
      <c r="N36" s="12" t="s">
        <v>764</v>
      </c>
      <c r="O36" s="9">
        <v>5501.3</v>
      </c>
      <c r="P36" s="9">
        <v>5</v>
      </c>
      <c r="Q36" s="13" t="str">
        <f>VLOOKUP(O36, '[1]لیست محصولات اردیبهشت ۱۴۰۳'!B:C,2,0)</f>
        <v>ورتکس | Vortex</v>
      </c>
      <c r="R36" s="9"/>
      <c r="S36" s="12">
        <f>VLOOKUP(O36, '[1]لیست محصولات اردیبهشت ۱۴۰۳'!B:F,5,0)</f>
        <v>4000</v>
      </c>
      <c r="T36" s="14">
        <f>VLOOKUP(O36, '[1]لیست محصولات اردیبهشت ۱۴۰۳'!B:G,6,0)</f>
        <v>51200000</v>
      </c>
      <c r="U36" s="15"/>
      <c r="V36" s="16">
        <f t="shared" si="1"/>
        <v>0</v>
      </c>
      <c r="W36" s="12">
        <f t="shared" si="2"/>
        <v>5</v>
      </c>
      <c r="X36" s="14">
        <f t="shared" si="3"/>
        <v>256000000</v>
      </c>
      <c r="Y36" s="17"/>
      <c r="Z36" s="14">
        <f t="shared" si="4"/>
        <v>256000000</v>
      </c>
      <c r="AA36" s="18" t="s">
        <v>79</v>
      </c>
      <c r="AB36" s="13" t="s">
        <v>70</v>
      </c>
      <c r="AC36" s="19" t="s">
        <v>765</v>
      </c>
      <c r="AD36" s="20"/>
      <c r="AE36" s="19"/>
      <c r="AF36" s="21"/>
      <c r="AG36" s="22" t="str">
        <f t="shared" si="5"/>
        <v>TRUE</v>
      </c>
      <c r="AH36" s="23" t="str">
        <f t="shared" si="6"/>
        <v>تهران - کافه نولان پونک - آرین  بیکدلی 09125690775</v>
      </c>
    </row>
    <row r="37" spans="1:34" ht="22.35" customHeight="1">
      <c r="A37" s="7"/>
      <c r="B37" s="7"/>
      <c r="C37" s="7"/>
      <c r="D37" s="7"/>
      <c r="E37" s="7"/>
      <c r="F37" s="8"/>
      <c r="G37" s="9">
        <v>21</v>
      </c>
      <c r="H37" s="10">
        <v>277491913719</v>
      </c>
      <c r="I37" s="9" t="s">
        <v>692</v>
      </c>
      <c r="J37" s="9"/>
      <c r="K37" s="11" t="str">
        <f t="shared" ca="1" si="0"/>
        <v/>
      </c>
      <c r="L37" s="12" t="s">
        <v>766</v>
      </c>
      <c r="M37" s="12" t="s">
        <v>767</v>
      </c>
      <c r="N37" s="12"/>
      <c r="O37" s="9">
        <v>3326.1</v>
      </c>
      <c r="P37" s="9">
        <v>1</v>
      </c>
      <c r="Q37" s="13" t="str">
        <f>VLOOKUP(O37, '[1]لیست محصولات اردیبهشت ۱۴۰۳'!B:C,2,0)</f>
        <v>میاگروس | Milagros</v>
      </c>
      <c r="R37" s="9"/>
      <c r="S37" s="12">
        <f>VLOOKUP(O37, '[1]لیست محصولات اردیبهشت ۱۴۰۳'!B:F,5,0)</f>
        <v>150</v>
      </c>
      <c r="T37" s="14">
        <f>VLOOKUP(O37, '[1]لیست محصولات اردیبهشت ۱۴۰۳'!B:G,6,0)</f>
        <v>3750000</v>
      </c>
      <c r="U37" s="15"/>
      <c r="V37" s="16">
        <f t="shared" si="1"/>
        <v>0</v>
      </c>
      <c r="W37" s="12">
        <f t="shared" si="2"/>
        <v>1</v>
      </c>
      <c r="X37" s="14">
        <f t="shared" si="3"/>
        <v>3750000</v>
      </c>
      <c r="Y37" s="17"/>
      <c r="Z37" s="14">
        <f t="shared" si="4"/>
        <v>3750000</v>
      </c>
      <c r="AA37" s="18" t="s">
        <v>129</v>
      </c>
      <c r="AB37" s="13" t="s">
        <v>769</v>
      </c>
      <c r="AC37" s="19" t="s">
        <v>768</v>
      </c>
      <c r="AD37" s="20"/>
      <c r="AE37" s="19"/>
      <c r="AF37" s="21"/>
      <c r="AG37" s="22" t="str">
        <f t="shared" si="5"/>
        <v>TRUE</v>
      </c>
      <c r="AH37" s="23" t="str">
        <f t="shared" si="6"/>
        <v>مشهد سرافرازان ۳۹ مجتمع الوند بلوک ۳واحد ۳۰۲ *در صورت در دسترس نبودن، به نگهبانی مجتمع تحویل داده شود*  - حَصین معصومی 09052760090</v>
      </c>
    </row>
    <row r="38" spans="1:34" ht="22.35" customHeight="1">
      <c r="A38" s="7"/>
      <c r="B38" s="7"/>
      <c r="C38" s="7"/>
      <c r="D38" s="7"/>
      <c r="E38" s="7"/>
      <c r="F38" s="8"/>
      <c r="G38" s="164">
        <v>22</v>
      </c>
      <c r="H38" s="178">
        <v>277497816984</v>
      </c>
      <c r="I38" s="164" t="s">
        <v>692</v>
      </c>
      <c r="J38" s="164"/>
      <c r="K38" s="11" t="str">
        <f t="shared" ca="1" si="0"/>
        <v/>
      </c>
      <c r="L38" s="162" t="s">
        <v>291</v>
      </c>
      <c r="M38" s="162" t="s">
        <v>770</v>
      </c>
      <c r="N38" s="162"/>
      <c r="O38" s="9">
        <v>5522.1</v>
      </c>
      <c r="P38" s="9">
        <v>1</v>
      </c>
      <c r="Q38" s="13" t="str">
        <f>VLOOKUP(O38, '[1]لیست محصولات اردیبهشت ۱۴۰۳'!B:C,2,0)</f>
        <v>تامارا | Tamara</v>
      </c>
      <c r="R38" s="9"/>
      <c r="S38" s="12">
        <f>VLOOKUP(O38, '[1]لیست محصولات اردیبهشت ۱۴۰۳'!B:F,5,0)</f>
        <v>150</v>
      </c>
      <c r="T38" s="14">
        <f>VLOOKUP(O38, '[1]لیست محصولات اردیبهشت ۱۴۰۳'!B:G,6,0)</f>
        <v>2600000</v>
      </c>
      <c r="U38" s="15"/>
      <c r="V38" s="16">
        <f t="shared" si="1"/>
        <v>0</v>
      </c>
      <c r="W38" s="12">
        <f t="shared" si="2"/>
        <v>1</v>
      </c>
      <c r="X38" s="14">
        <f t="shared" si="3"/>
        <v>2600000</v>
      </c>
      <c r="Y38" s="17"/>
      <c r="Z38" s="14">
        <f t="shared" si="4"/>
        <v>2600000</v>
      </c>
      <c r="AA38" s="176" t="s">
        <v>79</v>
      </c>
      <c r="AB38" s="174" t="s">
        <v>771</v>
      </c>
      <c r="AC38" s="172" t="s">
        <v>772</v>
      </c>
      <c r="AD38" s="170" t="s">
        <v>99</v>
      </c>
      <c r="AE38" s="19"/>
      <c r="AF38" s="21"/>
      <c r="AG38" s="22" t="str">
        <f t="shared" si="5"/>
        <v>TRUE</v>
      </c>
      <c r="AH38" s="23" t="str">
        <f t="shared" si="6"/>
        <v>تهران میدان ونک خیابان ولیعصر خیابان دامن افشار پلاک 55  - پریسا هدایتی 09128369791</v>
      </c>
    </row>
    <row r="39" spans="1:34" ht="22.35" customHeight="1">
      <c r="A39" s="7"/>
      <c r="B39" s="7"/>
      <c r="C39" s="7"/>
      <c r="D39" s="7"/>
      <c r="E39" s="7"/>
      <c r="F39" s="8"/>
      <c r="G39" s="165"/>
      <c r="H39" s="179"/>
      <c r="I39" s="165"/>
      <c r="J39" s="165"/>
      <c r="K39" s="11" t="str">
        <f t="shared" ca="1" si="0"/>
        <v/>
      </c>
      <c r="L39" s="163"/>
      <c r="M39" s="163"/>
      <c r="N39" s="163"/>
      <c r="O39" s="9">
        <v>5511.11</v>
      </c>
      <c r="P39" s="9">
        <v>1</v>
      </c>
      <c r="Q39" s="69" t="str">
        <f>VLOOKUP(O39, '[1]لیست محصولات اردیبهشت ۱۴۰۳'!B:C,2,0)</f>
        <v>هامبلا(رست دمی) | Hambella( Filter Roast)</v>
      </c>
      <c r="R39" s="9"/>
      <c r="S39" s="12">
        <f>VLOOKUP(O39, '[1]لیست محصولات اردیبهشت ۱۴۰۳'!B:F,5,0)</f>
        <v>150</v>
      </c>
      <c r="T39" s="14">
        <f>VLOOKUP(O39, '[1]لیست محصولات اردیبهشت ۱۴۰۳'!B:G,6,0)</f>
        <v>2800000</v>
      </c>
      <c r="U39" s="15"/>
      <c r="V39" s="16">
        <f t="shared" si="1"/>
        <v>0</v>
      </c>
      <c r="W39" s="12">
        <f t="shared" si="2"/>
        <v>1</v>
      </c>
      <c r="X39" s="14">
        <f t="shared" si="3"/>
        <v>2800000</v>
      </c>
      <c r="Y39" s="17"/>
      <c r="Z39" s="14">
        <f t="shared" si="4"/>
        <v>2800000</v>
      </c>
      <c r="AA39" s="177"/>
      <c r="AB39" s="175"/>
      <c r="AC39" s="173"/>
      <c r="AD39" s="171"/>
      <c r="AE39" s="19"/>
      <c r="AF39" s="21"/>
      <c r="AG39" s="22" t="str">
        <f t="shared" si="5"/>
        <v>TRUE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66">
        <v>23</v>
      </c>
      <c r="H40" s="67"/>
      <c r="I40" s="66" t="s">
        <v>692</v>
      </c>
      <c r="J40" s="9" t="s">
        <v>76</v>
      </c>
      <c r="K40" s="11" t="str">
        <f t="shared" ca="1" si="0"/>
        <v/>
      </c>
      <c r="L40" s="12"/>
      <c r="M40" s="12" t="s">
        <v>773</v>
      </c>
      <c r="N40" s="12" t="s">
        <v>774</v>
      </c>
      <c r="O40" s="9">
        <v>5501.3</v>
      </c>
      <c r="P40" s="9">
        <v>1</v>
      </c>
      <c r="Q40" s="13" t="str">
        <f>VLOOKUP(O40, '[1]لیست محصولات اردیبهشت ۱۴۰۳'!B:C,2,0)</f>
        <v>ورتکس | Vortex</v>
      </c>
      <c r="R40" s="9"/>
      <c r="S40" s="12">
        <f>VLOOKUP(O40, '[1]لیست محصولات اردیبهشت ۱۴۰۳'!B:F,5,0)</f>
        <v>4000</v>
      </c>
      <c r="T40" s="14">
        <f>VLOOKUP(O40, '[1]لیست محصولات اردیبهشت ۱۴۰۳'!B:G,6,0)</f>
        <v>51200000</v>
      </c>
      <c r="U40" s="15"/>
      <c r="V40" s="16">
        <f t="shared" si="1"/>
        <v>0</v>
      </c>
      <c r="W40" s="12">
        <f t="shared" si="2"/>
        <v>1</v>
      </c>
      <c r="X40" s="14">
        <f t="shared" si="3"/>
        <v>51200000</v>
      </c>
      <c r="Y40" s="17"/>
      <c r="Z40" s="14">
        <f t="shared" si="4"/>
        <v>51200000</v>
      </c>
      <c r="AA40" s="18" t="s">
        <v>79</v>
      </c>
      <c r="AB40" s="13" t="s">
        <v>776</v>
      </c>
      <c r="AC40" s="19" t="s">
        <v>775</v>
      </c>
      <c r="AD40" s="20" t="s">
        <v>99</v>
      </c>
      <c r="AE40" s="19"/>
      <c r="AF40" s="21"/>
      <c r="AG40" s="22" t="str">
        <f t="shared" si="5"/>
        <v>TRUE</v>
      </c>
      <c r="AH40" s="23" t="str">
        <f t="shared" si="6"/>
        <v>تهران صادقیه اشرفی اصفهانی خیابان عرب حسینی خیابان حائری پلاک ۲۶ کلینیک دامپزشکی دکتر مهرداد کریمی -  عسگری 09370977784</v>
      </c>
    </row>
    <row r="41" spans="1:34" ht="22.35" customHeight="1">
      <c r="A41" s="7"/>
      <c r="B41" s="7"/>
      <c r="C41" s="7"/>
      <c r="D41" s="7"/>
      <c r="E41" s="7"/>
      <c r="F41" s="8"/>
      <c r="G41" s="164">
        <v>24</v>
      </c>
      <c r="H41" s="178">
        <v>277503494018</v>
      </c>
      <c r="I41" s="164" t="s">
        <v>692</v>
      </c>
      <c r="J41" s="164"/>
      <c r="K41" s="11" t="str">
        <f t="shared" ca="1" si="0"/>
        <v/>
      </c>
      <c r="L41" s="162" t="s">
        <v>141</v>
      </c>
      <c r="M41" s="162" t="s">
        <v>779</v>
      </c>
      <c r="N41" s="162"/>
      <c r="O41" s="9">
        <v>5522.1</v>
      </c>
      <c r="P41" s="9">
        <v>1</v>
      </c>
      <c r="Q41" s="13" t="str">
        <f>VLOOKUP(O41, '[1]لیست محصولات اردیبهشت ۱۴۰۳'!B:C,2,0)</f>
        <v>تامارا | Tamara</v>
      </c>
      <c r="R41" s="9"/>
      <c r="S41" s="12">
        <f>VLOOKUP(O41, '[1]لیست محصولات اردیبهشت ۱۴۰۳'!B:F,5,0)</f>
        <v>150</v>
      </c>
      <c r="T41" s="14">
        <f>VLOOKUP(O41, '[1]لیست محصولات اردیبهشت ۱۴۰۳'!B:G,6,0)</f>
        <v>2600000</v>
      </c>
      <c r="U41" s="15"/>
      <c r="V41" s="16">
        <f t="shared" si="1"/>
        <v>0</v>
      </c>
      <c r="W41" s="12">
        <f t="shared" si="2"/>
        <v>1</v>
      </c>
      <c r="X41" s="14">
        <f t="shared" si="3"/>
        <v>2600000</v>
      </c>
      <c r="Y41" s="17"/>
      <c r="Z41" s="14">
        <f t="shared" si="4"/>
        <v>2600000</v>
      </c>
      <c r="AA41" s="176" t="s">
        <v>109</v>
      </c>
      <c r="AB41" s="174" t="s">
        <v>777</v>
      </c>
      <c r="AC41" s="172" t="s">
        <v>778</v>
      </c>
      <c r="AD41" s="170"/>
      <c r="AE41" s="19"/>
      <c r="AF41" s="21"/>
      <c r="AG41" s="22" t="str">
        <f t="shared" si="5"/>
        <v>TRUE</v>
      </c>
      <c r="AH41" s="23" t="str">
        <f t="shared" si="6"/>
        <v>اصفهان ملکشهر خیابان مطهری کوچه 35 پلاک 44 واحد 3  - محمد حسن میری 09337347280</v>
      </c>
    </row>
    <row r="42" spans="1:34" ht="22.35" customHeight="1">
      <c r="A42" s="7"/>
      <c r="B42" s="7"/>
      <c r="C42" s="7"/>
      <c r="D42" s="7"/>
      <c r="E42" s="7"/>
      <c r="F42" s="8"/>
      <c r="G42" s="184"/>
      <c r="H42" s="185"/>
      <c r="I42" s="184"/>
      <c r="J42" s="184"/>
      <c r="K42" s="11" t="str">
        <f t="shared" ca="1" si="0"/>
        <v/>
      </c>
      <c r="L42" s="186"/>
      <c r="M42" s="186"/>
      <c r="N42" s="186"/>
      <c r="O42" s="9">
        <v>5511.11</v>
      </c>
      <c r="P42" s="9">
        <v>1</v>
      </c>
      <c r="Q42" s="69" t="str">
        <f>VLOOKUP(O42, '[1]لیست محصولات اردیبهشت ۱۴۰۳'!B:C,2,0)</f>
        <v>هامبلا(رست دمی) | Hambella( Filter Roast)</v>
      </c>
      <c r="R42" s="9"/>
      <c r="S42" s="12">
        <f>VLOOKUP(O42, '[1]لیست محصولات اردیبهشت ۱۴۰۳'!B:F,5,0)</f>
        <v>150</v>
      </c>
      <c r="T42" s="14">
        <f>VLOOKUP(O42, '[1]لیست محصولات اردیبهشت ۱۴۰۳'!B:G,6,0)</f>
        <v>2800000</v>
      </c>
      <c r="U42" s="15"/>
      <c r="V42" s="16">
        <f t="shared" si="1"/>
        <v>0</v>
      </c>
      <c r="W42" s="12">
        <f t="shared" si="2"/>
        <v>1</v>
      </c>
      <c r="X42" s="14">
        <f t="shared" si="3"/>
        <v>2800000</v>
      </c>
      <c r="Y42" s="17"/>
      <c r="Z42" s="14">
        <f t="shared" si="4"/>
        <v>2800000</v>
      </c>
      <c r="AA42" s="183"/>
      <c r="AB42" s="182"/>
      <c r="AC42" s="181"/>
      <c r="AD42" s="180"/>
      <c r="AE42" s="19"/>
      <c r="AF42" s="21"/>
      <c r="AG42" s="22" t="str">
        <f t="shared" si="5"/>
        <v>TRUE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184"/>
      <c r="H43" s="185"/>
      <c r="I43" s="184"/>
      <c r="J43" s="184"/>
      <c r="K43" s="11" t="str">
        <f t="shared" ca="1" si="0"/>
        <v/>
      </c>
      <c r="L43" s="186"/>
      <c r="M43" s="186"/>
      <c r="N43" s="186"/>
      <c r="O43" s="9">
        <v>5501.1</v>
      </c>
      <c r="P43" s="9">
        <v>1</v>
      </c>
      <c r="Q43" s="13" t="str">
        <f>VLOOKUP(O43, '[1]لیست محصولات اردیبهشت ۱۴۰۳'!B:C,2,0)</f>
        <v>ورتکس | Vortex</v>
      </c>
      <c r="R43" s="9"/>
      <c r="S43" s="12">
        <f>VLOOKUP(O43, '[1]لیست محصولات اردیبهشت ۱۴۰۳'!B:F,5,0)</f>
        <v>150</v>
      </c>
      <c r="T43" s="14">
        <f>VLOOKUP(O43, '[1]لیست محصولات اردیبهشت ۱۴۰۳'!B:G,6,0)</f>
        <v>2100000</v>
      </c>
      <c r="U43" s="15"/>
      <c r="V43" s="16">
        <f t="shared" si="1"/>
        <v>0</v>
      </c>
      <c r="W43" s="12">
        <f t="shared" si="2"/>
        <v>1</v>
      </c>
      <c r="X43" s="14">
        <f t="shared" si="3"/>
        <v>2100000</v>
      </c>
      <c r="Y43" s="17"/>
      <c r="Z43" s="14">
        <f t="shared" si="4"/>
        <v>2100000</v>
      </c>
      <c r="AA43" s="183"/>
      <c r="AB43" s="182"/>
      <c r="AC43" s="181"/>
      <c r="AD43" s="180"/>
      <c r="AE43" s="19"/>
      <c r="AF43" s="21"/>
      <c r="AG43" s="22" t="str">
        <f t="shared" si="5"/>
        <v>TRUE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184"/>
      <c r="H44" s="185"/>
      <c r="I44" s="184"/>
      <c r="J44" s="184"/>
      <c r="K44" s="11" t="str">
        <f t="shared" ca="1" si="0"/>
        <v/>
      </c>
      <c r="L44" s="186"/>
      <c r="M44" s="186"/>
      <c r="N44" s="186"/>
      <c r="O44" s="9">
        <v>3326.1</v>
      </c>
      <c r="P44" s="9">
        <v>1</v>
      </c>
      <c r="Q44" s="13" t="str">
        <f>VLOOKUP(O44, '[1]لیست محصولات اردیبهشت ۱۴۰۳'!B:C,2,0)</f>
        <v>میاگروس | Milagros</v>
      </c>
      <c r="R44" s="9"/>
      <c r="S44" s="12">
        <f>VLOOKUP(O44, '[1]لیست محصولات اردیبهشت ۱۴۰۳'!B:F,5,0)</f>
        <v>150</v>
      </c>
      <c r="T44" s="14">
        <f>VLOOKUP(O44, '[1]لیست محصولات اردیبهشت ۱۴۰۳'!B:G,6,0)</f>
        <v>3750000</v>
      </c>
      <c r="U44" s="15"/>
      <c r="V44" s="16">
        <f t="shared" si="1"/>
        <v>0</v>
      </c>
      <c r="W44" s="12">
        <f t="shared" si="2"/>
        <v>1</v>
      </c>
      <c r="X44" s="14">
        <f t="shared" si="3"/>
        <v>3750000</v>
      </c>
      <c r="Y44" s="17"/>
      <c r="Z44" s="14">
        <f t="shared" si="4"/>
        <v>3750000</v>
      </c>
      <c r="AA44" s="183"/>
      <c r="AB44" s="182"/>
      <c r="AC44" s="181"/>
      <c r="AD44" s="180"/>
      <c r="AE44" s="19"/>
      <c r="AF44" s="21"/>
      <c r="AG44" s="22" t="str">
        <f t="shared" si="5"/>
        <v>TRUE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165"/>
      <c r="H45" s="179"/>
      <c r="I45" s="165"/>
      <c r="J45" s="165"/>
      <c r="K45" s="11" t="str">
        <f t="shared" ca="1" si="0"/>
        <v/>
      </c>
      <c r="L45" s="163"/>
      <c r="M45" s="163"/>
      <c r="N45" s="163"/>
      <c r="O45" s="9">
        <v>3325.1</v>
      </c>
      <c r="P45" s="9">
        <v>1</v>
      </c>
      <c r="Q45" s="13" t="str">
        <f>VLOOKUP(O45, '[1]لیست محصولات اردیبهشت ۱۴۰۳'!B:C,2,0)</f>
        <v>راتناگری | Ratnagiri</v>
      </c>
      <c r="R45" s="9"/>
      <c r="S45" s="12">
        <f>VLOOKUP(O45, '[1]لیست محصولات اردیبهشت ۱۴۰۳'!B:F,5,0)</f>
        <v>150</v>
      </c>
      <c r="T45" s="14">
        <f>VLOOKUP(O45, '[1]لیست محصولات اردیبهشت ۱۴۰۳'!B:G,6,0)</f>
        <v>4250000</v>
      </c>
      <c r="U45" s="26"/>
      <c r="V45" s="16">
        <f t="shared" si="1"/>
        <v>0</v>
      </c>
      <c r="W45" s="12">
        <f t="shared" si="2"/>
        <v>1</v>
      </c>
      <c r="X45" s="14">
        <f t="shared" si="3"/>
        <v>4250000</v>
      </c>
      <c r="Y45" s="17"/>
      <c r="Z45" s="14">
        <f t="shared" si="4"/>
        <v>4250000</v>
      </c>
      <c r="AA45" s="177"/>
      <c r="AB45" s="175"/>
      <c r="AC45" s="173"/>
      <c r="AD45" s="171"/>
      <c r="AE45" s="19"/>
      <c r="AF45" s="21"/>
      <c r="AG45" s="22" t="str">
        <f t="shared" si="5"/>
        <v>TRUE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>
        <v>25</v>
      </c>
      <c r="H46" s="10">
        <v>277503474876</v>
      </c>
      <c r="I46" s="9" t="s">
        <v>692</v>
      </c>
      <c r="J46" s="9"/>
      <c r="K46" s="11" t="str">
        <f t="shared" ca="1" si="0"/>
        <v/>
      </c>
      <c r="L46" s="12" t="s">
        <v>780</v>
      </c>
      <c r="M46" s="12" t="s">
        <v>781</v>
      </c>
      <c r="N46" s="12"/>
      <c r="O46" s="9">
        <v>5501.2</v>
      </c>
      <c r="P46" s="9">
        <v>1</v>
      </c>
      <c r="Q46" s="13" t="str">
        <f>VLOOKUP(O46, '[1]لیست محصولات اردیبهشت ۱۴۰۳'!B:C,2,0)</f>
        <v>ورتکس | Vortex</v>
      </c>
      <c r="R46" s="9"/>
      <c r="S46" s="12">
        <f>VLOOKUP(O46, '[1]لیست محصولات اردیبهشت ۱۴۰۳'!B:F,5,0)</f>
        <v>750</v>
      </c>
      <c r="T46" s="14">
        <f>VLOOKUP(O46, '[1]لیست محصولات اردیبهشت ۱۴۰۳'!B:G,6,0)</f>
        <v>9900000</v>
      </c>
      <c r="U46" s="26"/>
      <c r="V46" s="16">
        <f t="shared" si="1"/>
        <v>0</v>
      </c>
      <c r="W46" s="12">
        <f t="shared" si="2"/>
        <v>1</v>
      </c>
      <c r="X46" s="14">
        <f t="shared" si="3"/>
        <v>9900000</v>
      </c>
      <c r="Y46" s="17"/>
      <c r="Z46" s="14">
        <f t="shared" si="4"/>
        <v>9900000</v>
      </c>
      <c r="AA46" s="18" t="s">
        <v>79</v>
      </c>
      <c r="AB46" s="13" t="s">
        <v>782</v>
      </c>
      <c r="AC46" s="19" t="s">
        <v>783</v>
      </c>
      <c r="AD46" s="20" t="s">
        <v>99</v>
      </c>
      <c r="AE46" s="19"/>
      <c r="AF46" s="21"/>
      <c r="AG46" s="22" t="str">
        <f t="shared" si="5"/>
        <v>TRUE</v>
      </c>
      <c r="AH46" s="23" t="str">
        <f t="shared" si="6"/>
        <v>تهران شهرک اکباتان، فاز ۲، بلوک ۶، ورودی۲، طبقه۳، واحد ۲۳۹  - سارا صبور 09128399372</v>
      </c>
    </row>
    <row r="47" spans="1:34" ht="22.35" customHeight="1">
      <c r="A47" s="7"/>
      <c r="B47" s="7"/>
      <c r="C47" s="7"/>
      <c r="D47" s="7"/>
      <c r="E47" s="7"/>
      <c r="F47" s="8"/>
      <c r="G47" s="166">
        <v>26</v>
      </c>
      <c r="H47" s="168"/>
      <c r="I47" s="166" t="s">
        <v>692</v>
      </c>
      <c r="J47" s="164"/>
      <c r="K47" s="11" t="str">
        <f t="shared" ca="1" si="0"/>
        <v/>
      </c>
      <c r="L47" s="162" t="s">
        <v>359</v>
      </c>
      <c r="M47" s="162" t="s">
        <v>784</v>
      </c>
      <c r="N47" s="162" t="s">
        <v>785</v>
      </c>
      <c r="O47" s="9">
        <v>3326.2</v>
      </c>
      <c r="P47" s="9">
        <v>2</v>
      </c>
      <c r="Q47" s="13" t="str">
        <f>VLOOKUP(O47, '[1]لیست محصولات اردیبهشت ۱۴۰۳'!B:C,2,0)</f>
        <v>میاگروس | Milagros</v>
      </c>
      <c r="R47" s="9"/>
      <c r="S47" s="12">
        <f>VLOOKUP(O47, '[1]لیست محصولات اردیبهشت ۱۴۰۳'!B:F,5,0)</f>
        <v>750</v>
      </c>
      <c r="T47" s="14">
        <f>VLOOKUP(O47, '[1]لیست محصولات اردیبهشت ۱۴۰۳'!B:G,6,0)</f>
        <v>18150000</v>
      </c>
      <c r="U47" s="15"/>
      <c r="V47" s="16">
        <f t="shared" si="1"/>
        <v>0</v>
      </c>
      <c r="W47" s="12">
        <f t="shared" si="2"/>
        <v>2</v>
      </c>
      <c r="X47" s="14">
        <f t="shared" si="3"/>
        <v>36300000</v>
      </c>
      <c r="Y47" s="17"/>
      <c r="Z47" s="14">
        <f t="shared" si="4"/>
        <v>36300000</v>
      </c>
      <c r="AA47" s="176" t="s">
        <v>79</v>
      </c>
      <c r="AB47" s="174" t="s">
        <v>70</v>
      </c>
      <c r="AC47" s="172" t="s">
        <v>786</v>
      </c>
      <c r="AD47" s="170"/>
      <c r="AE47" s="19"/>
      <c r="AF47" s="21"/>
      <c r="AG47" s="22" t="str">
        <f t="shared" si="5"/>
        <v>TRUE</v>
      </c>
      <c r="AH47" s="23" t="str">
        <f t="shared" si="6"/>
        <v>تهران - کافه نولان ونک - علیرضا متقی 09331770320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195"/>
      <c r="H48" s="196"/>
      <c r="I48" s="195"/>
      <c r="J48" s="184"/>
      <c r="K48" s="11" t="str">
        <f t="shared" ca="1" si="0"/>
        <v/>
      </c>
      <c r="L48" s="186"/>
      <c r="M48" s="186"/>
      <c r="N48" s="186"/>
      <c r="O48" s="9">
        <v>3325.2</v>
      </c>
      <c r="P48" s="9">
        <v>1</v>
      </c>
      <c r="Q48" s="13" t="str">
        <f>VLOOKUP(O48, '[1]لیست محصولات اردیبهشت ۱۴۰۳'!B:C,2,0)</f>
        <v>راتناگری | Ratnagiri</v>
      </c>
      <c r="R48" s="9"/>
      <c r="S48" s="12">
        <f>VLOOKUP(O48, '[1]لیست محصولات اردیبهشت ۱۴۰۳'!B:F,5,0)</f>
        <v>750</v>
      </c>
      <c r="T48" s="14">
        <f>VLOOKUP(O48, '[1]لیست محصولات اردیبهشت ۱۴۰۳'!B:G,6,0)</f>
        <v>20700000</v>
      </c>
      <c r="U48" s="15"/>
      <c r="V48" s="16">
        <f t="shared" si="1"/>
        <v>0</v>
      </c>
      <c r="W48" s="12">
        <f t="shared" si="2"/>
        <v>1</v>
      </c>
      <c r="X48" s="14">
        <f t="shared" si="3"/>
        <v>20700000</v>
      </c>
      <c r="Y48" s="17"/>
      <c r="Z48" s="14">
        <f t="shared" si="4"/>
        <v>20700000</v>
      </c>
      <c r="AA48" s="183"/>
      <c r="AB48" s="182"/>
      <c r="AC48" s="181"/>
      <c r="AD48" s="180"/>
      <c r="AE48" s="19"/>
      <c r="AF48" s="21"/>
      <c r="AG48" s="22" t="str">
        <f t="shared" si="5"/>
        <v>TRUE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167"/>
      <c r="H49" s="169"/>
      <c r="I49" s="167"/>
      <c r="J49" s="165"/>
      <c r="K49" s="11" t="str">
        <f t="shared" ca="1" si="0"/>
        <v/>
      </c>
      <c r="L49" s="163"/>
      <c r="M49" s="163"/>
      <c r="N49" s="163"/>
      <c r="O49" s="9">
        <v>5501.3</v>
      </c>
      <c r="P49" s="9">
        <v>3</v>
      </c>
      <c r="Q49" s="13" t="str">
        <f>VLOOKUP(O49, '[1]لیست محصولات اردیبهشت ۱۴۰۳'!B:C,2,0)</f>
        <v>ورتکس | Vortex</v>
      </c>
      <c r="R49" s="9"/>
      <c r="S49" s="12">
        <f>VLOOKUP(O49, '[1]لیست محصولات اردیبهشت ۱۴۰۳'!B:F,5,0)</f>
        <v>4000</v>
      </c>
      <c r="T49" s="14">
        <f>VLOOKUP(O49, '[1]لیست محصولات اردیبهشت ۱۴۰۳'!B:G,6,0)</f>
        <v>51200000</v>
      </c>
      <c r="U49" s="15"/>
      <c r="V49" s="16">
        <f t="shared" si="1"/>
        <v>0</v>
      </c>
      <c r="W49" s="12">
        <f t="shared" si="2"/>
        <v>3</v>
      </c>
      <c r="X49" s="14">
        <f t="shared" si="3"/>
        <v>153600000</v>
      </c>
      <c r="Y49" s="17"/>
      <c r="Z49" s="14">
        <f t="shared" si="4"/>
        <v>153600000</v>
      </c>
      <c r="AA49" s="177"/>
      <c r="AB49" s="175"/>
      <c r="AC49" s="173"/>
      <c r="AD49" s="171"/>
      <c r="AE49" s="19"/>
      <c r="AF49" s="21"/>
      <c r="AG49" s="22" t="str">
        <f t="shared" si="5"/>
        <v>TRUE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>
        <v>27</v>
      </c>
      <c r="H50" s="10">
        <v>277516769975</v>
      </c>
      <c r="I50" s="9" t="s">
        <v>692</v>
      </c>
      <c r="J50" s="9" t="s">
        <v>76</v>
      </c>
      <c r="K50" s="11" t="str">
        <f t="shared" ca="1" si="0"/>
        <v/>
      </c>
      <c r="L50" s="12" t="s">
        <v>433</v>
      </c>
      <c r="M50" s="12" t="s">
        <v>787</v>
      </c>
      <c r="N50" s="12" t="s">
        <v>788</v>
      </c>
      <c r="O50" s="9">
        <v>5501.3</v>
      </c>
      <c r="P50" s="9">
        <v>1</v>
      </c>
      <c r="Q50" s="13" t="str">
        <f>VLOOKUP(O50, '[1]لیست محصولات اردیبهشت ۱۴۰۳'!B:C,2,0)</f>
        <v>ورتکس | Vortex</v>
      </c>
      <c r="R50" s="9"/>
      <c r="S50" s="12">
        <f>VLOOKUP(O50, '[1]لیست محصولات اردیبهشت ۱۴۰۳'!B:F,5,0)</f>
        <v>4000</v>
      </c>
      <c r="T50" s="14">
        <f>VLOOKUP(O50, '[1]لیست محصولات اردیبهشت ۱۴۰۳'!B:G,6,0)</f>
        <v>51200000</v>
      </c>
      <c r="U50" s="26"/>
      <c r="V50" s="16">
        <f t="shared" si="1"/>
        <v>0</v>
      </c>
      <c r="W50" s="12">
        <f t="shared" si="2"/>
        <v>1</v>
      </c>
      <c r="X50" s="14">
        <f t="shared" si="3"/>
        <v>51200000</v>
      </c>
      <c r="Y50" s="17"/>
      <c r="Z50" s="14">
        <f t="shared" si="4"/>
        <v>51200000</v>
      </c>
      <c r="AA50" s="18" t="s">
        <v>79</v>
      </c>
      <c r="AB50" s="13" t="s">
        <v>789</v>
      </c>
      <c r="AC50" s="19" t="s">
        <v>790</v>
      </c>
      <c r="AD50" s="20" t="s">
        <v>99</v>
      </c>
      <c r="AE50" s="19"/>
      <c r="AF50" s="21"/>
      <c r="AG50" s="22" t="str">
        <f t="shared" si="5"/>
        <v>TRUE</v>
      </c>
      <c r="AH50" s="23" t="str">
        <f t="shared" si="6"/>
        <v>تهران خ جمهوری خ رازی خ پرتوی پلاک 18/1 کافه والهالا - مهدی محمدی فخر 09376116149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164">
        <v>28</v>
      </c>
      <c r="H51" s="178">
        <v>55191453401</v>
      </c>
      <c r="I51" s="164" t="s">
        <v>692</v>
      </c>
      <c r="J51" s="164" t="s">
        <v>76</v>
      </c>
      <c r="K51" s="11" t="str">
        <f t="shared" ca="1" si="0"/>
        <v/>
      </c>
      <c r="L51" s="162" t="s">
        <v>112</v>
      </c>
      <c r="M51" s="162" t="s">
        <v>488</v>
      </c>
      <c r="N51" s="162" t="s">
        <v>489</v>
      </c>
      <c r="O51" s="9">
        <v>5511.3</v>
      </c>
      <c r="P51" s="9">
        <v>2</v>
      </c>
      <c r="Q51" s="13" t="str">
        <f>VLOOKUP(O51, '[1]لیست محصولات اردیبهشت ۱۴۰۳'!B:C,2,0)</f>
        <v>هامبلا | Hambella</v>
      </c>
      <c r="R51" s="9"/>
      <c r="S51" s="12">
        <f>VLOOKUP(O51, '[1]لیست محصولات اردیبهشت ۱۴۰۳'!B:F,5,0)</f>
        <v>4000</v>
      </c>
      <c r="T51" s="14">
        <f>VLOOKUP(O51, '[1]لیست محصولات اردیبهشت ۱۴۰۳'!B:G,6,0)</f>
        <v>69600000</v>
      </c>
      <c r="U51" s="15"/>
      <c r="V51" s="16">
        <f t="shared" si="1"/>
        <v>0</v>
      </c>
      <c r="W51" s="12">
        <f t="shared" si="2"/>
        <v>2</v>
      </c>
      <c r="X51" s="14">
        <f t="shared" si="3"/>
        <v>139200000</v>
      </c>
      <c r="Y51" s="17"/>
      <c r="Z51" s="14">
        <f t="shared" si="4"/>
        <v>139200000</v>
      </c>
      <c r="AA51" s="176" t="s">
        <v>206</v>
      </c>
      <c r="AB51" s="174" t="s">
        <v>490</v>
      </c>
      <c r="AC51" s="172" t="s">
        <v>491</v>
      </c>
      <c r="AD51" s="170"/>
      <c r="AE51" s="19"/>
      <c r="AF51" s="21"/>
      <c r="AG51" s="22" t="str">
        <f t="shared" si="5"/>
        <v>TRUE</v>
      </c>
      <c r="AH51" s="23" t="str">
        <f t="shared" si="6"/>
        <v>ساری میدان امام بلوار آزادی خیابان بعثت بین بعثت ۲ و ۴ کافه قهومون - محمدرضا غلامی شه بندی 09376143341</v>
      </c>
    </row>
    <row r="52" spans="1:34" ht="22.35" customHeight="1">
      <c r="A52" s="7"/>
      <c r="B52" s="7"/>
      <c r="C52" s="7"/>
      <c r="D52" s="7"/>
      <c r="E52" s="7"/>
      <c r="F52" s="8"/>
      <c r="G52" s="184"/>
      <c r="H52" s="185"/>
      <c r="I52" s="184"/>
      <c r="J52" s="184"/>
      <c r="K52" s="11" t="str">
        <f t="shared" ca="1" si="0"/>
        <v/>
      </c>
      <c r="L52" s="186"/>
      <c r="M52" s="186"/>
      <c r="N52" s="186"/>
      <c r="O52" s="9">
        <v>5522.1</v>
      </c>
      <c r="P52" s="9">
        <v>1</v>
      </c>
      <c r="Q52" s="13" t="str">
        <f>VLOOKUP(O52, '[1]لیست محصولات اردیبهشت ۱۴۰۳'!B:C,2,0)</f>
        <v>تامارا | Tamara</v>
      </c>
      <c r="R52" s="9"/>
      <c r="S52" s="12">
        <f>VLOOKUP(O52, '[1]لیست محصولات اردیبهشت ۱۴۰۳'!B:F,5,0)</f>
        <v>150</v>
      </c>
      <c r="T52" s="14">
        <f>VLOOKUP(O52, '[1]لیست محصولات اردیبهشت ۱۴۰۳'!B:G,6,0)</f>
        <v>2600000</v>
      </c>
      <c r="U52" s="15"/>
      <c r="V52" s="16">
        <f t="shared" si="1"/>
        <v>0</v>
      </c>
      <c r="W52" s="12">
        <f t="shared" si="2"/>
        <v>1</v>
      </c>
      <c r="X52" s="14">
        <f t="shared" si="3"/>
        <v>2600000</v>
      </c>
      <c r="Y52" s="17"/>
      <c r="Z52" s="14">
        <f t="shared" si="4"/>
        <v>2600000</v>
      </c>
      <c r="AA52" s="183"/>
      <c r="AB52" s="182"/>
      <c r="AC52" s="181"/>
      <c r="AD52" s="180"/>
      <c r="AE52" s="19"/>
      <c r="AF52" s="21"/>
      <c r="AG52" s="22" t="str">
        <f t="shared" si="5"/>
        <v>TRUE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184"/>
      <c r="H53" s="185"/>
      <c r="I53" s="184"/>
      <c r="J53" s="184"/>
      <c r="K53" s="11" t="str">
        <f t="shared" ca="1" si="0"/>
        <v/>
      </c>
      <c r="L53" s="186"/>
      <c r="M53" s="186"/>
      <c r="N53" s="186"/>
      <c r="O53" s="9">
        <v>5511.1</v>
      </c>
      <c r="P53" s="9">
        <v>1</v>
      </c>
      <c r="Q53" s="13" t="str">
        <f>VLOOKUP(O53, '[1]لیست محصولات اردیبهشت ۱۴۰۳'!B:C,2,0)</f>
        <v>هامبلا | Hambella</v>
      </c>
      <c r="R53" s="9"/>
      <c r="S53" s="12">
        <f>VLOOKUP(O53, '[1]لیست محصولات اردیبهشت ۱۴۰۳'!B:F,5,0)</f>
        <v>150</v>
      </c>
      <c r="T53" s="14">
        <f>VLOOKUP(O53, '[1]لیست محصولات اردیبهشت ۱۴۰۳'!B:G,6,0)</f>
        <v>2800000</v>
      </c>
      <c r="U53" s="15"/>
      <c r="V53" s="16">
        <f t="shared" si="1"/>
        <v>0</v>
      </c>
      <c r="W53" s="12">
        <f t="shared" si="2"/>
        <v>1</v>
      </c>
      <c r="X53" s="14">
        <f t="shared" si="3"/>
        <v>2800000</v>
      </c>
      <c r="Y53" s="17"/>
      <c r="Z53" s="14">
        <f t="shared" si="4"/>
        <v>2800000</v>
      </c>
      <c r="AA53" s="183"/>
      <c r="AB53" s="182"/>
      <c r="AC53" s="181"/>
      <c r="AD53" s="180"/>
      <c r="AE53" s="19"/>
      <c r="AF53" s="21"/>
      <c r="AG53" s="22" t="str">
        <f t="shared" si="5"/>
        <v>TRUE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184"/>
      <c r="H54" s="185"/>
      <c r="I54" s="184"/>
      <c r="J54" s="184"/>
      <c r="K54" s="11" t="str">
        <f t="shared" ca="1" si="0"/>
        <v/>
      </c>
      <c r="L54" s="186"/>
      <c r="M54" s="186"/>
      <c r="N54" s="186"/>
      <c r="O54" s="9">
        <v>5501.1</v>
      </c>
      <c r="P54" s="9">
        <v>1</v>
      </c>
      <c r="Q54" s="13" t="str">
        <f>VLOOKUP(O54, '[1]لیست محصولات اردیبهشت ۱۴۰۳'!B:C,2,0)</f>
        <v>ورتکس | Vortex</v>
      </c>
      <c r="R54" s="9"/>
      <c r="S54" s="12">
        <f>VLOOKUP(O54, '[1]لیست محصولات اردیبهشت ۱۴۰۳'!B:F,5,0)</f>
        <v>150</v>
      </c>
      <c r="T54" s="14">
        <f>VLOOKUP(O54, '[1]لیست محصولات اردیبهشت ۱۴۰۳'!B:G,6,0)</f>
        <v>2100000</v>
      </c>
      <c r="U54" s="15"/>
      <c r="V54" s="16">
        <f t="shared" si="1"/>
        <v>0</v>
      </c>
      <c r="W54" s="12">
        <f t="shared" si="2"/>
        <v>1</v>
      </c>
      <c r="X54" s="14">
        <f t="shared" si="3"/>
        <v>2100000</v>
      </c>
      <c r="Y54" s="17"/>
      <c r="Z54" s="14">
        <f t="shared" si="4"/>
        <v>2100000</v>
      </c>
      <c r="AA54" s="183"/>
      <c r="AB54" s="182"/>
      <c r="AC54" s="181"/>
      <c r="AD54" s="180"/>
      <c r="AE54" s="19"/>
      <c r="AF54" s="21"/>
      <c r="AG54" s="22" t="str">
        <f t="shared" si="5"/>
        <v>TRUE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184"/>
      <c r="H55" s="185"/>
      <c r="I55" s="184"/>
      <c r="J55" s="184"/>
      <c r="K55" s="11" t="str">
        <f t="shared" ca="1" si="0"/>
        <v/>
      </c>
      <c r="L55" s="186"/>
      <c r="M55" s="186"/>
      <c r="N55" s="186"/>
      <c r="O55" s="9">
        <v>3326.1</v>
      </c>
      <c r="P55" s="9">
        <v>1</v>
      </c>
      <c r="Q55" s="13" t="str">
        <f>VLOOKUP(O55, '[1]لیست محصولات اردیبهشت ۱۴۰۳'!B:C,2,0)</f>
        <v>میاگروس | Milagros</v>
      </c>
      <c r="R55" s="9"/>
      <c r="S55" s="12">
        <f>VLOOKUP(O55, '[1]لیست محصولات اردیبهشت ۱۴۰۳'!B:F,5,0)</f>
        <v>150</v>
      </c>
      <c r="T55" s="14">
        <f>VLOOKUP(O55, '[1]لیست محصولات اردیبهشت ۱۴۰۳'!B:G,6,0)</f>
        <v>3750000</v>
      </c>
      <c r="U55" s="26"/>
      <c r="V55" s="16">
        <f t="shared" si="1"/>
        <v>0</v>
      </c>
      <c r="W55" s="12">
        <f t="shared" si="2"/>
        <v>1</v>
      </c>
      <c r="X55" s="14">
        <f t="shared" si="3"/>
        <v>3750000</v>
      </c>
      <c r="Y55" s="17"/>
      <c r="Z55" s="14">
        <f t="shared" si="4"/>
        <v>3750000</v>
      </c>
      <c r="AA55" s="183"/>
      <c r="AB55" s="182"/>
      <c r="AC55" s="181"/>
      <c r="AD55" s="180"/>
      <c r="AE55" s="19"/>
      <c r="AF55" s="21"/>
      <c r="AG55" s="22" t="str">
        <f t="shared" si="5"/>
        <v>TRUE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165"/>
      <c r="H56" s="179"/>
      <c r="I56" s="165"/>
      <c r="J56" s="165"/>
      <c r="K56" s="11" t="str">
        <f t="shared" ca="1" si="0"/>
        <v/>
      </c>
      <c r="L56" s="163"/>
      <c r="M56" s="163"/>
      <c r="N56" s="163"/>
      <c r="O56" s="9">
        <v>3325.1</v>
      </c>
      <c r="P56" s="9">
        <v>2</v>
      </c>
      <c r="Q56" s="13" t="str">
        <f>VLOOKUP(O56, '[1]لیست محصولات اردیبهشت ۱۴۰۳'!B:C,2,0)</f>
        <v>راتناگری | Ratnagiri</v>
      </c>
      <c r="R56" s="9"/>
      <c r="S56" s="12">
        <f>VLOOKUP(O56, '[1]لیست محصولات اردیبهشت ۱۴۰۳'!B:F,5,0)</f>
        <v>150</v>
      </c>
      <c r="T56" s="14">
        <f>VLOOKUP(O56, '[1]لیست محصولات اردیبهشت ۱۴۰۳'!B:G,6,0)</f>
        <v>4250000</v>
      </c>
      <c r="U56" s="15"/>
      <c r="V56" s="16">
        <f t="shared" si="1"/>
        <v>0</v>
      </c>
      <c r="W56" s="12">
        <f t="shared" si="2"/>
        <v>2</v>
      </c>
      <c r="X56" s="14">
        <f t="shared" si="3"/>
        <v>8500000</v>
      </c>
      <c r="Y56" s="17"/>
      <c r="Z56" s="14">
        <f t="shared" si="4"/>
        <v>8500000</v>
      </c>
      <c r="AA56" s="177"/>
      <c r="AB56" s="175"/>
      <c r="AC56" s="173"/>
      <c r="AD56" s="171"/>
      <c r="AE56" s="19"/>
      <c r="AF56" s="21"/>
      <c r="AG56" s="22" t="str">
        <f t="shared" si="5"/>
        <v>TRUE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>
        <v>29</v>
      </c>
      <c r="H57" s="10">
        <v>277521132765</v>
      </c>
      <c r="I57" s="9" t="s">
        <v>692</v>
      </c>
      <c r="J57" s="9"/>
      <c r="K57" s="11" t="str">
        <f t="shared" ca="1" si="0"/>
        <v/>
      </c>
      <c r="L57" s="12" t="s">
        <v>591</v>
      </c>
      <c r="M57" s="12" t="s">
        <v>791</v>
      </c>
      <c r="N57" s="12"/>
      <c r="O57" s="9">
        <v>5501.2</v>
      </c>
      <c r="P57" s="9">
        <v>1</v>
      </c>
      <c r="Q57" s="13" t="str">
        <f>VLOOKUP(O57, '[1]لیست محصولات اردیبهشت ۱۴۰۳'!B:C,2,0)</f>
        <v>ورتکس | Vortex</v>
      </c>
      <c r="R57" s="9"/>
      <c r="S57" s="12">
        <f>VLOOKUP(O57, '[1]لیست محصولات اردیبهشت ۱۴۰۳'!B:F,5,0)</f>
        <v>750</v>
      </c>
      <c r="T57" s="14">
        <f>VLOOKUP(O57, '[1]لیست محصولات اردیبهشت ۱۴۰۳'!B:G,6,0)</f>
        <v>9900000</v>
      </c>
      <c r="U57" s="15"/>
      <c r="V57" s="16">
        <f t="shared" si="1"/>
        <v>0</v>
      </c>
      <c r="W57" s="12">
        <f t="shared" si="2"/>
        <v>1</v>
      </c>
      <c r="X57" s="14">
        <f t="shared" si="3"/>
        <v>9900000</v>
      </c>
      <c r="Y57" s="17"/>
      <c r="Z57" s="14">
        <f t="shared" si="4"/>
        <v>9900000</v>
      </c>
      <c r="AA57" s="18" t="s">
        <v>464</v>
      </c>
      <c r="AB57" s="13" t="s">
        <v>792</v>
      </c>
      <c r="AC57" s="19" t="s">
        <v>793</v>
      </c>
      <c r="AD57" s="20"/>
      <c r="AE57" s="19"/>
      <c r="AF57" s="21"/>
      <c r="AG57" s="22" t="str">
        <f t="shared" si="5"/>
        <v>TRUE</v>
      </c>
      <c r="AH57" s="23" t="str">
        <f t="shared" si="6"/>
        <v>اهواز نادری خیابان جهانیان بین حافظ وکتانباف بن بست گلبهار پلاک ۶۰  - حسین چهارلنگ زاده 09167292532</v>
      </c>
    </row>
    <row r="58" spans="1:34" ht="22.35" customHeight="1">
      <c r="A58" s="7"/>
      <c r="B58" s="7"/>
      <c r="C58" s="7"/>
      <c r="D58" s="7"/>
      <c r="E58" s="7"/>
      <c r="F58" s="8"/>
      <c r="G58" s="164">
        <v>30</v>
      </c>
      <c r="H58" s="178">
        <v>277528550233</v>
      </c>
      <c r="I58" s="164" t="s">
        <v>692</v>
      </c>
      <c r="J58" s="164"/>
      <c r="K58" s="11" t="str">
        <f t="shared" ca="1" si="0"/>
        <v/>
      </c>
      <c r="L58" s="162" t="s">
        <v>796</v>
      </c>
      <c r="M58" s="162" t="s">
        <v>794</v>
      </c>
      <c r="N58" s="162" t="s">
        <v>795</v>
      </c>
      <c r="O58" s="9">
        <v>3326.1</v>
      </c>
      <c r="P58" s="9">
        <v>1</v>
      </c>
      <c r="Q58" s="13" t="str">
        <f>VLOOKUP(O58, '[1]لیست محصولات اردیبهشت ۱۴۰۳'!B:C,2,0)</f>
        <v>میاگروس | Milagros</v>
      </c>
      <c r="R58" s="9"/>
      <c r="S58" s="12">
        <f>VLOOKUP(O58, '[1]لیست محصولات اردیبهشت ۱۴۰۳'!B:F,5,0)</f>
        <v>150</v>
      </c>
      <c r="T58" s="14">
        <f>VLOOKUP(O58, '[1]لیست محصولات اردیبهشت ۱۴۰۳'!B:G,6,0)</f>
        <v>3750000</v>
      </c>
      <c r="U58" s="15"/>
      <c r="V58" s="16">
        <f t="shared" si="1"/>
        <v>0</v>
      </c>
      <c r="W58" s="12">
        <f t="shared" si="2"/>
        <v>1</v>
      </c>
      <c r="X58" s="14">
        <f t="shared" si="3"/>
        <v>3750000</v>
      </c>
      <c r="Y58" s="17"/>
      <c r="Z58" s="14">
        <f t="shared" si="4"/>
        <v>3750000</v>
      </c>
      <c r="AA58" s="176" t="s">
        <v>797</v>
      </c>
      <c r="AB58" s="174" t="s">
        <v>798</v>
      </c>
      <c r="AC58" s="172" t="s">
        <v>799</v>
      </c>
      <c r="AD58" s="170"/>
      <c r="AE58" s="19"/>
      <c r="AF58" s="21"/>
      <c r="AG58" s="22" t="str">
        <f t="shared" si="5"/>
        <v>TRUE</v>
      </c>
      <c r="AH58" s="23" t="str">
        <f t="shared" si="6"/>
        <v>گرگان عدالت ۸۱ سه راه مهرگان کافه پنزا - داود دعوتی 09355596066</v>
      </c>
    </row>
    <row r="59" spans="1:34" ht="22.35" customHeight="1">
      <c r="A59" s="7"/>
      <c r="B59" s="7"/>
      <c r="C59" s="7"/>
      <c r="D59" s="7"/>
      <c r="E59" s="7"/>
      <c r="F59" s="8"/>
      <c r="G59" s="184"/>
      <c r="H59" s="185"/>
      <c r="I59" s="184"/>
      <c r="J59" s="184"/>
      <c r="K59" s="11" t="str">
        <f t="shared" ca="1" si="0"/>
        <v/>
      </c>
      <c r="L59" s="186"/>
      <c r="M59" s="186"/>
      <c r="N59" s="186"/>
      <c r="O59" s="9">
        <v>3326.2</v>
      </c>
      <c r="P59" s="9">
        <v>1</v>
      </c>
      <c r="Q59" s="13" t="str">
        <f>VLOOKUP(O59, '[1]لیست محصولات اردیبهشت ۱۴۰۳'!B:C,2,0)</f>
        <v>میاگروس | Milagros</v>
      </c>
      <c r="R59" s="9"/>
      <c r="S59" s="12">
        <f>VLOOKUP(O59, '[1]لیست محصولات اردیبهشت ۱۴۰۳'!B:F,5,0)</f>
        <v>750</v>
      </c>
      <c r="T59" s="14">
        <f>VLOOKUP(O59, '[1]لیست محصولات اردیبهشت ۱۴۰۳'!B:G,6,0)</f>
        <v>18150000</v>
      </c>
      <c r="U59" s="15"/>
      <c r="V59" s="16">
        <f t="shared" si="1"/>
        <v>0</v>
      </c>
      <c r="W59" s="12">
        <f t="shared" si="2"/>
        <v>1</v>
      </c>
      <c r="X59" s="14">
        <f t="shared" si="3"/>
        <v>18150000</v>
      </c>
      <c r="Y59" s="17"/>
      <c r="Z59" s="14">
        <f t="shared" si="4"/>
        <v>18150000</v>
      </c>
      <c r="AA59" s="183"/>
      <c r="AB59" s="182"/>
      <c r="AC59" s="181"/>
      <c r="AD59" s="180"/>
      <c r="AE59" s="19"/>
      <c r="AF59" s="21"/>
      <c r="AG59" s="22" t="str">
        <f t="shared" si="5"/>
        <v>TRUE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165"/>
      <c r="H60" s="179"/>
      <c r="I60" s="165"/>
      <c r="J60" s="165"/>
      <c r="K60" s="11" t="str">
        <f t="shared" ca="1" si="0"/>
        <v/>
      </c>
      <c r="L60" s="163"/>
      <c r="M60" s="163"/>
      <c r="N60" s="163"/>
      <c r="O60" s="9">
        <v>3325.2</v>
      </c>
      <c r="P60" s="9">
        <v>1</v>
      </c>
      <c r="Q60" s="13" t="str">
        <f>VLOOKUP(O60, '[1]لیست محصولات اردیبهشت ۱۴۰۳'!B:C,2,0)</f>
        <v>راتناگری | Ratnagiri</v>
      </c>
      <c r="R60" s="9"/>
      <c r="S60" s="12">
        <f>VLOOKUP(O60, '[1]لیست محصولات اردیبهشت ۱۴۰۳'!B:F,5,0)</f>
        <v>750</v>
      </c>
      <c r="T60" s="14">
        <f>VLOOKUP(O60, '[1]لیست محصولات اردیبهشت ۱۴۰۳'!B:G,6,0)</f>
        <v>20700000</v>
      </c>
      <c r="U60" s="15"/>
      <c r="V60" s="16">
        <f t="shared" si="1"/>
        <v>0</v>
      </c>
      <c r="W60" s="12">
        <f t="shared" si="2"/>
        <v>1</v>
      </c>
      <c r="X60" s="14">
        <f t="shared" si="3"/>
        <v>20700000</v>
      </c>
      <c r="Y60" s="17"/>
      <c r="Z60" s="14">
        <f t="shared" si="4"/>
        <v>20700000</v>
      </c>
      <c r="AA60" s="177"/>
      <c r="AB60" s="175"/>
      <c r="AC60" s="173"/>
      <c r="AD60" s="171"/>
      <c r="AE60" s="19"/>
      <c r="AF60" s="21"/>
      <c r="AG60" s="22" t="str">
        <f t="shared" si="5"/>
        <v>TRUE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166">
        <v>31</v>
      </c>
      <c r="H61" s="168"/>
      <c r="I61" s="166" t="s">
        <v>692</v>
      </c>
      <c r="J61" s="9"/>
      <c r="K61" s="11" t="str">
        <f t="shared" ca="1" si="0"/>
        <v/>
      </c>
      <c r="L61" s="162" t="s">
        <v>800</v>
      </c>
      <c r="M61" s="162" t="s">
        <v>801</v>
      </c>
      <c r="N61" s="162" t="s">
        <v>424</v>
      </c>
      <c r="O61" s="9">
        <v>5501.3</v>
      </c>
      <c r="P61" s="9">
        <v>2</v>
      </c>
      <c r="Q61" s="13" t="str">
        <f>VLOOKUP(O61, '[1]لیست محصولات اردیبهشت ۱۴۰۳'!B:C,2,0)</f>
        <v>ورتکس | Vortex</v>
      </c>
      <c r="R61" s="9"/>
      <c r="S61" s="12">
        <f>VLOOKUP(O61, '[1]لیست محصولات اردیبهشت ۱۴۰۳'!B:F,5,0)</f>
        <v>4000</v>
      </c>
      <c r="T61" s="14">
        <f>VLOOKUP(O61, '[1]لیست محصولات اردیبهشت ۱۴۰۳'!B:G,6,0)</f>
        <v>51200000</v>
      </c>
      <c r="U61" s="15"/>
      <c r="V61" s="16">
        <f t="shared" si="1"/>
        <v>0</v>
      </c>
      <c r="W61" s="12">
        <f t="shared" si="2"/>
        <v>2</v>
      </c>
      <c r="X61" s="14">
        <f t="shared" si="3"/>
        <v>102400000</v>
      </c>
      <c r="Y61" s="17"/>
      <c r="Z61" s="14">
        <f t="shared" si="4"/>
        <v>102400000</v>
      </c>
      <c r="AA61" s="176" t="s">
        <v>79</v>
      </c>
      <c r="AB61" s="174" t="s">
        <v>70</v>
      </c>
      <c r="AC61" s="172" t="s">
        <v>426</v>
      </c>
      <c r="AD61" s="170"/>
      <c r="AE61" s="19"/>
      <c r="AF61" s="21"/>
      <c r="AG61" s="22" t="str">
        <f t="shared" si="5"/>
        <v>TRUE</v>
      </c>
      <c r="AH61" s="23" t="str">
        <f t="shared" si="6"/>
        <v>تهران - کافه آرمه - اردوان یوسفی 09124047817</v>
      </c>
    </row>
    <row r="62" spans="1:34" ht="22.35" customHeight="1">
      <c r="A62" s="7"/>
      <c r="B62" s="7"/>
      <c r="C62" s="7"/>
      <c r="D62" s="7"/>
      <c r="E62" s="7"/>
      <c r="F62" s="8"/>
      <c r="G62" s="167"/>
      <c r="H62" s="169"/>
      <c r="I62" s="167"/>
      <c r="J62" s="9" t="s">
        <v>76</v>
      </c>
      <c r="K62" s="11" t="str">
        <f t="shared" ca="1" si="0"/>
        <v/>
      </c>
      <c r="L62" s="163"/>
      <c r="M62" s="163"/>
      <c r="N62" s="163"/>
      <c r="O62" s="9">
        <v>5501.2</v>
      </c>
      <c r="P62" s="9">
        <v>1</v>
      </c>
      <c r="Q62" s="13" t="str">
        <f>VLOOKUP(O62, '[1]لیست محصولات اردیبهشت ۱۴۰۳'!B:C,2,0)</f>
        <v>ورتکس | Vortex</v>
      </c>
      <c r="R62" s="9"/>
      <c r="S62" s="12">
        <f>VLOOKUP(O62, '[1]لیست محصولات اردیبهشت ۱۴۰۳'!B:F,5,0)</f>
        <v>750</v>
      </c>
      <c r="T62" s="14">
        <f>VLOOKUP(O62, '[1]لیست محصولات اردیبهشت ۱۴۰۳'!B:G,6,0)</f>
        <v>9900000</v>
      </c>
      <c r="U62" s="15"/>
      <c r="V62" s="16">
        <f t="shared" si="1"/>
        <v>0</v>
      </c>
      <c r="W62" s="12">
        <f t="shared" si="2"/>
        <v>1</v>
      </c>
      <c r="X62" s="14">
        <f t="shared" si="3"/>
        <v>9900000</v>
      </c>
      <c r="Y62" s="17"/>
      <c r="Z62" s="14">
        <f t="shared" si="4"/>
        <v>9900000</v>
      </c>
      <c r="AA62" s="177"/>
      <c r="AB62" s="175"/>
      <c r="AC62" s="173"/>
      <c r="AD62" s="171"/>
      <c r="AE62" s="68" t="s">
        <v>802</v>
      </c>
      <c r="AF62" s="21"/>
      <c r="AG62" s="22" t="str">
        <f t="shared" si="5"/>
        <v>TRUE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66">
        <v>32</v>
      </c>
      <c r="H63" s="67"/>
      <c r="I63" s="66" t="s">
        <v>692</v>
      </c>
      <c r="J63" s="9" t="s">
        <v>76</v>
      </c>
      <c r="K63" s="11" t="str">
        <f t="shared" ca="1" si="0"/>
        <v/>
      </c>
      <c r="L63" s="12" t="s">
        <v>803</v>
      </c>
      <c r="M63" s="12" t="s">
        <v>142</v>
      </c>
      <c r="N63" s="12" t="s">
        <v>143</v>
      </c>
      <c r="O63" s="9">
        <v>5523.2</v>
      </c>
      <c r="P63" s="9">
        <v>27</v>
      </c>
      <c r="Q63" s="13" t="str">
        <f>VLOOKUP(O63, '[1]لیست محصولات اردیبهشت ۱۴۰۳'!B:C,2,0)</f>
        <v>کوتوا دانکن | Kotowa Duncan</v>
      </c>
      <c r="R63" s="9"/>
      <c r="S63" s="12">
        <f>VLOOKUP(O63, '[1]لیست محصولات اردیبهشت ۱۴۰۳'!B:F,5,0)</f>
        <v>750</v>
      </c>
      <c r="T63" s="14">
        <f>VLOOKUP(O63, '[1]لیست محصولات اردیبهشت ۱۴۰۳'!B:G,6,0)</f>
        <v>12150000</v>
      </c>
      <c r="U63" s="15"/>
      <c r="V63" s="16">
        <f t="shared" si="1"/>
        <v>0</v>
      </c>
      <c r="W63" s="12">
        <f t="shared" si="2"/>
        <v>27</v>
      </c>
      <c r="X63" s="14">
        <f t="shared" si="3"/>
        <v>328050000</v>
      </c>
      <c r="Y63" s="17"/>
      <c r="Z63" s="14">
        <f t="shared" si="4"/>
        <v>328050000</v>
      </c>
      <c r="AA63" s="18" t="s">
        <v>79</v>
      </c>
      <c r="AB63" s="13" t="s">
        <v>811</v>
      </c>
      <c r="AC63" s="19" t="s">
        <v>144</v>
      </c>
      <c r="AD63" s="20"/>
      <c r="AE63" s="19"/>
      <c r="AF63" s="21"/>
      <c r="AG63" s="22" t="str">
        <f t="shared" si="5"/>
        <v>TRUE</v>
      </c>
      <c r="AH63" s="23" t="str">
        <f t="shared" si="6"/>
        <v>تهران نیاوران،خیابان عمار،نرسیده به سه راه یاسر، پلاک ۲۴ کافه بیکری رولن - محمدحسن شمیرانی 09126221305</v>
      </c>
    </row>
    <row r="64" spans="1:34" ht="22.35" customHeight="1">
      <c r="A64" s="7"/>
      <c r="B64" s="7"/>
      <c r="C64" s="7"/>
      <c r="D64" s="7"/>
      <c r="E64" s="7"/>
      <c r="F64" s="8"/>
      <c r="G64" s="166">
        <v>33</v>
      </c>
      <c r="H64" s="168"/>
      <c r="I64" s="166" t="s">
        <v>692</v>
      </c>
      <c r="J64" s="164" t="s">
        <v>76</v>
      </c>
      <c r="K64" s="11" t="str">
        <f t="shared" ca="1" si="0"/>
        <v/>
      </c>
      <c r="L64" s="162"/>
      <c r="M64" s="162" t="s">
        <v>77</v>
      </c>
      <c r="N64" s="162" t="s">
        <v>257</v>
      </c>
      <c r="O64" s="9">
        <v>5511.3</v>
      </c>
      <c r="P64" s="9">
        <v>1</v>
      </c>
      <c r="Q64" s="13" t="str">
        <f>VLOOKUP(O64, '[1]لیست محصولات اردیبهشت ۱۴۰۳'!B:C,2,0)</f>
        <v>هامبلا | Hambella</v>
      </c>
      <c r="R64" s="9"/>
      <c r="S64" s="12">
        <f>VLOOKUP(O64, '[1]لیست محصولات اردیبهشت ۱۴۰۳'!B:F,5,0)</f>
        <v>4000</v>
      </c>
      <c r="T64" s="14">
        <f>VLOOKUP(O64, '[1]لیست محصولات اردیبهشت ۱۴۰۳'!B:G,6,0)</f>
        <v>69600000</v>
      </c>
      <c r="U64" s="15"/>
      <c r="V64" s="16">
        <f t="shared" si="1"/>
        <v>0</v>
      </c>
      <c r="W64" s="12">
        <f t="shared" si="2"/>
        <v>1</v>
      </c>
      <c r="X64" s="14">
        <f t="shared" si="3"/>
        <v>69600000</v>
      </c>
      <c r="Y64" s="17"/>
      <c r="Z64" s="14">
        <f t="shared" si="4"/>
        <v>69600000</v>
      </c>
      <c r="AA64" s="176" t="s">
        <v>79</v>
      </c>
      <c r="AB64" s="174" t="s">
        <v>70</v>
      </c>
      <c r="AC64" s="172" t="s">
        <v>80</v>
      </c>
      <c r="AD64" s="170"/>
      <c r="AE64" s="19"/>
      <c r="AF64" s="21"/>
      <c r="AG64" s="22" t="str">
        <f t="shared" si="5"/>
        <v>TRUE</v>
      </c>
      <c r="AH64" s="23" t="str">
        <f t="shared" si="6"/>
        <v>تهران - کافه بیکری کروسان روشا -  حجتی 09373955769</v>
      </c>
    </row>
    <row r="65" spans="1:34" ht="22.35" customHeight="1">
      <c r="A65" s="7"/>
      <c r="B65" s="7"/>
      <c r="C65" s="7"/>
      <c r="D65" s="7"/>
      <c r="E65" s="7"/>
      <c r="F65" s="8"/>
      <c r="G65" s="167"/>
      <c r="H65" s="169"/>
      <c r="I65" s="167"/>
      <c r="J65" s="165"/>
      <c r="K65" s="11" t="str">
        <f t="shared" ca="1" si="0"/>
        <v/>
      </c>
      <c r="L65" s="163"/>
      <c r="M65" s="163"/>
      <c r="N65" s="163"/>
      <c r="O65" s="9">
        <v>5501.3</v>
      </c>
      <c r="P65" s="9">
        <v>4</v>
      </c>
      <c r="Q65" s="13" t="str">
        <f>VLOOKUP(O65, '[1]لیست محصولات اردیبهشت ۱۴۰۳'!B:C,2,0)</f>
        <v>ورتکس | Vortex</v>
      </c>
      <c r="R65" s="9"/>
      <c r="S65" s="12">
        <f>VLOOKUP(O65, '[1]لیست محصولات اردیبهشت ۱۴۰۳'!B:F,5,0)</f>
        <v>4000</v>
      </c>
      <c r="T65" s="14">
        <f>VLOOKUP(O65, '[1]لیست محصولات اردیبهشت ۱۴۰۳'!B:G,6,0)</f>
        <v>51200000</v>
      </c>
      <c r="U65" s="26"/>
      <c r="V65" s="16">
        <f t="shared" si="1"/>
        <v>0</v>
      </c>
      <c r="W65" s="12">
        <f t="shared" si="2"/>
        <v>4</v>
      </c>
      <c r="X65" s="14">
        <f t="shared" si="3"/>
        <v>204800000</v>
      </c>
      <c r="Y65" s="17"/>
      <c r="Z65" s="14">
        <f t="shared" si="4"/>
        <v>204800000</v>
      </c>
      <c r="AA65" s="177"/>
      <c r="AB65" s="175"/>
      <c r="AC65" s="173"/>
      <c r="AD65" s="171"/>
      <c r="AE65" s="19"/>
      <c r="AF65" s="21"/>
      <c r="AG65" s="22" t="str">
        <f t="shared" si="5"/>
        <v>TRUE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>
        <v>34</v>
      </c>
      <c r="H66" s="10">
        <v>277529542128</v>
      </c>
      <c r="I66" s="9" t="s">
        <v>692</v>
      </c>
      <c r="J66" s="9" t="s">
        <v>76</v>
      </c>
      <c r="K66" s="11" t="str">
        <f t="shared" ref="K66:K87" ca="1" si="7">IF(C66, TODAY(), "" )</f>
        <v/>
      </c>
      <c r="L66" s="12" t="s">
        <v>253</v>
      </c>
      <c r="M66" s="12" t="s">
        <v>405</v>
      </c>
      <c r="N66" s="12" t="s">
        <v>406</v>
      </c>
      <c r="O66" s="9">
        <v>5501.3</v>
      </c>
      <c r="P66" s="9">
        <v>2</v>
      </c>
      <c r="Q66" s="13" t="str">
        <f>VLOOKUP(O66, '[1]لیست محصولات اردیبهشت ۱۴۰۳'!B:C,2,0)</f>
        <v>ورتکس | Vortex</v>
      </c>
      <c r="R66" s="9"/>
      <c r="S66" s="12">
        <f>VLOOKUP(O66, '[1]لیست محصولات اردیبهشت ۱۴۰۳'!B:F,5,0)</f>
        <v>4000</v>
      </c>
      <c r="T66" s="14">
        <f>VLOOKUP(O66, '[1]لیست محصولات اردیبهشت ۱۴۰۳'!B:G,6,0)</f>
        <v>51200000</v>
      </c>
      <c r="U66" s="15"/>
      <c r="V66" s="16">
        <f t="shared" ref="V66:V129" si="8">IF(C66, P66, U66 )</f>
        <v>0</v>
      </c>
      <c r="W66" s="12">
        <f t="shared" ref="W66:W200" si="9">P66-V66</f>
        <v>2</v>
      </c>
      <c r="X66" s="14">
        <f t="shared" ref="X66:X200" si="10">P66*T66</f>
        <v>102400000</v>
      </c>
      <c r="Y66" s="17"/>
      <c r="Z66" s="14">
        <f t="shared" ref="Z66:Z200" si="11">X66-Y66</f>
        <v>102400000</v>
      </c>
      <c r="AA66" s="18" t="s">
        <v>79</v>
      </c>
      <c r="AB66" s="13" t="s">
        <v>407</v>
      </c>
      <c r="AC66" s="19" t="s">
        <v>408</v>
      </c>
      <c r="AD66" s="20"/>
      <c r="AE66" s="19"/>
      <c r="AF66" s="21"/>
      <c r="AG66" s="22" t="str">
        <f t="shared" ref="AG66:AG87" si="12">IF(V66=P66, "FALSE", "TRUE" )</f>
        <v>TRUE</v>
      </c>
      <c r="AH66" s="23" t="str">
        <f t="shared" si="6"/>
        <v>تهران بزرگراه حقانى بلوار كتابخانه ملى ضلع جنوبى پرديس تئاتر موسيقى کافه کُر - فهیمه قدم یاری 09124431359</v>
      </c>
    </row>
    <row r="67" spans="1:34" ht="22.35" customHeight="1">
      <c r="A67" s="7"/>
      <c r="B67" s="7"/>
      <c r="C67" s="7"/>
      <c r="D67" s="7"/>
      <c r="E67" s="7"/>
      <c r="F67" s="8"/>
      <c r="G67" s="164">
        <v>35</v>
      </c>
      <c r="H67" s="178">
        <v>277529482833</v>
      </c>
      <c r="I67" s="164" t="s">
        <v>692</v>
      </c>
      <c r="J67" s="164"/>
      <c r="K67" s="11" t="str">
        <f t="shared" ca="1" si="7"/>
        <v/>
      </c>
      <c r="L67" s="162" t="s">
        <v>505</v>
      </c>
      <c r="M67" s="162" t="s">
        <v>701</v>
      </c>
      <c r="N67" s="162"/>
      <c r="O67" s="9">
        <v>5511.1</v>
      </c>
      <c r="P67" s="9">
        <v>2</v>
      </c>
      <c r="Q67" s="13" t="str">
        <f>VLOOKUP(O67, '[1]لیست محصولات اردیبهشت ۱۴۰۳'!B:C,2,0)</f>
        <v>هامبلا | Hambella</v>
      </c>
      <c r="R67" s="9"/>
      <c r="S67" s="12">
        <f>VLOOKUP(O67, '[1]لیست محصولات اردیبهشت ۱۴۰۳'!B:F,5,0)</f>
        <v>150</v>
      </c>
      <c r="T67" s="14">
        <f>VLOOKUP(O67, '[1]لیست محصولات اردیبهشت ۱۴۰۳'!B:G,6,0)</f>
        <v>2800000</v>
      </c>
      <c r="U67" s="15"/>
      <c r="V67" s="16">
        <f t="shared" si="8"/>
        <v>0</v>
      </c>
      <c r="W67" s="12">
        <f t="shared" si="9"/>
        <v>2</v>
      </c>
      <c r="X67" s="14">
        <f t="shared" si="10"/>
        <v>5600000</v>
      </c>
      <c r="Y67" s="17"/>
      <c r="Z67" s="14">
        <f t="shared" si="11"/>
        <v>5600000</v>
      </c>
      <c r="AA67" s="176" t="s">
        <v>79</v>
      </c>
      <c r="AB67" s="174" t="s">
        <v>804</v>
      </c>
      <c r="AC67" s="172" t="s">
        <v>703</v>
      </c>
      <c r="AD67" s="170" t="s">
        <v>99</v>
      </c>
      <c r="AE67" s="19"/>
      <c r="AF67" s="21"/>
      <c r="AG67" s="22" t="str">
        <f t="shared" si="12"/>
        <v>TRUE</v>
      </c>
      <c r="AH67" s="23" t="str">
        <f t="shared" si="6"/>
        <v>تهران خیابان امیرکبیر-خیابان ملت-کوچه ملت-پاساژ ملت-طبقه همکف - پلاک4  - محمدحسین سقائیان 09121229391</v>
      </c>
    </row>
    <row r="68" spans="1:34" ht="22.35" customHeight="1">
      <c r="A68" s="7"/>
      <c r="B68" s="7"/>
      <c r="C68" s="7"/>
      <c r="D68" s="7"/>
      <c r="E68" s="7"/>
      <c r="F68" s="8"/>
      <c r="G68" s="165"/>
      <c r="H68" s="179"/>
      <c r="I68" s="165"/>
      <c r="J68" s="165"/>
      <c r="K68" s="11" t="str">
        <f t="shared" ca="1" si="7"/>
        <v/>
      </c>
      <c r="L68" s="163"/>
      <c r="M68" s="163"/>
      <c r="N68" s="163"/>
      <c r="O68" s="9">
        <v>3325.1</v>
      </c>
      <c r="P68" s="9">
        <v>1</v>
      </c>
      <c r="Q68" s="13" t="str">
        <f>VLOOKUP(O68, '[1]لیست محصولات اردیبهشت ۱۴۰۳'!B:C,2,0)</f>
        <v>راتناگری | Ratnagiri</v>
      </c>
      <c r="R68" s="9"/>
      <c r="S68" s="12">
        <f>VLOOKUP(O68, '[1]لیست محصولات اردیبهشت ۱۴۰۳'!B:F,5,0)</f>
        <v>150</v>
      </c>
      <c r="T68" s="14">
        <f>VLOOKUP(O68, '[1]لیست محصولات اردیبهشت ۱۴۰۳'!B:G,6,0)</f>
        <v>4250000</v>
      </c>
      <c r="U68" s="15"/>
      <c r="V68" s="16">
        <f t="shared" si="8"/>
        <v>0</v>
      </c>
      <c r="W68" s="12">
        <f t="shared" si="9"/>
        <v>1</v>
      </c>
      <c r="X68" s="14">
        <f t="shared" si="10"/>
        <v>4250000</v>
      </c>
      <c r="Y68" s="17"/>
      <c r="Z68" s="14">
        <f t="shared" si="11"/>
        <v>4250000</v>
      </c>
      <c r="AA68" s="177"/>
      <c r="AB68" s="175"/>
      <c r="AC68" s="173"/>
      <c r="AD68" s="171"/>
      <c r="AE68" s="19"/>
      <c r="AF68" s="21"/>
      <c r="AG68" s="22" t="str">
        <f t="shared" si="12"/>
        <v>TRUE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66">
        <v>36</v>
      </c>
      <c r="H69" s="67"/>
      <c r="I69" s="66" t="s">
        <v>692</v>
      </c>
      <c r="J69" s="9" t="s">
        <v>76</v>
      </c>
      <c r="K69" s="11" t="str">
        <f t="shared" ca="1" si="7"/>
        <v/>
      </c>
      <c r="L69" s="12" t="s">
        <v>805</v>
      </c>
      <c r="M69" s="12" t="s">
        <v>806</v>
      </c>
      <c r="N69" s="12" t="s">
        <v>807</v>
      </c>
      <c r="O69" s="9">
        <v>1130.0999999999999</v>
      </c>
      <c r="P69" s="9">
        <v>4</v>
      </c>
      <c r="Q69" s="13" t="str">
        <f>VLOOKUP(O69, '[1]لیست محصولات اردیبهشت ۱۴۰۳'!B:C,2,0)</f>
        <v>الیدا پلانو | Elida Plano</v>
      </c>
      <c r="R69" s="9"/>
      <c r="S69" s="12">
        <f>VLOOKUP(O69, '[1]لیست محصولات اردیبهشت ۱۴۰۳'!B:F,5,0)</f>
        <v>80</v>
      </c>
      <c r="T69" s="14">
        <f>VLOOKUP(O69, '[1]لیست محصولات اردیبهشت ۱۴۰۳'!B:G,6,0)</f>
        <v>13100000</v>
      </c>
      <c r="U69" s="15"/>
      <c r="V69" s="16">
        <f t="shared" si="8"/>
        <v>0</v>
      </c>
      <c r="W69" s="12">
        <f t="shared" si="9"/>
        <v>4</v>
      </c>
      <c r="X69" s="14">
        <f t="shared" si="10"/>
        <v>52400000</v>
      </c>
      <c r="Y69" s="17"/>
      <c r="Z69" s="14">
        <f t="shared" si="11"/>
        <v>52400000</v>
      </c>
      <c r="AA69" s="18" t="s">
        <v>808</v>
      </c>
      <c r="AB69" s="13" t="s">
        <v>809</v>
      </c>
      <c r="AC69" s="19" t="s">
        <v>810</v>
      </c>
      <c r="AD69" s="20"/>
      <c r="AE69" s="19"/>
      <c r="AF69" s="21"/>
      <c r="AG69" s="22" t="str">
        <f t="shared" si="12"/>
        <v>TRUE</v>
      </c>
      <c r="AH69" s="23" t="str">
        <f t="shared" si="13"/>
        <v>رشت بلوار ديلمان، نبش بلوار امام علي قهوه و کیک سایه - مصطفی موحدی فر 09116041874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66">
        <v>37</v>
      </c>
      <c r="H70" s="67"/>
      <c r="I70" s="66" t="s">
        <v>826</v>
      </c>
      <c r="J70" s="9"/>
      <c r="K70" s="11" t="str">
        <f t="shared" ca="1" si="7"/>
        <v/>
      </c>
      <c r="L70" s="12" t="s">
        <v>380</v>
      </c>
      <c r="M70" s="12" t="s">
        <v>848</v>
      </c>
      <c r="N70" s="12"/>
      <c r="O70" s="9">
        <v>5522.2</v>
      </c>
      <c r="P70" s="9">
        <v>1</v>
      </c>
      <c r="Q70" s="13" t="str">
        <f>VLOOKUP(O70, '[1]لیست محصولات اردیبهشت ۱۴۰۳'!B:C,2,0)</f>
        <v>تامارا | Tamara</v>
      </c>
      <c r="R70" s="9" t="s">
        <v>102</v>
      </c>
      <c r="S70" s="12">
        <f>VLOOKUP(O70, '[1]لیست محصولات اردیبهشت ۱۴۰۳'!B:F,5,0)</f>
        <v>750</v>
      </c>
      <c r="T70" s="14">
        <f>VLOOKUP(O70, '[1]لیست محصولات اردیبهشت ۱۴۰۳'!B:G,6,0)</f>
        <v>12450000</v>
      </c>
      <c r="U70" s="15"/>
      <c r="V70" s="16">
        <f t="shared" si="8"/>
        <v>0</v>
      </c>
      <c r="W70" s="12">
        <f t="shared" si="9"/>
        <v>1</v>
      </c>
      <c r="X70" s="14">
        <f t="shared" si="10"/>
        <v>12450000</v>
      </c>
      <c r="Y70" s="17"/>
      <c r="Z70" s="14">
        <f t="shared" si="11"/>
        <v>12450000</v>
      </c>
      <c r="AA70" s="18" t="s">
        <v>79</v>
      </c>
      <c r="AB70" s="13" t="s">
        <v>849</v>
      </c>
      <c r="AC70" s="19" t="s">
        <v>850</v>
      </c>
      <c r="AD70" s="20" t="s">
        <v>99</v>
      </c>
      <c r="AE70" s="68" t="s">
        <v>851</v>
      </c>
      <c r="AF70" s="21"/>
      <c r="AG70" s="22" t="str">
        <f t="shared" si="12"/>
        <v>TRUE</v>
      </c>
      <c r="AH70" s="23" t="str">
        <f t="shared" si="13"/>
        <v>تهران انتهای کارگر شمالی- خیابان نوزدهم- پلاک ۵۹(بین والفجر ۲ و جانبازان) واحد۴( زنگ خراب است تماس بگیرید)  - شهاب حشمت 09905544965</v>
      </c>
    </row>
    <row r="71" spans="1:34" ht="22.35" customHeight="1">
      <c r="A71" s="7"/>
      <c r="B71" s="7"/>
      <c r="C71" s="7"/>
      <c r="D71" s="7"/>
      <c r="E71" s="7"/>
      <c r="F71" s="8"/>
      <c r="G71" s="66">
        <v>38</v>
      </c>
      <c r="H71" s="67"/>
      <c r="I71" s="66" t="s">
        <v>826</v>
      </c>
      <c r="J71" s="9"/>
      <c r="K71" s="11" t="str">
        <f t="shared" ca="1" si="7"/>
        <v/>
      </c>
      <c r="L71" s="212" t="s">
        <v>863</v>
      </c>
      <c r="M71" s="213"/>
      <c r="N71" s="214"/>
      <c r="O71" s="9">
        <v>5511.11</v>
      </c>
      <c r="P71" s="9">
        <v>2</v>
      </c>
      <c r="Q71" s="69" t="str">
        <f>VLOOKUP(O71, '[1]لیست محصولات اردیبهشت ۱۴۰۳'!B:C,2,0)</f>
        <v>هامبلا(رست دمی) | Hambella( Filter Roast)</v>
      </c>
      <c r="R71" s="9" t="s">
        <v>425</v>
      </c>
      <c r="S71" s="12">
        <f>VLOOKUP(O71, '[1]لیست محصولات اردیبهشت ۱۴۰۳'!B:F,5,0)</f>
        <v>150</v>
      </c>
      <c r="T71" s="14">
        <f>VLOOKUP(O71, '[1]لیست محصولات اردیبهشت ۱۴۰۳'!B:G,6,0)</f>
        <v>2800000</v>
      </c>
      <c r="U71" s="15"/>
      <c r="V71" s="16">
        <f t="shared" si="8"/>
        <v>0</v>
      </c>
      <c r="W71" s="12">
        <f t="shared" si="9"/>
        <v>2</v>
      </c>
      <c r="X71" s="14">
        <f t="shared" si="10"/>
        <v>5600000</v>
      </c>
      <c r="Y71" s="17"/>
      <c r="Z71" s="14">
        <f t="shared" si="11"/>
        <v>5600000</v>
      </c>
      <c r="AA71" s="197" t="s">
        <v>863</v>
      </c>
      <c r="AB71" s="198"/>
      <c r="AC71" s="198"/>
      <c r="AD71" s="199"/>
      <c r="AE71" s="19"/>
      <c r="AF71" s="21"/>
      <c r="AG71" s="22" t="str">
        <f t="shared" si="12"/>
        <v>TRUE</v>
      </c>
      <c r="AH71" s="23" t="str">
        <f t="shared" si="13"/>
        <v xml:space="preserve">ادامه سفارش کافه آرمه   - ادامه سفارش کافه آرمه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8</v>
      </c>
      <c r="AI240" s="56">
        <f t="shared" si="19"/>
        <v>0</v>
      </c>
      <c r="AJ240" s="57">
        <f>AH240-AI240</f>
        <v>8</v>
      </c>
      <c r="AK240" s="58">
        <f t="shared" si="23"/>
        <v>1.2</v>
      </c>
      <c r="AL240" s="59">
        <f>AO240+AQ240-[2]Sheet1!$AH241</f>
        <v>0</v>
      </c>
      <c r="AM240" s="59">
        <f t="shared" si="25"/>
        <v>-8</v>
      </c>
      <c r="AN240" s="58">
        <f t="shared" si="21"/>
        <v>0</v>
      </c>
      <c r="AO240" s="59"/>
      <c r="AP240" s="58">
        <f t="shared" si="22"/>
        <v>-1.2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5</v>
      </c>
      <c r="AI241" s="56">
        <f t="shared" si="19"/>
        <v>0</v>
      </c>
      <c r="AJ241" s="57">
        <f t="shared" ref="AJ241:AJ264" si="27">AH241-AI241</f>
        <v>5</v>
      </c>
      <c r="AK241" s="58">
        <f>AH241*AG241/1000</f>
        <v>3.75</v>
      </c>
      <c r="AL241" s="59">
        <f>AO241+AQ241-[2]Sheet1!$AH242</f>
        <v>0</v>
      </c>
      <c r="AM241" s="59">
        <f t="shared" si="25"/>
        <v>-5</v>
      </c>
      <c r="AN241" s="58">
        <f t="shared" si="21"/>
        <v>0</v>
      </c>
      <c r="AO241" s="59"/>
      <c r="AP241" s="58">
        <f t="shared" si="22"/>
        <v>-3.75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19</v>
      </c>
      <c r="AI242" s="56">
        <f t="shared" si="19"/>
        <v>0</v>
      </c>
      <c r="AJ242" s="57">
        <f t="shared" si="27"/>
        <v>19</v>
      </c>
      <c r="AK242" s="58">
        <f t="shared" ref="AK242:AK267" si="28">AH242*AG242/1000</f>
        <v>76</v>
      </c>
      <c r="AL242" s="59">
        <f>AO242+AQ242-[2]Sheet1!$AH243</f>
        <v>0</v>
      </c>
      <c r="AM242" s="59">
        <f t="shared" si="25"/>
        <v>-19</v>
      </c>
      <c r="AN242" s="58">
        <f t="shared" si="21"/>
        <v>0</v>
      </c>
      <c r="AO242" s="59"/>
      <c r="AP242" s="58">
        <f t="shared" si="22"/>
        <v>-76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10</v>
      </c>
      <c r="AI251" s="56">
        <f t="shared" si="19"/>
        <v>0</v>
      </c>
      <c r="AJ251" s="57">
        <f t="shared" si="27"/>
        <v>10</v>
      </c>
      <c r="AK251" s="58">
        <f t="shared" si="28"/>
        <v>1.5</v>
      </c>
      <c r="AL251" s="59">
        <f>AO251+AQ251-[2]Sheet1!$AH252</f>
        <v>0</v>
      </c>
      <c r="AM251" s="59">
        <f t="shared" si="25"/>
        <v>-10</v>
      </c>
      <c r="AN251" s="58">
        <f t="shared" si="21"/>
        <v>0</v>
      </c>
      <c r="AO251" s="59"/>
      <c r="AP251" s="58">
        <f t="shared" si="22"/>
        <v>-1.5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11</v>
      </c>
      <c r="AI252" s="56">
        <f t="shared" si="19"/>
        <v>0</v>
      </c>
      <c r="AJ252" s="57">
        <f t="shared" si="27"/>
        <v>11</v>
      </c>
      <c r="AK252" s="58">
        <f t="shared" si="28"/>
        <v>8.25</v>
      </c>
      <c r="AL252" s="59">
        <f>AO252+AQ252-[2]Sheet1!$AH253</f>
        <v>0</v>
      </c>
      <c r="AM252" s="59">
        <f t="shared" si="25"/>
        <v>-11</v>
      </c>
      <c r="AN252" s="58">
        <f t="shared" si="21"/>
        <v>0</v>
      </c>
      <c r="AO252" s="59"/>
      <c r="AP252" s="58">
        <f t="shared" si="22"/>
        <v>-8.25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6</v>
      </c>
      <c r="AI253" s="56">
        <f t="shared" si="19"/>
        <v>0</v>
      </c>
      <c r="AJ253" s="57">
        <f t="shared" si="27"/>
        <v>6</v>
      </c>
      <c r="AK253" s="58">
        <f t="shared" si="28"/>
        <v>0.9</v>
      </c>
      <c r="AL253" s="59">
        <f>AO253+AQ253-[2]Sheet1!$AH254</f>
        <v>0</v>
      </c>
      <c r="AM253" s="59">
        <f t="shared" si="25"/>
        <v>-6</v>
      </c>
      <c r="AN253" s="58">
        <f t="shared" si="21"/>
        <v>0</v>
      </c>
      <c r="AO253" s="59"/>
      <c r="AP253" s="58">
        <f t="shared" si="22"/>
        <v>-0.9</v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4</v>
      </c>
      <c r="AI254" s="56">
        <f t="shared" si="19"/>
        <v>0</v>
      </c>
      <c r="AJ254" s="57">
        <f t="shared" si="27"/>
        <v>4</v>
      </c>
      <c r="AK254" s="58">
        <f t="shared" si="28"/>
        <v>3</v>
      </c>
      <c r="AL254" s="59">
        <f>AO254+AQ254-[2]Sheet1!$AH255</f>
        <v>0</v>
      </c>
      <c r="AM254" s="59">
        <f t="shared" si="25"/>
        <v>-4</v>
      </c>
      <c r="AN254" s="58">
        <f t="shared" si="21"/>
        <v>0</v>
      </c>
      <c r="AO254" s="59"/>
      <c r="AP254" s="58">
        <f t="shared" si="22"/>
        <v>-3</v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182">
    <mergeCell ref="L71:N71"/>
    <mergeCell ref="AA71:AD71"/>
    <mergeCell ref="H67:H68"/>
    <mergeCell ref="G67:G68"/>
    <mergeCell ref="AD67:AD68"/>
    <mergeCell ref="AC67:AC68"/>
    <mergeCell ref="AB67:AB68"/>
    <mergeCell ref="AA67:AA68"/>
    <mergeCell ref="N67:N68"/>
    <mergeCell ref="M67:M68"/>
    <mergeCell ref="L67:L68"/>
    <mergeCell ref="J67:J68"/>
    <mergeCell ref="I67:I68"/>
    <mergeCell ref="H64:H65"/>
    <mergeCell ref="G64:G65"/>
    <mergeCell ref="AD64:AD65"/>
    <mergeCell ref="AC64:AC65"/>
    <mergeCell ref="AB64:AB65"/>
    <mergeCell ref="AA64:AA65"/>
    <mergeCell ref="N64:N65"/>
    <mergeCell ref="M64:M65"/>
    <mergeCell ref="L64:L65"/>
    <mergeCell ref="J64:J65"/>
    <mergeCell ref="I64:I65"/>
    <mergeCell ref="G61:G62"/>
    <mergeCell ref="AD61:AD62"/>
    <mergeCell ref="AC61:AC62"/>
    <mergeCell ref="AB61:AB62"/>
    <mergeCell ref="AA61:AA62"/>
    <mergeCell ref="N61:N62"/>
    <mergeCell ref="M61:M62"/>
    <mergeCell ref="L61:L62"/>
    <mergeCell ref="I61:I62"/>
    <mergeCell ref="H61:H62"/>
    <mergeCell ref="M58:M60"/>
    <mergeCell ref="N58:N60"/>
    <mergeCell ref="AD58:AD60"/>
    <mergeCell ref="AC58:AC60"/>
    <mergeCell ref="AB58:AB60"/>
    <mergeCell ref="AA58:AA60"/>
    <mergeCell ref="G58:G60"/>
    <mergeCell ref="H58:H60"/>
    <mergeCell ref="I58:I60"/>
    <mergeCell ref="J58:J60"/>
    <mergeCell ref="L58:L60"/>
    <mergeCell ref="AD51:AD56"/>
    <mergeCell ref="AC51:AC56"/>
    <mergeCell ref="AB51:AB56"/>
    <mergeCell ref="AA51:AA56"/>
    <mergeCell ref="G51:G56"/>
    <mergeCell ref="H51:H56"/>
    <mergeCell ref="I51:I56"/>
    <mergeCell ref="J51:J56"/>
    <mergeCell ref="L51:L56"/>
    <mergeCell ref="M51:M56"/>
    <mergeCell ref="N51:N56"/>
    <mergeCell ref="M47:M49"/>
    <mergeCell ref="N47:N49"/>
    <mergeCell ref="AD47:AD49"/>
    <mergeCell ref="AC47:AC49"/>
    <mergeCell ref="AB47:AB49"/>
    <mergeCell ref="AA47:AA49"/>
    <mergeCell ref="G47:G49"/>
    <mergeCell ref="H47:H49"/>
    <mergeCell ref="I47:I49"/>
    <mergeCell ref="J47:J49"/>
    <mergeCell ref="L47:L49"/>
    <mergeCell ref="AD41:AD45"/>
    <mergeCell ref="AC41:AC45"/>
    <mergeCell ref="AB41:AB45"/>
    <mergeCell ref="AA41:AA45"/>
    <mergeCell ref="G41:G45"/>
    <mergeCell ref="H41:H45"/>
    <mergeCell ref="I41:I45"/>
    <mergeCell ref="J41:J45"/>
    <mergeCell ref="L41:L45"/>
    <mergeCell ref="M41:M45"/>
    <mergeCell ref="N41:N45"/>
    <mergeCell ref="H38:H39"/>
    <mergeCell ref="G38:G39"/>
    <mergeCell ref="AD38:AD39"/>
    <mergeCell ref="AC38:AC39"/>
    <mergeCell ref="AB38:AB39"/>
    <mergeCell ref="AA38:AA39"/>
    <mergeCell ref="N38:N39"/>
    <mergeCell ref="M38:M39"/>
    <mergeCell ref="L38:L39"/>
    <mergeCell ref="J38:J39"/>
    <mergeCell ref="I38:I39"/>
    <mergeCell ref="I33:I34"/>
    <mergeCell ref="H33:H34"/>
    <mergeCell ref="G33:G34"/>
    <mergeCell ref="AD33:AD34"/>
    <mergeCell ref="AC33:AC34"/>
    <mergeCell ref="AB33:AB34"/>
    <mergeCell ref="AA33:AA34"/>
    <mergeCell ref="AE30:AE31"/>
    <mergeCell ref="N33:N34"/>
    <mergeCell ref="M33:M34"/>
    <mergeCell ref="L33:L34"/>
    <mergeCell ref="J33:J34"/>
    <mergeCell ref="H30:H31"/>
    <mergeCell ref="G30:G31"/>
    <mergeCell ref="AD30:AD31"/>
    <mergeCell ref="AC30:AC31"/>
    <mergeCell ref="AB30:AB31"/>
    <mergeCell ref="AA30:AA31"/>
    <mergeCell ref="N30:N31"/>
    <mergeCell ref="M30:M31"/>
    <mergeCell ref="L30:L31"/>
    <mergeCell ref="J30:J31"/>
    <mergeCell ref="I30:I31"/>
    <mergeCell ref="M26:M29"/>
    <mergeCell ref="N26:N29"/>
    <mergeCell ref="AD26:AD29"/>
    <mergeCell ref="AC26:AC29"/>
    <mergeCell ref="AB26:AB29"/>
    <mergeCell ref="AA26:AA29"/>
    <mergeCell ref="G26:G29"/>
    <mergeCell ref="H26:H29"/>
    <mergeCell ref="I26:I29"/>
    <mergeCell ref="J26:J29"/>
    <mergeCell ref="L26:L29"/>
    <mergeCell ref="H24:H25"/>
    <mergeCell ref="G24:G25"/>
    <mergeCell ref="AA24:AA25"/>
    <mergeCell ref="AD24:AD25"/>
    <mergeCell ref="AC24:AC25"/>
    <mergeCell ref="AB24:AB25"/>
    <mergeCell ref="N24:N25"/>
    <mergeCell ref="M24:M25"/>
    <mergeCell ref="L24:L25"/>
    <mergeCell ref="J24:J25"/>
    <mergeCell ref="I24:I25"/>
    <mergeCell ref="AD21:AD23"/>
    <mergeCell ref="AC21:AC23"/>
    <mergeCell ref="AB21:AB23"/>
    <mergeCell ref="AA21:AA23"/>
    <mergeCell ref="G21:G23"/>
    <mergeCell ref="H21:H23"/>
    <mergeCell ref="I21:I23"/>
    <mergeCell ref="J21:J23"/>
    <mergeCell ref="L21:L23"/>
    <mergeCell ref="M21:M23"/>
    <mergeCell ref="N21:N23"/>
    <mergeCell ref="I7:I8"/>
    <mergeCell ref="H7:H8"/>
    <mergeCell ref="M11:M15"/>
    <mergeCell ref="N11:N15"/>
    <mergeCell ref="AD11:AD15"/>
    <mergeCell ref="AC11:AC15"/>
    <mergeCell ref="AB11:AB15"/>
    <mergeCell ref="AA11:AA15"/>
    <mergeCell ref="G11:G15"/>
    <mergeCell ref="H11:H15"/>
    <mergeCell ref="I11:I15"/>
    <mergeCell ref="J11:J15"/>
    <mergeCell ref="L11:L15"/>
    <mergeCell ref="AD4:AD6"/>
    <mergeCell ref="AC4:AC6"/>
    <mergeCell ref="AB4:AB6"/>
    <mergeCell ref="AA4:AA6"/>
    <mergeCell ref="N7:N8"/>
    <mergeCell ref="A1:B1"/>
    <mergeCell ref="C1:D1"/>
    <mergeCell ref="E1:F1"/>
    <mergeCell ref="U1:V1"/>
    <mergeCell ref="G4:G6"/>
    <mergeCell ref="H4:H6"/>
    <mergeCell ref="I4:I6"/>
    <mergeCell ref="J4:J6"/>
    <mergeCell ref="L4:L6"/>
    <mergeCell ref="M4:M6"/>
    <mergeCell ref="N4:N6"/>
    <mergeCell ref="G7:G8"/>
    <mergeCell ref="AA7:AA8"/>
    <mergeCell ref="AB7:AB8"/>
    <mergeCell ref="AC7:AC8"/>
    <mergeCell ref="AD7:AD8"/>
    <mergeCell ref="M7:M8"/>
    <mergeCell ref="L7:L8"/>
    <mergeCell ref="J7:J8"/>
  </mergeCells>
  <conditionalFormatting sqref="G2:J3 AD2:AD4 Z2:Z200 J4 J7 AD7 J9:J11 AD9:AD11 G11:I11 G16:J21 AD16:AD21 G24:J24 AD24 G26:J26 AD26 G30:J30 AD30 G32:J33 AD32:AD33 G35:J38 AD35:AD38 G40:J41 AD40:AD41 G46:J47 AD46:AD47 G50:J51 AD50:AD51 G57:J58 AD57:AD58 G61:J61 AD61 J62 G63:J64 AD63:AD64 G66:J67 AD66:AD67 AD69:AD70 G69:J200 AD72:AD200">
    <cfRule type="expression" dxfId="132" priority="63">
      <formula>$A2</formula>
    </cfRule>
    <cfRule type="expression" dxfId="131" priority="65">
      <formula>$E2</formula>
    </cfRule>
  </conditionalFormatting>
  <conditionalFormatting sqref="K2:Z2 G2:J3 AA2:AF4 Q3:Z200 J4 J7 AA7:AF7 J9:J11 AA9:AF11 G11:I11 G16:P21 AA16:AF21 G24:P24 AA24:AF24 G26:P26 AA26:AF26 G30:P30 AA30:AF30 G32:P33 AA32:AF33 G35:P38 AA35:AF38 G40:P41 AA40:AF41 G46:P47 AA46:AF47 G50:P51 AA50:AF51 G57:P58 AA57:AF58 G61:P61 AA61:AF61 J62:K62 G63:P64 AA63:AF64 G66:P67 AA66:AF67 G69:P70 AA69:AF70 G71:L71 G72:P200 AA72:AF200 K3:P3 H4 K4:K10 O4:P10 AE5:AF6 H7 AE8:AF8 H9:H10 K11:P11 K12:K15 O12:P15 AE12:AF15 K22:K23 O22:P23 AE22:AF23 K25 O25:P25 AE25:AF25 K27:K29 O27:P29 AE27:AF29 K31 O31:P31 AF31 K34 O34:P34 AE34:AF34 K39 O39:P39 AE39:AF39 K42:K45 O42:P45 AE42:AF45 K48:K49 O48:P49 AE48:AF49 K52:K56 O52:P56 AE52:AF56 K59:K60 O59:P60 AE59:AF60 O62:P62 AE62:AF62 K65 O65:P65 AE65:AF65 K68 O68:P68 AE68:AF68 O71:P71 AA71 AE71:AF71">
    <cfRule type="expression" dxfId="130" priority="64">
      <formula>$C2</formula>
    </cfRule>
  </conditionalFormatting>
  <conditionalFormatting sqref="W2:W200">
    <cfRule type="expression" dxfId="129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{722DEB49-9D5B-4617-A037-70D6FAC43702}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{8F259673-2EA7-4DEC-882C-79B2A9815EEC}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{74063D6B-E8B7-404C-BA71-2AC1F6C0D076}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{DCBB5B2F-8783-4CB4-B924-3ACB5F004A9E}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{6F118988-0322-4988-95B1-9D26CDC6E8EC}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{4E8236A6-304C-446D-B7B8-46FD1CB82DCD}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{4CA35E2F-5512-43F1-87AE-BE9C9B0191C3}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{B1E65EB9-BB92-4721-945C-E60CDC4BB6DF}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{E622222B-D4DF-4A3F-8AB5-57791EEC88E8}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{5930870C-9A53-4F15-8026-C2F9A7041E1D}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{13E94921-CB8D-4243-BB35-1B0037B3C534}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{B6592592-9EAE-48CA-952D-71E1350EE2F1}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{4F9F61ED-D58E-4187-B268-9329DDABCF24}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{C5650C48-7665-478B-86E0-9FFDDA4CAE3F}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{71002BBB-2F75-47AA-8B91-4597100FBFCF}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{7DB999D4-3A3B-4DF0-8C08-A62D9F70B87A}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{AB4DEED4-4AB1-4E87-9C2A-32C079E62624}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{B70908BD-90A4-4257-8A10-ED2182C667BB}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{9B15FA4F-F046-4DA9-A444-6B2401648DFA}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{F3625775-3BEE-4859-B690-C70D4FE789A1}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{47665827-4494-4032-A90B-52E589DB5344}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{B66821E3-AD51-4C56-A43E-DCED240B760B}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{2145BBD9-2628-4489-9C95-D3B4625B3371}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{7C21BFB4-95BE-470B-87EC-87462DC53924}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{6DEA547E-B08D-4BC1-BB2B-872244DD9F17}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{49ED14AA-0E07-473F-88E9-F0F8BB6D28A8}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{BC0E724C-24ED-4EB0-A89F-323C6CA9ECA1}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{00B7CCFE-FFDF-49B6-9AF4-0B20EE1E1642}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{AC6859B2-4317-4480-925C-76B6F823FE14}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{37C4C519-6BF6-43D0-9E93-714CCAB84994}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{065A5C76-0EC3-4956-910E-D26B2D25E9B9}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{EAD16D84-AD00-49AE-92B1-C56A2CAFC523}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{C38611FA-A0B9-4199-9F5B-0B45DE6B85F8}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{9F4EFB12-BC11-4652-9A3A-D1381F508272}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{25139582-5555-4026-AD69-34EBFA0EE121}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{7C486B22-2B56-4F6D-88F1-73F086C86EC7}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{9A7A4502-87D6-4A75-8B19-88DBB54E9213}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{BBB38A87-BA25-4F3E-9E61-DA8DF905044C}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{3B511F7A-F4A8-4B90-B578-3D4EF29646D3}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{7DF77F8D-63B9-4419-9C34-FC33A9F26B96}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{D9C52A0A-D41D-411F-824F-8C8C35815D15}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{C5E1223B-B2BF-45A9-ACE3-6222FFDB3FDE}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{F97DC7FD-6A9F-4E6A-8104-33C074A5A5E0}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{A756D19F-2B36-4E0B-81A4-CD16EBE3B90D}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{CDB76F38-C4D4-497C-8D2D-9CB0159BE600}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{F0EE288E-C8AC-42AF-A8C9-5FFB2B0D302B}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{24306D17-C1EE-43D2-A28C-1018DB68CEEC}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{89B49626-12BC-49A3-9E02-4DC6BBB3E5BB}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{CD6BD7D4-289B-4929-BB02-36BA283742DA}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{C46DF87B-341C-4BC7-8D56-5E61CD394B67}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{219363D7-2DBA-4B8E-A59C-842DDD45D496}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{772D9B19-3C6F-4DC8-89B8-AAC771ADFAAC}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{96988F94-8947-41AE-81F0-1639F052410D}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{D6AA9956-4977-4E1D-B9D6-7C8632D39CCD}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{43397AE3-E75D-4606-A260-D8C8D0F828AB}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{8F93D1A6-C501-4B11-90AE-EEB3DAE06AE3}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{C6CB646E-86EC-49EE-8FB6-A3F5CDDE217E}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{C75CB9EB-A065-42B3-8250-392406F7BB30}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{487D54C6-9A50-4960-9BA2-E3C00E50E8BD}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{E2055E45-0E00-489F-91F6-844161BD2D7B}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{76072C3D-B835-4195-B3F8-10566D03EA2E}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22DEB49-9D5B-4617-A037-70D6FAC43702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8F259673-2EA7-4DEC-882C-79B2A9815EEC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74063D6B-E8B7-404C-BA71-2AC1F6C0D076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DCBB5B2F-8783-4CB4-B924-3ACB5F004A9E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6F118988-0322-4988-95B1-9D26CDC6E8EC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4E8236A6-304C-446D-B7B8-46FD1CB82DCD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4CA35E2F-5512-43F1-87AE-BE9C9B0191C3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B1E65EB9-BB92-4721-945C-E60CDC4BB6DF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E622222B-D4DF-4A3F-8AB5-57791EEC88E8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5930870C-9A53-4F15-8026-C2F9A7041E1D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13E94921-CB8D-4243-BB35-1B0037B3C534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B6592592-9EAE-48CA-952D-71E1350EE2F1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4F9F61ED-D58E-4187-B268-9329DDABCF24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C5650C48-7665-478B-86E0-9FFDDA4CAE3F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71002BBB-2F75-47AA-8B91-4597100FBFCF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7DB999D4-3A3B-4DF0-8C08-A62D9F70B87A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AB4DEED4-4AB1-4E87-9C2A-32C079E62624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B70908BD-90A4-4257-8A10-ED2182C667BB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9B15FA4F-F046-4DA9-A444-6B2401648DFA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F3625775-3BEE-4859-B690-C70D4FE789A1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47665827-4494-4032-A90B-52E589DB5344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B66821E3-AD51-4C56-A43E-DCED240B760B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2145BBD9-2628-4489-9C95-D3B4625B3371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7C21BFB4-95BE-470B-87EC-87462DC53924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6DEA547E-B08D-4BC1-BB2B-872244DD9F17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49ED14AA-0E07-473F-88E9-F0F8BB6D28A8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BC0E724C-24ED-4EB0-A89F-323C6CA9ECA1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00B7CCFE-FFDF-49B6-9AF4-0B20EE1E1642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AC6859B2-4317-4480-925C-76B6F823FE14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37C4C519-6BF6-43D0-9E93-714CCAB84994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065A5C76-0EC3-4956-910E-D26B2D25E9B9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EAD16D84-AD00-49AE-92B1-C56A2CAFC523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C38611FA-A0B9-4199-9F5B-0B45DE6B85F8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9F4EFB12-BC11-4652-9A3A-D1381F508272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25139582-5555-4026-AD69-34EBFA0EE121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7C486B22-2B56-4F6D-88F1-73F086C86EC7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9A7A4502-87D6-4A75-8B19-88DBB54E9213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BBB38A87-BA25-4F3E-9E61-DA8DF905044C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3B511F7A-F4A8-4B90-B578-3D4EF29646D3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7DF77F8D-63B9-4419-9C34-FC33A9F26B96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D9C52A0A-D41D-411F-824F-8C8C35815D15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C5E1223B-B2BF-45A9-ACE3-6222FFDB3FDE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F97DC7FD-6A9F-4E6A-8104-33C074A5A5E0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A756D19F-2B36-4E0B-81A4-CD16EBE3B90D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CDB76F38-C4D4-497C-8D2D-9CB0159BE600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F0EE288E-C8AC-42AF-A8C9-5FFB2B0D302B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24306D17-C1EE-43D2-A28C-1018DB68CEEC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89B49626-12BC-49A3-9E02-4DC6BBB3E5BB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CD6BD7D4-289B-4929-BB02-36BA283742DA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C46DF87B-341C-4BC7-8D56-5E61CD394B67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219363D7-2DBA-4B8E-A59C-842DDD45D496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772D9B19-3C6F-4DC8-89B8-AAC771ADFAAC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96988F94-8947-41AE-81F0-1639F052410D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D6AA9956-4977-4E1D-B9D6-7C8632D39CCD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43397AE3-E75D-4606-A260-D8C8D0F828AB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8F93D1A6-C501-4B11-90AE-EEB3DAE06AE3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C6CB646E-86EC-49EE-8FB6-A3F5CDDE217E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C75CB9EB-A065-42B3-8250-392406F7BB30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487D54C6-9A50-4960-9BA2-E3C00E50E8BD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E2055E45-0E00-489F-91F6-844161BD2D7B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76072C3D-B835-4195-B3F8-10566D03EA2E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F6E29-C546-4AA7-B21B-2EC4CABF5ADC}">
  <dimension ref="A1:AR267"/>
  <sheetViews>
    <sheetView rightToLeft="1" topLeftCell="G1" zoomScale="70" zoomScaleNormal="70" workbookViewId="0">
      <selection activeCell="H32" sqref="H32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9.6640625" style="28" bestFit="1" customWidth="1"/>
    <col min="9" max="9" width="20.3320312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6.8867187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20.109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103.88671875" style="24" bestFit="1" customWidth="1"/>
    <col min="29" max="29" width="15.77734375" style="31" bestFit="1" customWidth="1"/>
    <col min="30" max="30" width="13.6640625" style="32" bestFit="1" customWidth="1"/>
    <col min="31" max="31" width="39" style="24" bestFit="1" customWidth="1"/>
    <col min="32" max="32" width="28.33203125" style="24" bestFit="1" customWidth="1"/>
    <col min="33" max="33" width="13.5546875" style="24" bestFit="1" customWidth="1"/>
    <col min="34" max="34" width="121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8" t="s">
        <v>0</v>
      </c>
      <c r="B1" s="159"/>
      <c r="C1" s="158" t="s">
        <v>1</v>
      </c>
      <c r="D1" s="159"/>
      <c r="E1" s="158" t="s">
        <v>2</v>
      </c>
      <c r="F1" s="159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60" t="s">
        <v>17</v>
      </c>
      <c r="V1" s="161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166">
        <v>1</v>
      </c>
      <c r="H2" s="168" t="s">
        <v>81</v>
      </c>
      <c r="I2" s="166" t="s">
        <v>500</v>
      </c>
      <c r="J2" s="164" t="s">
        <v>76</v>
      </c>
      <c r="K2" s="11" t="str">
        <f t="shared" ref="K2:K4" ca="1" si="0">IF(C2, TODAY(), "" )</f>
        <v/>
      </c>
      <c r="L2" s="162"/>
      <c r="M2" s="162" t="s">
        <v>77</v>
      </c>
      <c r="N2" s="162" t="s">
        <v>78</v>
      </c>
      <c r="O2" s="9">
        <v>5501.3</v>
      </c>
      <c r="P2" s="9">
        <v>4</v>
      </c>
      <c r="Q2" s="13" t="str">
        <f>VLOOKUP(O2, '[1]لیست محصولات اردیبهشت ۱۴۰۳'!B:C,2,0)</f>
        <v>ورتکس | Vortex</v>
      </c>
      <c r="R2" s="9"/>
      <c r="S2" s="12">
        <f>VLOOKUP(O2, '[1]لیست محصولات اردیبهشت ۱۴۰۳'!B:F,5,0)</f>
        <v>4000</v>
      </c>
      <c r="T2" s="14">
        <f>VLOOKUP(O2, '[1]لیست محصولات اردیبهشت ۱۴۰۳'!B:G,6,0)</f>
        <v>51200000</v>
      </c>
      <c r="U2" s="15"/>
      <c r="V2" s="16">
        <f t="shared" ref="V2:V4" si="1">IF(C2, P2, U2 )</f>
        <v>0</v>
      </c>
      <c r="W2" s="12">
        <f t="shared" ref="W2:W4" si="2">P2-V2</f>
        <v>4</v>
      </c>
      <c r="X2" s="14">
        <f t="shared" ref="X2:X4" si="3">P2*T2</f>
        <v>204800000</v>
      </c>
      <c r="Y2" s="17"/>
      <c r="Z2" s="14">
        <f t="shared" ref="Z2:Z4" si="4">X2-Y2</f>
        <v>204800000</v>
      </c>
      <c r="AA2" s="176" t="s">
        <v>79</v>
      </c>
      <c r="AB2" s="174" t="s">
        <v>70</v>
      </c>
      <c r="AC2" s="172" t="s">
        <v>80</v>
      </c>
      <c r="AD2" s="17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- کافه بیکری روستار آوا سنتر -  حجتی 09373955769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67"/>
      <c r="H3" s="169"/>
      <c r="I3" s="167"/>
      <c r="J3" s="165"/>
      <c r="K3" s="11" t="str">
        <f t="shared" ca="1" si="0"/>
        <v/>
      </c>
      <c r="L3" s="163"/>
      <c r="M3" s="163"/>
      <c r="N3" s="163"/>
      <c r="O3" s="9">
        <v>5511.3</v>
      </c>
      <c r="P3" s="9">
        <v>1</v>
      </c>
      <c r="Q3" s="13" t="str">
        <f>VLOOKUP(O3, '[1]لیست محصولات اردیبهشت ۱۴۰۳'!B:C,2,0)</f>
        <v>هامبلا | Hambella</v>
      </c>
      <c r="R3" s="9"/>
      <c r="S3" s="12">
        <f>VLOOKUP(O3, '[1]لیست محصولات اردیبهشت ۱۴۰۳'!B:F,5,0)</f>
        <v>4000</v>
      </c>
      <c r="T3" s="14">
        <f>VLOOKUP(O3, '[1]لیست محصولات اردیبهشت ۱۴۰۳'!B:G,6,0)</f>
        <v>69600000</v>
      </c>
      <c r="U3" s="15"/>
      <c r="V3" s="16">
        <f t="shared" si="1"/>
        <v>0</v>
      </c>
      <c r="W3" s="12">
        <f t="shared" si="2"/>
        <v>1</v>
      </c>
      <c r="X3" s="14">
        <f t="shared" si="3"/>
        <v>69600000</v>
      </c>
      <c r="Y3" s="17"/>
      <c r="Z3" s="14">
        <f t="shared" si="4"/>
        <v>69600000</v>
      </c>
      <c r="AA3" s="177"/>
      <c r="AB3" s="175"/>
      <c r="AC3" s="173"/>
      <c r="AD3" s="171"/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66">
        <v>2</v>
      </c>
      <c r="H4" s="168" t="s">
        <v>81</v>
      </c>
      <c r="I4" s="66" t="s">
        <v>500</v>
      </c>
      <c r="J4" s="164" t="s">
        <v>76</v>
      </c>
      <c r="K4" s="11" t="str">
        <f t="shared" ca="1" si="0"/>
        <v/>
      </c>
      <c r="L4" s="162"/>
      <c r="M4" s="162" t="s">
        <v>77</v>
      </c>
      <c r="N4" s="162" t="s">
        <v>280</v>
      </c>
      <c r="O4" s="9">
        <v>5501.3</v>
      </c>
      <c r="P4" s="9">
        <v>8</v>
      </c>
      <c r="Q4" s="13" t="str">
        <f>VLOOKUP(O4, '[1]لیست محصولات اردیبهشت ۱۴۰۳'!B:C,2,0)</f>
        <v>ورتکس | Vortex</v>
      </c>
      <c r="R4" s="9"/>
      <c r="S4" s="12">
        <f>VLOOKUP(O4, '[1]لیست محصولات اردیبهشت ۱۴۰۳'!B:F,5,0)</f>
        <v>4000</v>
      </c>
      <c r="T4" s="14">
        <f>VLOOKUP(O4, '[1]لیست محصولات اردیبهشت ۱۴۰۳'!B:G,6,0)</f>
        <v>51200000</v>
      </c>
      <c r="U4" s="15"/>
      <c r="V4" s="16">
        <f t="shared" si="1"/>
        <v>0</v>
      </c>
      <c r="W4" s="12">
        <f t="shared" si="2"/>
        <v>8</v>
      </c>
      <c r="X4" s="14">
        <f t="shared" si="3"/>
        <v>409600000</v>
      </c>
      <c r="Y4" s="17"/>
      <c r="Z4" s="14">
        <f t="shared" si="4"/>
        <v>409600000</v>
      </c>
      <c r="AA4" s="176" t="s">
        <v>79</v>
      </c>
      <c r="AB4" s="174" t="s">
        <v>70</v>
      </c>
      <c r="AC4" s="172" t="s">
        <v>80</v>
      </c>
      <c r="AD4" s="170"/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>تهران - کافه بیکری روستار سانا سنتر -  حجتی 09373955769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167"/>
      <c r="H5" s="169"/>
      <c r="I5" s="66" t="s">
        <v>692</v>
      </c>
      <c r="J5" s="165"/>
      <c r="K5" s="11" t="str">
        <f t="shared" ref="K5:K65" ca="1" si="7">IF(C5, TODAY(), "" )</f>
        <v/>
      </c>
      <c r="L5" s="163"/>
      <c r="M5" s="163"/>
      <c r="N5" s="163"/>
      <c r="O5" s="9">
        <v>5511.3</v>
      </c>
      <c r="P5" s="9">
        <v>3</v>
      </c>
      <c r="Q5" s="13" t="str">
        <f>VLOOKUP(O5, '[1]لیست محصولات اردیبهشت ۱۴۰۳'!B:C,2,0)</f>
        <v>هامبلا | Hambella</v>
      </c>
      <c r="R5" s="9"/>
      <c r="S5" s="12">
        <f>VLOOKUP(O5, '[1]لیست محصولات اردیبهشت ۱۴۰۳'!B:F,5,0)</f>
        <v>4000</v>
      </c>
      <c r="T5" s="14">
        <f>VLOOKUP(O5, '[1]لیست محصولات اردیبهشت ۱۴۰۳'!B:G,6,0)</f>
        <v>69600000</v>
      </c>
      <c r="U5" s="15"/>
      <c r="V5" s="16">
        <f t="shared" ref="V5:V65" si="8">IF(C5, P5, U5 )</f>
        <v>0</v>
      </c>
      <c r="W5" s="12">
        <f t="shared" ref="W5:W65" si="9">P5-V5</f>
        <v>3</v>
      </c>
      <c r="X5" s="14">
        <f t="shared" ref="X5:X65" si="10">P5*T5</f>
        <v>208800000</v>
      </c>
      <c r="Y5" s="17"/>
      <c r="Z5" s="14">
        <f t="shared" ref="Z5:Z65" si="11">X5-Y5</f>
        <v>208800000</v>
      </c>
      <c r="AA5" s="177"/>
      <c r="AB5" s="175"/>
      <c r="AC5" s="173"/>
      <c r="AD5" s="171"/>
      <c r="AE5" s="19"/>
      <c r="AF5" s="21"/>
      <c r="AG5" s="22" t="str">
        <f t="shared" si="5"/>
        <v>TRUE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>
        <v>3</v>
      </c>
      <c r="H6" s="10">
        <v>55201831601</v>
      </c>
      <c r="I6" s="25" t="s">
        <v>692</v>
      </c>
      <c r="J6" s="9"/>
      <c r="K6" s="11" t="str">
        <f t="shared" ca="1" si="7"/>
        <v/>
      </c>
      <c r="L6" s="12" t="s">
        <v>812</v>
      </c>
      <c r="M6" s="12" t="s">
        <v>813</v>
      </c>
      <c r="N6" s="12" t="s">
        <v>814</v>
      </c>
      <c r="O6" s="9">
        <v>5501.3</v>
      </c>
      <c r="P6" s="9">
        <v>1</v>
      </c>
      <c r="Q6" s="13" t="str">
        <f>VLOOKUP(O6, '[1]لیست محصولات اردیبهشت ۱۴۰۳'!B:C,2,0)</f>
        <v>ورتکس | Vortex</v>
      </c>
      <c r="R6" s="9"/>
      <c r="S6" s="12">
        <f>VLOOKUP(O6, '[1]لیست محصولات اردیبهشت ۱۴۰۳'!B:F,5,0)</f>
        <v>4000</v>
      </c>
      <c r="T6" s="14">
        <f>VLOOKUP(O6, '[1]لیست محصولات اردیبهشت ۱۴۰۳'!B:G,6,0)</f>
        <v>51200000</v>
      </c>
      <c r="U6" s="15"/>
      <c r="V6" s="16">
        <f t="shared" si="8"/>
        <v>0</v>
      </c>
      <c r="W6" s="12">
        <f t="shared" si="9"/>
        <v>1</v>
      </c>
      <c r="X6" s="14">
        <f t="shared" si="10"/>
        <v>51200000</v>
      </c>
      <c r="Y6" s="17"/>
      <c r="Z6" s="14">
        <f t="shared" si="11"/>
        <v>51200000</v>
      </c>
      <c r="AA6" s="18" t="s">
        <v>212</v>
      </c>
      <c r="AB6" s="13" t="s">
        <v>815</v>
      </c>
      <c r="AC6" s="19" t="s">
        <v>816</v>
      </c>
      <c r="AD6" s="20"/>
      <c r="AE6" s="19"/>
      <c r="AF6" s="21"/>
      <c r="AG6" s="22" t="str">
        <f t="shared" si="5"/>
        <v>TRUE</v>
      </c>
      <c r="AH6" s="23" t="str">
        <f t="shared" si="6"/>
        <v>قم سالاریه خیابان اقاقیا . اقاقیا ۳ . پلاک ۸۰ کافه میان - سحر مقدم 09382302562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>
        <v>4</v>
      </c>
      <c r="H7" s="10">
        <v>277544976244</v>
      </c>
      <c r="I7" s="9" t="s">
        <v>692</v>
      </c>
      <c r="J7" s="9"/>
      <c r="K7" s="11" t="str">
        <f t="shared" ca="1" si="7"/>
        <v/>
      </c>
      <c r="L7" s="12" t="s">
        <v>359</v>
      </c>
      <c r="M7" s="12" t="s">
        <v>817</v>
      </c>
      <c r="N7" s="12"/>
      <c r="O7" s="9">
        <v>3326.2</v>
      </c>
      <c r="P7" s="9">
        <v>1</v>
      </c>
      <c r="Q7" s="13" t="str">
        <f>VLOOKUP(O7, '[1]لیست محصولات اردیبهشت ۱۴۰۳'!B:C,2,0)</f>
        <v>میاگروس | Milagros</v>
      </c>
      <c r="R7" s="9"/>
      <c r="S7" s="12">
        <f>VLOOKUP(O7, '[1]لیست محصولات اردیبهشت ۱۴۰۳'!B:F,5,0)</f>
        <v>750</v>
      </c>
      <c r="T7" s="14">
        <f>VLOOKUP(O7, '[1]لیست محصولات اردیبهشت ۱۴۰۳'!B:G,6,0)</f>
        <v>18150000</v>
      </c>
      <c r="U7" s="26"/>
      <c r="V7" s="16">
        <f t="shared" si="8"/>
        <v>0</v>
      </c>
      <c r="W7" s="12">
        <f t="shared" si="9"/>
        <v>1</v>
      </c>
      <c r="X7" s="14">
        <f t="shared" si="10"/>
        <v>18150000</v>
      </c>
      <c r="Y7" s="17"/>
      <c r="Z7" s="14">
        <f t="shared" si="11"/>
        <v>18150000</v>
      </c>
      <c r="AA7" s="18" t="s">
        <v>212</v>
      </c>
      <c r="AB7" s="13" t="s">
        <v>818</v>
      </c>
      <c r="AC7" s="19" t="s">
        <v>819</v>
      </c>
      <c r="AD7" s="20"/>
      <c r="AE7" s="19"/>
      <c r="AF7" s="21"/>
      <c r="AG7" s="22" t="str">
        <f t="shared" si="5"/>
        <v>TRUE</v>
      </c>
      <c r="AH7" s="23" t="str">
        <f t="shared" si="6"/>
        <v>قم ابتداي سالاريه ، بلوار گلزاري ، خيابان نواب صفوي ، پلاك ٢٩٠  - علیرضا وحیدی منفرد 09127177325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>
        <v>5</v>
      </c>
      <c r="H8" s="10">
        <v>277581228659</v>
      </c>
      <c r="I8" s="9" t="s">
        <v>692</v>
      </c>
      <c r="J8" s="9"/>
      <c r="K8" s="11" t="str">
        <f t="shared" ca="1" si="7"/>
        <v/>
      </c>
      <c r="L8" s="12" t="s">
        <v>547</v>
      </c>
      <c r="M8" s="12" t="s">
        <v>820</v>
      </c>
      <c r="N8" s="12"/>
      <c r="O8" s="9">
        <v>3325.1</v>
      </c>
      <c r="P8" s="9">
        <v>1</v>
      </c>
      <c r="Q8" s="13" t="str">
        <f>VLOOKUP(O8, '[1]لیست محصولات اردیبهشت ۱۴۰۳'!B:C,2,0)</f>
        <v>راتناگری | Ratnagiri</v>
      </c>
      <c r="R8" s="9"/>
      <c r="S8" s="12">
        <f>VLOOKUP(O8, '[1]لیست محصولات اردیبهشت ۱۴۰۳'!B:F,5,0)</f>
        <v>150</v>
      </c>
      <c r="T8" s="14">
        <f>VLOOKUP(O8, '[1]لیست محصولات اردیبهشت ۱۴۰۳'!B:G,6,0)</f>
        <v>4250000</v>
      </c>
      <c r="U8" s="15"/>
      <c r="V8" s="16">
        <f t="shared" si="8"/>
        <v>0</v>
      </c>
      <c r="W8" s="12">
        <f t="shared" si="9"/>
        <v>1</v>
      </c>
      <c r="X8" s="14">
        <f t="shared" si="10"/>
        <v>4250000</v>
      </c>
      <c r="Y8" s="17"/>
      <c r="Z8" s="14">
        <f t="shared" si="11"/>
        <v>4250000</v>
      </c>
      <c r="AA8" s="18" t="s">
        <v>79</v>
      </c>
      <c r="AB8" s="13" t="s">
        <v>821</v>
      </c>
      <c r="AC8" s="19" t="s">
        <v>822</v>
      </c>
      <c r="AD8" s="20" t="s">
        <v>99</v>
      </c>
      <c r="AE8" s="19"/>
      <c r="AF8" s="21"/>
      <c r="AG8" s="22" t="str">
        <f t="shared" si="5"/>
        <v>TRUE</v>
      </c>
      <c r="AH8" s="23" t="str">
        <f t="shared" si="6"/>
        <v>تهران میدان المپیک،خیابان بیست و پنجم(جنب پمپ بنزین) نبش کوچه حسینی پلاک ۸ ساختمان امپریال طبقه ۲ واحد ۵  - محسن دادگر 09120344066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164">
        <v>6</v>
      </c>
      <c r="H9" s="178">
        <v>277589040992</v>
      </c>
      <c r="I9" s="164" t="s">
        <v>826</v>
      </c>
      <c r="J9" s="164"/>
      <c r="K9" s="11" t="str">
        <f t="shared" ca="1" si="7"/>
        <v/>
      </c>
      <c r="L9" s="162" t="s">
        <v>286</v>
      </c>
      <c r="M9" s="162" t="s">
        <v>823</v>
      </c>
      <c r="N9" s="162"/>
      <c r="O9" s="9">
        <v>3325.1</v>
      </c>
      <c r="P9" s="9">
        <v>1</v>
      </c>
      <c r="Q9" s="13" t="str">
        <f>VLOOKUP(O9, '[1]لیست محصولات اردیبهشت ۱۴۰۳'!B:C,2,0)</f>
        <v>راتناگری | Ratnagiri</v>
      </c>
      <c r="R9" s="9"/>
      <c r="S9" s="12">
        <f>VLOOKUP(O9, '[1]لیست محصولات اردیبهشت ۱۴۰۳'!B:F,5,0)</f>
        <v>150</v>
      </c>
      <c r="T9" s="14">
        <f>VLOOKUP(O9, '[1]لیست محصولات اردیبهشت ۱۴۰۳'!B:G,6,0)</f>
        <v>4250000</v>
      </c>
      <c r="U9" s="15"/>
      <c r="V9" s="16">
        <f t="shared" si="8"/>
        <v>0</v>
      </c>
      <c r="W9" s="12">
        <f t="shared" si="9"/>
        <v>1</v>
      </c>
      <c r="X9" s="14">
        <f t="shared" si="10"/>
        <v>4250000</v>
      </c>
      <c r="Y9" s="17"/>
      <c r="Z9" s="14">
        <f t="shared" si="11"/>
        <v>4250000</v>
      </c>
      <c r="AA9" s="176" t="s">
        <v>129</v>
      </c>
      <c r="AB9" s="174" t="s">
        <v>824</v>
      </c>
      <c r="AC9" s="172" t="s">
        <v>825</v>
      </c>
      <c r="AD9" s="170"/>
      <c r="AE9" s="19"/>
      <c r="AF9" s="21"/>
      <c r="AG9" s="22" t="str">
        <f t="shared" si="5"/>
        <v>TRUE</v>
      </c>
      <c r="AH9" s="23" t="str">
        <f t="shared" si="6"/>
        <v>مشهد خیابان کوثر شمالی 1 پلاک 44  - علی عزمی 09366149833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165"/>
      <c r="H10" s="179"/>
      <c r="I10" s="165"/>
      <c r="J10" s="165"/>
      <c r="K10" s="11" t="str">
        <f t="shared" ca="1" si="7"/>
        <v/>
      </c>
      <c r="L10" s="163"/>
      <c r="M10" s="163"/>
      <c r="N10" s="163"/>
      <c r="O10" s="9">
        <v>3326.1</v>
      </c>
      <c r="P10" s="9">
        <v>1</v>
      </c>
      <c r="Q10" s="13" t="str">
        <f>VLOOKUP(O10, '[1]لیست محصولات اردیبهشت ۱۴۰۳'!B:C,2,0)</f>
        <v>میاگروس | Milagros</v>
      </c>
      <c r="R10" s="9"/>
      <c r="S10" s="12">
        <f>VLOOKUP(O10, '[1]لیست محصولات اردیبهشت ۱۴۰۳'!B:F,5,0)</f>
        <v>150</v>
      </c>
      <c r="T10" s="14">
        <f>VLOOKUP(O10, '[1]لیست محصولات اردیبهشت ۱۴۰۳'!B:G,6,0)</f>
        <v>3750000</v>
      </c>
      <c r="U10" s="15"/>
      <c r="V10" s="16">
        <f t="shared" si="8"/>
        <v>0</v>
      </c>
      <c r="W10" s="12">
        <f t="shared" si="9"/>
        <v>1</v>
      </c>
      <c r="X10" s="14">
        <f t="shared" si="10"/>
        <v>3750000</v>
      </c>
      <c r="Y10" s="17"/>
      <c r="Z10" s="14">
        <f t="shared" si="11"/>
        <v>3750000</v>
      </c>
      <c r="AA10" s="177"/>
      <c r="AB10" s="175"/>
      <c r="AC10" s="173"/>
      <c r="AD10" s="171"/>
      <c r="AE10" s="19"/>
      <c r="AF10" s="21"/>
      <c r="AG10" s="22" t="str">
        <f t="shared" si="5"/>
        <v>TRUE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164">
        <v>7</v>
      </c>
      <c r="H11" s="178">
        <v>55222813901</v>
      </c>
      <c r="I11" s="164" t="s">
        <v>826</v>
      </c>
      <c r="J11" s="164"/>
      <c r="K11" s="11" t="str">
        <f t="shared" ca="1" si="7"/>
        <v/>
      </c>
      <c r="L11" s="162" t="s">
        <v>711</v>
      </c>
      <c r="M11" s="162" t="s">
        <v>270</v>
      </c>
      <c r="N11" s="162"/>
      <c r="O11" s="9">
        <v>5501.1</v>
      </c>
      <c r="P11" s="9">
        <v>1</v>
      </c>
      <c r="Q11" s="13" t="str">
        <f>VLOOKUP(O11, '[1]لیست محصولات اردیبهشت ۱۴۰۳'!B:C,2,0)</f>
        <v>ورتکس | Vortex</v>
      </c>
      <c r="R11" s="9"/>
      <c r="S11" s="12">
        <f>VLOOKUP(O11, '[1]لیست محصولات اردیبهشت ۱۴۰۳'!B:F,5,0)</f>
        <v>150</v>
      </c>
      <c r="T11" s="14">
        <f>VLOOKUP(O11, '[1]لیست محصولات اردیبهشت ۱۴۰۳'!B:G,6,0)</f>
        <v>2100000</v>
      </c>
      <c r="U11" s="15"/>
      <c r="V11" s="16">
        <f t="shared" si="8"/>
        <v>0</v>
      </c>
      <c r="W11" s="12">
        <f t="shared" si="9"/>
        <v>1</v>
      </c>
      <c r="X11" s="14">
        <f t="shared" si="10"/>
        <v>2100000</v>
      </c>
      <c r="Y11" s="17"/>
      <c r="Z11" s="14">
        <f t="shared" si="11"/>
        <v>2100000</v>
      </c>
      <c r="AA11" s="176" t="s">
        <v>541</v>
      </c>
      <c r="AB11" s="174" t="s">
        <v>827</v>
      </c>
      <c r="AC11" s="172" t="s">
        <v>828</v>
      </c>
      <c r="AD11" s="170"/>
      <c r="AE11" s="19"/>
      <c r="AF11" s="21"/>
      <c r="AG11" s="22" t="str">
        <f t="shared" si="5"/>
        <v>TRUE</v>
      </c>
      <c r="AH11" s="23" t="str">
        <f t="shared" si="6"/>
        <v>همدان خیابات ادیب، کوچه پاییز، کوچه میخک، ساختمان مهر، واحد ۳  - نیلوفر الهی 09026667236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65"/>
      <c r="H12" s="179"/>
      <c r="I12" s="165"/>
      <c r="J12" s="165"/>
      <c r="K12" s="11" t="str">
        <f t="shared" ca="1" si="7"/>
        <v/>
      </c>
      <c r="L12" s="163"/>
      <c r="M12" s="163"/>
      <c r="N12" s="163"/>
      <c r="O12" s="9">
        <v>5522.1</v>
      </c>
      <c r="P12" s="9">
        <v>1</v>
      </c>
      <c r="Q12" s="13" t="str">
        <f>VLOOKUP(O12, '[1]لیست محصولات اردیبهشت ۱۴۰۳'!B:C,2,0)</f>
        <v>تامارا | Tamara</v>
      </c>
      <c r="R12" s="9"/>
      <c r="S12" s="12">
        <f>VLOOKUP(O12, '[1]لیست محصولات اردیبهشت ۱۴۰۳'!B:F,5,0)</f>
        <v>150</v>
      </c>
      <c r="T12" s="14">
        <f>VLOOKUP(O12, '[1]لیست محصولات اردیبهشت ۱۴۰۳'!B:G,6,0)</f>
        <v>2600000</v>
      </c>
      <c r="U12" s="15"/>
      <c r="V12" s="16">
        <f t="shared" si="8"/>
        <v>0</v>
      </c>
      <c r="W12" s="12">
        <f t="shared" si="9"/>
        <v>1</v>
      </c>
      <c r="X12" s="14">
        <f t="shared" si="10"/>
        <v>2600000</v>
      </c>
      <c r="Y12" s="17"/>
      <c r="Z12" s="14">
        <f t="shared" si="11"/>
        <v>2600000</v>
      </c>
      <c r="AA12" s="177"/>
      <c r="AB12" s="175"/>
      <c r="AC12" s="173"/>
      <c r="AD12" s="171"/>
      <c r="AE12" s="19"/>
      <c r="AF12" s="21"/>
      <c r="AG12" s="22" t="str">
        <f t="shared" si="5"/>
        <v>TRUE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>
        <v>8</v>
      </c>
      <c r="H13" s="10">
        <v>55227296601</v>
      </c>
      <c r="I13" s="9" t="s">
        <v>826</v>
      </c>
      <c r="K13" s="11" t="str">
        <f t="shared" ca="1" si="7"/>
        <v/>
      </c>
      <c r="L13" s="9" t="s">
        <v>829</v>
      </c>
      <c r="M13" s="12" t="s">
        <v>830</v>
      </c>
      <c r="N13" s="12"/>
      <c r="O13" s="9">
        <v>5522.1</v>
      </c>
      <c r="P13" s="9">
        <v>1</v>
      </c>
      <c r="Q13" s="13" t="str">
        <f>VLOOKUP(O13, '[1]لیست محصولات اردیبهشت ۱۴۰۳'!B:C,2,0)</f>
        <v>تامارا | Tamara</v>
      </c>
      <c r="R13" s="9"/>
      <c r="S13" s="12">
        <f>VLOOKUP(O13, '[1]لیست محصولات اردیبهشت ۱۴۰۳'!B:F,5,0)</f>
        <v>150</v>
      </c>
      <c r="T13" s="14">
        <f>VLOOKUP(O13, '[1]لیست محصولات اردیبهشت ۱۴۰۳'!B:G,6,0)</f>
        <v>2600000</v>
      </c>
      <c r="U13" s="26"/>
      <c r="V13" s="16">
        <f t="shared" si="8"/>
        <v>0</v>
      </c>
      <c r="W13" s="12">
        <f t="shared" si="9"/>
        <v>1</v>
      </c>
      <c r="X13" s="14">
        <f t="shared" si="10"/>
        <v>2600000</v>
      </c>
      <c r="Y13" s="17"/>
      <c r="Z13" s="14">
        <f t="shared" si="11"/>
        <v>2600000</v>
      </c>
      <c r="AA13" s="18" t="s">
        <v>797</v>
      </c>
      <c r="AB13" s="13" t="s">
        <v>831</v>
      </c>
      <c r="AC13" s="19" t="s">
        <v>832</v>
      </c>
      <c r="AD13" s="20"/>
      <c r="AE13" s="19"/>
      <c r="AF13" s="21"/>
      <c r="AG13" s="22" t="str">
        <f t="shared" si="5"/>
        <v>TRUE</v>
      </c>
      <c r="AH13" s="23" t="str">
        <f t="shared" si="6"/>
        <v>گرگان میدان بسیج سایت اداری شرکت توزیع نیروی برق  - وحید قضوهی 09113755878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164">
        <v>9</v>
      </c>
      <c r="H14" s="178">
        <v>277614633979</v>
      </c>
      <c r="I14" s="164" t="s">
        <v>826</v>
      </c>
      <c r="J14" s="164"/>
      <c r="K14" s="11" t="str">
        <f t="shared" ca="1" si="7"/>
        <v/>
      </c>
      <c r="L14" s="162" t="s">
        <v>833</v>
      </c>
      <c r="M14" s="162" t="s">
        <v>834</v>
      </c>
      <c r="N14" s="162"/>
      <c r="O14" s="9">
        <v>5511.1</v>
      </c>
      <c r="P14" s="9">
        <v>1</v>
      </c>
      <c r="Q14" s="13" t="str">
        <f>VLOOKUP(O14, '[1]لیست محصولات اردیبهشت ۱۴۰۳'!B:C,2,0)</f>
        <v>هامبلا | Hambella</v>
      </c>
      <c r="R14" s="9" t="s">
        <v>102</v>
      </c>
      <c r="S14" s="12">
        <f>VLOOKUP(O14, '[1]لیست محصولات اردیبهشت ۱۴۰۳'!B:F,5,0)</f>
        <v>150</v>
      </c>
      <c r="T14" s="14">
        <f>VLOOKUP(O14, '[1]لیست محصولات اردیبهشت ۱۴۰۳'!B:G,6,0)</f>
        <v>2800000</v>
      </c>
      <c r="U14" s="15"/>
      <c r="V14" s="16">
        <f t="shared" si="8"/>
        <v>0</v>
      </c>
      <c r="W14" s="12">
        <f t="shared" si="9"/>
        <v>1</v>
      </c>
      <c r="X14" s="14">
        <f t="shared" si="10"/>
        <v>2800000</v>
      </c>
      <c r="Y14" s="17"/>
      <c r="Z14" s="14">
        <f t="shared" si="11"/>
        <v>2800000</v>
      </c>
      <c r="AA14" s="176" t="s">
        <v>79</v>
      </c>
      <c r="AB14" s="174" t="s">
        <v>835</v>
      </c>
      <c r="AC14" s="172" t="s">
        <v>836</v>
      </c>
      <c r="AD14" s="170" t="s">
        <v>99</v>
      </c>
      <c r="AE14" s="193" t="s">
        <v>837</v>
      </c>
      <c r="AF14" s="21"/>
      <c r="AG14" s="22" t="str">
        <f t="shared" si="5"/>
        <v>TRUE</v>
      </c>
      <c r="AH14" s="23" t="str">
        <f t="shared" si="6"/>
        <v>تهران ملاصدرا، شیخ بهایی شمالی، نبش بن بست مهران، شرکت لوتوس پارسیان  - عطیه هجری 09363259118</v>
      </c>
    </row>
    <row r="15" spans="1:34" ht="22.35" customHeight="1">
      <c r="A15" s="7"/>
      <c r="B15" s="7"/>
      <c r="C15" s="7"/>
      <c r="D15" s="7"/>
      <c r="E15" s="7"/>
      <c r="F15" s="8"/>
      <c r="G15" s="165"/>
      <c r="H15" s="179"/>
      <c r="I15" s="165"/>
      <c r="J15" s="165"/>
      <c r="K15" s="11" t="str">
        <f t="shared" ca="1" si="7"/>
        <v/>
      </c>
      <c r="L15" s="163"/>
      <c r="M15" s="163"/>
      <c r="N15" s="163"/>
      <c r="O15" s="9">
        <v>3325.1</v>
      </c>
      <c r="P15" s="9">
        <v>1</v>
      </c>
      <c r="Q15" s="13" t="str">
        <f>VLOOKUP(O15, '[1]لیست محصولات اردیبهشت ۱۴۰۳'!B:C,2,0)</f>
        <v>راتناگری | Ratnagiri</v>
      </c>
      <c r="R15" s="9" t="s">
        <v>102</v>
      </c>
      <c r="S15" s="12">
        <f>VLOOKUP(O15, '[1]لیست محصولات اردیبهشت ۱۴۰۳'!B:F,5,0)</f>
        <v>150</v>
      </c>
      <c r="T15" s="14">
        <f>VLOOKUP(O15, '[1]لیست محصولات اردیبهشت ۱۴۰۳'!B:G,6,0)</f>
        <v>4250000</v>
      </c>
      <c r="U15" s="15"/>
      <c r="V15" s="16">
        <f t="shared" si="8"/>
        <v>0</v>
      </c>
      <c r="W15" s="12">
        <f t="shared" si="9"/>
        <v>1</v>
      </c>
      <c r="X15" s="14">
        <f t="shared" si="10"/>
        <v>4250000</v>
      </c>
      <c r="Y15" s="17"/>
      <c r="Z15" s="14">
        <f t="shared" si="11"/>
        <v>4250000</v>
      </c>
      <c r="AA15" s="177"/>
      <c r="AB15" s="175"/>
      <c r="AC15" s="173"/>
      <c r="AD15" s="171"/>
      <c r="AE15" s="194"/>
      <c r="AF15" s="21"/>
      <c r="AG15" s="22" t="str">
        <f t="shared" si="5"/>
        <v>TRUE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9">
        <v>10</v>
      </c>
      <c r="H16" s="10">
        <v>277615775537</v>
      </c>
      <c r="I16" s="9" t="s">
        <v>826</v>
      </c>
      <c r="J16" s="9"/>
      <c r="K16" s="11" t="str">
        <f t="shared" ca="1" si="7"/>
        <v/>
      </c>
      <c r="L16" s="12" t="s">
        <v>359</v>
      </c>
      <c r="M16" s="12" t="s">
        <v>838</v>
      </c>
      <c r="N16" s="12" t="s">
        <v>839</v>
      </c>
      <c r="O16" s="9">
        <v>3326.1</v>
      </c>
      <c r="P16" s="9">
        <v>1</v>
      </c>
      <c r="Q16" s="13" t="str">
        <f>VLOOKUP(O16, '[1]لیست محصولات اردیبهشت ۱۴۰۳'!B:C,2,0)</f>
        <v>میاگروس | Milagros</v>
      </c>
      <c r="R16" s="9"/>
      <c r="S16" s="12">
        <f>VLOOKUP(O16, '[1]لیست محصولات اردیبهشت ۱۴۰۳'!B:F,5,0)</f>
        <v>150</v>
      </c>
      <c r="T16" s="14">
        <f>VLOOKUP(O16, '[1]لیست محصولات اردیبهشت ۱۴۰۳'!B:G,6,0)</f>
        <v>3750000</v>
      </c>
      <c r="U16" s="15"/>
      <c r="V16" s="16">
        <f t="shared" si="8"/>
        <v>0</v>
      </c>
      <c r="W16" s="12">
        <f t="shared" si="9"/>
        <v>1</v>
      </c>
      <c r="X16" s="14">
        <f t="shared" si="10"/>
        <v>3750000</v>
      </c>
      <c r="Y16" s="17"/>
      <c r="Z16" s="14">
        <f t="shared" si="11"/>
        <v>3750000</v>
      </c>
      <c r="AA16" s="18" t="s">
        <v>79</v>
      </c>
      <c r="AB16" s="13" t="s">
        <v>840</v>
      </c>
      <c r="AC16" s="19" t="s">
        <v>841</v>
      </c>
      <c r="AD16" s="20" t="s">
        <v>99</v>
      </c>
      <c r="AE16" s="19"/>
      <c r="AF16" s="21"/>
      <c r="AG16" s="22" t="str">
        <f t="shared" si="5"/>
        <v>TRUE</v>
      </c>
      <c r="AH16" s="23" t="str">
        <f t="shared" si="6"/>
        <v>تهران شریعتی بالاتر از دوراهی قلهک قبل از یخچال پلاک ۱۴۳۵ قهوه سام - علیرضا نیکخواه 09104208052</v>
      </c>
    </row>
    <row r="17" spans="1:34" ht="22.35" customHeight="1">
      <c r="A17" s="7"/>
      <c r="B17" s="7"/>
      <c r="C17" s="7"/>
      <c r="D17" s="7"/>
      <c r="E17" s="7"/>
      <c r="F17" s="8"/>
      <c r="G17" s="9">
        <v>11</v>
      </c>
      <c r="H17" s="10">
        <v>277617183650</v>
      </c>
      <c r="I17" s="9" t="s">
        <v>826</v>
      </c>
      <c r="J17" s="9"/>
      <c r="K17" s="11" t="str">
        <f t="shared" ca="1" si="7"/>
        <v/>
      </c>
      <c r="L17" s="12" t="s">
        <v>842</v>
      </c>
      <c r="M17" s="12" t="s">
        <v>843</v>
      </c>
      <c r="N17" s="12"/>
      <c r="O17" s="9">
        <v>5501.1</v>
      </c>
      <c r="P17" s="9">
        <v>1</v>
      </c>
      <c r="Q17" s="13" t="str">
        <f>VLOOKUP(O17, '[1]لیست محصولات اردیبهشت ۱۴۰۳'!B:C,2,0)</f>
        <v>ورتکس | Vortex</v>
      </c>
      <c r="R17" s="9" t="s">
        <v>102</v>
      </c>
      <c r="S17" s="12">
        <f>VLOOKUP(O17, '[1]لیست محصولات اردیبهشت ۱۴۰۳'!B:F,5,0)</f>
        <v>150</v>
      </c>
      <c r="T17" s="14">
        <f>VLOOKUP(O17, '[1]لیست محصولات اردیبهشت ۱۴۰۳'!B:G,6,0)</f>
        <v>2100000</v>
      </c>
      <c r="U17" s="15"/>
      <c r="V17" s="16">
        <f t="shared" si="8"/>
        <v>0</v>
      </c>
      <c r="W17" s="12">
        <f t="shared" si="9"/>
        <v>1</v>
      </c>
      <c r="X17" s="14">
        <f t="shared" si="10"/>
        <v>2100000</v>
      </c>
      <c r="Y17" s="17"/>
      <c r="Z17" s="14">
        <f t="shared" si="11"/>
        <v>2100000</v>
      </c>
      <c r="AA17" s="18" t="s">
        <v>79</v>
      </c>
      <c r="AB17" s="13" t="s">
        <v>844</v>
      </c>
      <c r="AC17" s="19" t="s">
        <v>845</v>
      </c>
      <c r="AD17" s="20" t="s">
        <v>99</v>
      </c>
      <c r="AE17" s="19"/>
      <c r="AF17" s="21"/>
      <c r="AG17" s="22" t="str">
        <f t="shared" si="5"/>
        <v>TRUE</v>
      </c>
      <c r="AH17" s="23" t="str">
        <f t="shared" si="6"/>
        <v>تهران سعادت اباد سرو شرقی خیابان مروارید پنجم شرقی پ44  - صفا رفیع نژاد 09128759919</v>
      </c>
    </row>
    <row r="18" spans="1:34" ht="22.35" customHeight="1">
      <c r="A18" s="7"/>
      <c r="B18" s="7"/>
      <c r="C18" s="7"/>
      <c r="D18" s="7"/>
      <c r="E18" s="7"/>
      <c r="F18" s="8"/>
      <c r="G18" s="9">
        <v>12</v>
      </c>
      <c r="H18" s="10">
        <v>277618177625</v>
      </c>
      <c r="I18" s="9" t="s">
        <v>826</v>
      </c>
      <c r="J18" s="9"/>
      <c r="K18" s="11" t="str">
        <f t="shared" ca="1" si="7"/>
        <v/>
      </c>
      <c r="L18" s="12" t="s">
        <v>119</v>
      </c>
      <c r="M18" s="12" t="s">
        <v>247</v>
      </c>
      <c r="N18" s="12"/>
      <c r="O18" s="9">
        <v>3325.1</v>
      </c>
      <c r="P18" s="9">
        <v>1</v>
      </c>
      <c r="Q18" s="13" t="str">
        <f>VLOOKUP(O18, '[1]لیست محصولات اردیبهشت ۱۴۰۳'!B:C,2,0)</f>
        <v>راتناگری | Ratnagiri</v>
      </c>
      <c r="R18" s="9"/>
      <c r="S18" s="12">
        <f>VLOOKUP(O18, '[1]لیست محصولات اردیبهشت ۱۴۰۳'!B:F,5,0)</f>
        <v>150</v>
      </c>
      <c r="T18" s="14">
        <f>VLOOKUP(O18, '[1]لیست محصولات اردیبهشت ۱۴۰۳'!B:G,6,0)</f>
        <v>4250000</v>
      </c>
      <c r="U18" s="15"/>
      <c r="V18" s="16">
        <f t="shared" si="8"/>
        <v>0</v>
      </c>
      <c r="W18" s="12">
        <f t="shared" si="9"/>
        <v>1</v>
      </c>
      <c r="X18" s="14">
        <f t="shared" si="10"/>
        <v>4250000</v>
      </c>
      <c r="Y18" s="17"/>
      <c r="Z18" s="14">
        <f t="shared" si="11"/>
        <v>4250000</v>
      </c>
      <c r="AA18" s="18" t="s">
        <v>79</v>
      </c>
      <c r="AB18" s="13" t="s">
        <v>846</v>
      </c>
      <c r="AC18" s="19" t="s">
        <v>847</v>
      </c>
      <c r="AD18" s="20" t="s">
        <v>99</v>
      </c>
      <c r="AE18" s="19"/>
      <c r="AF18" s="21"/>
      <c r="AG18" s="22" t="str">
        <f t="shared" si="5"/>
        <v>TRUE</v>
      </c>
      <c r="AH18" s="23" t="str">
        <f t="shared" si="6"/>
        <v>تهران ستارخان، بین فلکه اول و دوم صادقیه، پاساژ زرناب، طبقه اول واحد ۱۱۸  - محمد کیان 09918746745</v>
      </c>
    </row>
    <row r="19" spans="1:34" ht="22.35" customHeight="1">
      <c r="A19" s="7"/>
      <c r="B19" s="7"/>
      <c r="C19" s="7"/>
      <c r="D19" s="7"/>
      <c r="E19" s="7"/>
      <c r="F19" s="8"/>
      <c r="G19" s="66">
        <v>13</v>
      </c>
      <c r="H19" s="67"/>
      <c r="I19" s="66" t="s">
        <v>826</v>
      </c>
      <c r="J19" s="9" t="s">
        <v>76</v>
      </c>
      <c r="K19" s="11" t="str">
        <f t="shared" ca="1" si="7"/>
        <v/>
      </c>
      <c r="L19" s="12" t="s">
        <v>119</v>
      </c>
      <c r="M19" s="12" t="s">
        <v>602</v>
      </c>
      <c r="N19" s="12" t="s">
        <v>852</v>
      </c>
      <c r="O19" s="9">
        <v>5511.2</v>
      </c>
      <c r="P19" s="9">
        <v>10</v>
      </c>
      <c r="Q19" s="13" t="str">
        <f>VLOOKUP(O19, '[1]لیست محصولات اردیبهشت ۱۴۰۳'!B:C,2,0)</f>
        <v>هامبلا | Hambella</v>
      </c>
      <c r="R19" s="9"/>
      <c r="S19" s="12">
        <f>VLOOKUP(O19, '[1]لیست محصولات اردیبهشت ۱۴۰۳'!B:F,5,0)</f>
        <v>750</v>
      </c>
      <c r="T19" s="14">
        <f>VLOOKUP(O19, '[1]لیست محصولات اردیبهشت ۱۴۰۳'!B:G,6,0)</f>
        <v>13350000</v>
      </c>
      <c r="U19" s="15"/>
      <c r="V19" s="16">
        <f t="shared" si="8"/>
        <v>0</v>
      </c>
      <c r="W19" s="12">
        <f t="shared" si="9"/>
        <v>10</v>
      </c>
      <c r="X19" s="14">
        <f t="shared" si="10"/>
        <v>133500000</v>
      </c>
      <c r="Y19" s="17"/>
      <c r="Z19" s="14">
        <f t="shared" si="11"/>
        <v>133500000</v>
      </c>
      <c r="AA19" s="18" t="s">
        <v>79</v>
      </c>
      <c r="AB19" s="13" t="s">
        <v>853</v>
      </c>
      <c r="AC19" s="19" t="s">
        <v>604</v>
      </c>
      <c r="AD19" s="20"/>
      <c r="AE19" s="19"/>
      <c r="AF19" s="21"/>
      <c r="AG19" s="22" t="str">
        <f t="shared" si="5"/>
        <v>TRUE</v>
      </c>
      <c r="AH19" s="23" t="str">
        <f t="shared" si="6"/>
        <v>تهران زعفرانيه، سه راه آصف، نبش رامكوه کافه رستوران هلوشف - محمد حاجی بابایی 09398779985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>
        <v>14</v>
      </c>
      <c r="H20" s="10">
        <v>277621088651</v>
      </c>
      <c r="I20" s="9" t="s">
        <v>826</v>
      </c>
      <c r="J20" s="9"/>
      <c r="K20" s="11" t="str">
        <f t="shared" ca="1" si="7"/>
        <v/>
      </c>
      <c r="L20" s="12" t="s">
        <v>854</v>
      </c>
      <c r="M20" s="12" t="s">
        <v>855</v>
      </c>
      <c r="N20" s="12"/>
      <c r="O20" s="9">
        <v>5511.2</v>
      </c>
      <c r="P20" s="9">
        <v>1</v>
      </c>
      <c r="Q20" s="13" t="str">
        <f>VLOOKUP(O20, '[1]لیست محصولات اردیبهشت ۱۴۰۳'!B:C,2,0)</f>
        <v>هامبلا | Hambella</v>
      </c>
      <c r="R20" s="9"/>
      <c r="S20" s="12">
        <f>VLOOKUP(O20, '[1]لیست محصولات اردیبهشت ۱۴۰۳'!B:F,5,0)</f>
        <v>750</v>
      </c>
      <c r="T20" s="14">
        <f>VLOOKUP(O20, '[1]لیست محصولات اردیبهشت ۱۴۰۳'!B:G,6,0)</f>
        <v>13350000</v>
      </c>
      <c r="U20" s="15"/>
      <c r="V20" s="16">
        <f t="shared" si="8"/>
        <v>0</v>
      </c>
      <c r="W20" s="12">
        <f t="shared" si="9"/>
        <v>1</v>
      </c>
      <c r="X20" s="14">
        <f t="shared" si="10"/>
        <v>13350000</v>
      </c>
      <c r="Y20" s="17"/>
      <c r="Z20" s="14">
        <f t="shared" si="11"/>
        <v>13350000</v>
      </c>
      <c r="AA20" s="18" t="s">
        <v>129</v>
      </c>
      <c r="AB20" s="13" t="s">
        <v>856</v>
      </c>
      <c r="AC20" s="19" t="s">
        <v>857</v>
      </c>
      <c r="AD20" s="20"/>
      <c r="AE20" s="19"/>
      <c r="AF20" s="21"/>
      <c r="AG20" s="22" t="str">
        <f t="shared" si="5"/>
        <v>TRUE</v>
      </c>
      <c r="AH20" s="23" t="str">
        <f t="shared" si="6"/>
        <v>مشهد خیابان احمدآباد-بابک۶، پلاک۲۱،طبقه۳  - فربد مولوی 09154712339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9">
        <v>15</v>
      </c>
      <c r="H21" s="10">
        <v>277622307646</v>
      </c>
      <c r="I21" s="9" t="s">
        <v>826</v>
      </c>
      <c r="J21" s="9"/>
      <c r="K21" s="11" t="str">
        <f t="shared" ca="1" si="7"/>
        <v/>
      </c>
      <c r="L21" s="12" t="s">
        <v>209</v>
      </c>
      <c r="M21" s="12" t="s">
        <v>858</v>
      </c>
      <c r="N21" s="12"/>
      <c r="O21" s="9">
        <v>5501.2</v>
      </c>
      <c r="P21" s="9">
        <v>3</v>
      </c>
      <c r="Q21" s="13" t="str">
        <f>VLOOKUP(O21, '[1]لیست محصولات اردیبهشت ۱۴۰۳'!B:C,2,0)</f>
        <v>ورتکس | Vortex</v>
      </c>
      <c r="R21" s="9"/>
      <c r="S21" s="12">
        <f>VLOOKUP(O21, '[1]لیست محصولات اردیبهشت ۱۴۰۳'!B:F,5,0)</f>
        <v>750</v>
      </c>
      <c r="T21" s="14">
        <f>VLOOKUP(O21, '[1]لیست محصولات اردیبهشت ۱۴۰۳'!B:G,6,0)</f>
        <v>9900000</v>
      </c>
      <c r="U21" s="15"/>
      <c r="V21" s="16">
        <f t="shared" si="8"/>
        <v>0</v>
      </c>
      <c r="W21" s="12">
        <f t="shared" si="9"/>
        <v>3</v>
      </c>
      <c r="X21" s="14">
        <f t="shared" si="10"/>
        <v>29700000</v>
      </c>
      <c r="Y21" s="17"/>
      <c r="Z21" s="14">
        <f t="shared" si="11"/>
        <v>29700000</v>
      </c>
      <c r="AA21" s="18" t="s">
        <v>79</v>
      </c>
      <c r="AB21" s="13" t="s">
        <v>859</v>
      </c>
      <c r="AC21" s="19" t="s">
        <v>860</v>
      </c>
      <c r="AD21" s="20" t="s">
        <v>99</v>
      </c>
      <c r="AE21" s="19"/>
      <c r="AF21" s="21"/>
      <c r="AG21" s="22" t="str">
        <f t="shared" si="5"/>
        <v>TRUE</v>
      </c>
      <c r="AH21" s="23" t="str">
        <f t="shared" si="6"/>
        <v>تهران تهرانپارس-خ دماوند-بعد از تعمیرگاه سایپا مرکزی - کوچه کیمیداروی شرقی-ساختمان سبلان-پ90/73  - احسان جمالی 09384396463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166">
        <v>16</v>
      </c>
      <c r="H22" s="168"/>
      <c r="I22" s="166" t="s">
        <v>826</v>
      </c>
      <c r="J22" s="164" t="s">
        <v>76</v>
      </c>
      <c r="K22" s="11" t="str">
        <f t="shared" ca="1" si="7"/>
        <v/>
      </c>
      <c r="L22" s="162" t="s">
        <v>311</v>
      </c>
      <c r="M22" s="162" t="s">
        <v>312</v>
      </c>
      <c r="N22" s="162" t="s">
        <v>313</v>
      </c>
      <c r="O22" s="9">
        <v>5501.3</v>
      </c>
      <c r="P22" s="9">
        <v>4</v>
      </c>
      <c r="Q22" s="13" t="str">
        <f>VLOOKUP(O22, '[1]لیست محصولات اردیبهشت ۱۴۰۳'!B:C,2,0)</f>
        <v>ورتکس | Vortex</v>
      </c>
      <c r="R22" s="9"/>
      <c r="S22" s="12">
        <f>VLOOKUP(O22, '[1]لیست محصولات اردیبهشت ۱۴۰۳'!B:F,5,0)</f>
        <v>4000</v>
      </c>
      <c r="T22" s="14">
        <f>VLOOKUP(O22, '[1]لیست محصولات اردیبهشت ۱۴۰۳'!B:G,6,0)</f>
        <v>51200000</v>
      </c>
      <c r="U22" s="15"/>
      <c r="V22" s="16">
        <f t="shared" si="8"/>
        <v>0</v>
      </c>
      <c r="W22" s="12">
        <f t="shared" si="9"/>
        <v>4</v>
      </c>
      <c r="X22" s="14">
        <f t="shared" si="10"/>
        <v>204800000</v>
      </c>
      <c r="Y22" s="17"/>
      <c r="Z22" s="14">
        <f t="shared" si="11"/>
        <v>204800000</v>
      </c>
      <c r="AA22" s="176" t="s">
        <v>79</v>
      </c>
      <c r="AB22" s="174" t="s">
        <v>314</v>
      </c>
      <c r="AC22" s="172" t="s">
        <v>315</v>
      </c>
      <c r="AD22" s="170"/>
      <c r="AE22" s="19"/>
      <c r="AF22" s="21"/>
      <c r="AG22" s="22" t="str">
        <f t="shared" si="5"/>
        <v>TRUE</v>
      </c>
      <c r="AH22" s="23" t="str">
        <f t="shared" si="6"/>
        <v>تهران ميرداماد - نفت شمالي - كوچه هفتم - نبش كوچه - پلاك 77 - واحد 1 بن کافی - حامد تاج 09123279184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167"/>
      <c r="H23" s="169"/>
      <c r="I23" s="167"/>
      <c r="J23" s="165"/>
      <c r="K23" s="11" t="str">
        <f t="shared" ca="1" si="7"/>
        <v/>
      </c>
      <c r="L23" s="163"/>
      <c r="M23" s="163"/>
      <c r="N23" s="163"/>
      <c r="O23" s="9">
        <v>5511.2</v>
      </c>
      <c r="P23" s="9">
        <v>8</v>
      </c>
      <c r="Q23" s="13" t="str">
        <f>VLOOKUP(O23, '[1]لیست محصولات اردیبهشت ۱۴۰۳'!B:C,2,0)</f>
        <v>هامبلا | Hambella</v>
      </c>
      <c r="R23" s="9"/>
      <c r="S23" s="12">
        <f>VLOOKUP(O23, '[1]لیست محصولات اردیبهشت ۱۴۰۳'!B:F,5,0)</f>
        <v>750</v>
      </c>
      <c r="T23" s="14">
        <f>VLOOKUP(O23, '[1]لیست محصولات اردیبهشت ۱۴۰۳'!B:G,6,0)</f>
        <v>13350000</v>
      </c>
      <c r="U23" s="15"/>
      <c r="V23" s="16">
        <f t="shared" si="8"/>
        <v>0</v>
      </c>
      <c r="W23" s="12">
        <f t="shared" si="9"/>
        <v>8</v>
      </c>
      <c r="X23" s="14">
        <f t="shared" si="10"/>
        <v>106800000</v>
      </c>
      <c r="Y23" s="17"/>
      <c r="Z23" s="14">
        <f t="shared" si="11"/>
        <v>106800000</v>
      </c>
      <c r="AA23" s="177"/>
      <c r="AB23" s="175"/>
      <c r="AC23" s="173"/>
      <c r="AD23" s="171"/>
      <c r="AE23" s="19"/>
      <c r="AF23" s="21"/>
      <c r="AG23" s="22" t="str">
        <f t="shared" si="5"/>
        <v>TRUE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>
        <v>17</v>
      </c>
      <c r="H24" s="10">
        <v>277628547350</v>
      </c>
      <c r="I24" s="9" t="s">
        <v>826</v>
      </c>
      <c r="J24" s="9"/>
      <c r="K24" s="11" t="str">
        <f t="shared" ca="1" si="7"/>
        <v/>
      </c>
      <c r="L24" s="12" t="s">
        <v>803</v>
      </c>
      <c r="M24" s="12" t="s">
        <v>712</v>
      </c>
      <c r="N24" s="12"/>
      <c r="O24" s="9">
        <v>5522.1</v>
      </c>
      <c r="P24" s="9">
        <v>1</v>
      </c>
      <c r="Q24" s="13" t="str">
        <f>VLOOKUP(O24, '[1]لیست محصولات اردیبهشت ۱۴۰۳'!B:C,2,0)</f>
        <v>تامارا | Tamara</v>
      </c>
      <c r="R24" s="9"/>
      <c r="S24" s="12">
        <f>VLOOKUP(O24, '[1]لیست محصولات اردیبهشت ۱۴۰۳'!B:F,5,0)</f>
        <v>150</v>
      </c>
      <c r="T24" s="14">
        <f>VLOOKUP(O24, '[1]لیست محصولات اردیبهشت ۱۴۰۳'!B:G,6,0)</f>
        <v>2600000</v>
      </c>
      <c r="U24" s="15"/>
      <c r="V24" s="16">
        <f t="shared" si="8"/>
        <v>0</v>
      </c>
      <c r="W24" s="12">
        <f t="shared" si="9"/>
        <v>1</v>
      </c>
      <c r="X24" s="14">
        <f t="shared" si="10"/>
        <v>2600000</v>
      </c>
      <c r="Y24" s="17"/>
      <c r="Z24" s="14">
        <f t="shared" si="11"/>
        <v>2600000</v>
      </c>
      <c r="AA24" s="18" t="s">
        <v>79</v>
      </c>
      <c r="AB24" s="13" t="s">
        <v>861</v>
      </c>
      <c r="AC24" s="19" t="s">
        <v>862</v>
      </c>
      <c r="AD24" s="20" t="s">
        <v>99</v>
      </c>
      <c r="AE24" s="19"/>
      <c r="AF24" s="21"/>
      <c r="AG24" s="22" t="str">
        <f t="shared" si="5"/>
        <v>TRUE</v>
      </c>
      <c r="AH24" s="23" t="str">
        <f t="shared" si="6"/>
        <v>تهران خیابان بهارشیراز، خیابان خداپرست، نبش لاچینی، پلاک ۵۳, واحد ۳  - محمدحسن سعیدی 09197819878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>
        <v>18</v>
      </c>
      <c r="H25" s="10">
        <v>277629464813</v>
      </c>
      <c r="I25" s="9" t="s">
        <v>826</v>
      </c>
      <c r="J25" s="9"/>
      <c r="K25" s="11" t="str">
        <f t="shared" ca="1" si="7"/>
        <v/>
      </c>
      <c r="L25" s="12" t="s">
        <v>547</v>
      </c>
      <c r="M25" s="12" t="s">
        <v>864</v>
      </c>
      <c r="N25" s="12" t="s">
        <v>865</v>
      </c>
      <c r="O25" s="9">
        <v>5511.3</v>
      </c>
      <c r="P25" s="9">
        <v>1</v>
      </c>
      <c r="Q25" s="13" t="str">
        <f>VLOOKUP(O25, '[1]لیست محصولات اردیبهشت ۱۴۰۳'!B:C,2,0)</f>
        <v>هامبلا | Hambella</v>
      </c>
      <c r="R25" s="9"/>
      <c r="S25" s="12">
        <f>VLOOKUP(O25, '[1]لیست محصولات اردیبهشت ۱۴۰۳'!B:F,5,0)</f>
        <v>4000</v>
      </c>
      <c r="T25" s="14">
        <f>VLOOKUP(O25, '[1]لیست محصولات اردیبهشت ۱۴۰۳'!B:G,6,0)</f>
        <v>69600000</v>
      </c>
      <c r="U25" s="15"/>
      <c r="V25" s="16">
        <f t="shared" si="8"/>
        <v>0</v>
      </c>
      <c r="W25" s="12">
        <f t="shared" si="9"/>
        <v>1</v>
      </c>
      <c r="X25" s="14">
        <f t="shared" si="10"/>
        <v>69600000</v>
      </c>
      <c r="Y25" s="17"/>
      <c r="Z25" s="14">
        <f t="shared" si="11"/>
        <v>69600000</v>
      </c>
      <c r="AA25" s="18" t="s">
        <v>115</v>
      </c>
      <c r="AB25" s="13" t="s">
        <v>866</v>
      </c>
      <c r="AC25" s="19" t="s">
        <v>867</v>
      </c>
      <c r="AD25" s="20"/>
      <c r="AE25" s="19"/>
      <c r="AF25" s="21"/>
      <c r="AG25" s="22" t="str">
        <f t="shared" si="5"/>
        <v>TRUE</v>
      </c>
      <c r="AH25" s="23" t="str">
        <f t="shared" si="6"/>
        <v>زنجان اراضی مصلی خیابان هقتم پلاک 114 کافه نیروانا - محسن سعادتی 09123413312</v>
      </c>
    </row>
    <row r="26" spans="1:34" ht="22.35" customHeight="1">
      <c r="A26" s="7"/>
      <c r="B26" s="7"/>
      <c r="C26" s="7"/>
      <c r="D26" s="7"/>
      <c r="E26" s="7"/>
      <c r="F26" s="8"/>
      <c r="G26" s="164">
        <v>19</v>
      </c>
      <c r="H26" s="178">
        <v>55236022901</v>
      </c>
      <c r="I26" s="164" t="s">
        <v>826</v>
      </c>
      <c r="J26" s="164"/>
      <c r="K26" s="11" t="str">
        <f t="shared" ca="1" si="7"/>
        <v/>
      </c>
      <c r="L26" s="162" t="s">
        <v>868</v>
      </c>
      <c r="M26" s="162" t="s">
        <v>869</v>
      </c>
      <c r="N26" s="162" t="s">
        <v>870</v>
      </c>
      <c r="O26" s="9">
        <v>5501.3</v>
      </c>
      <c r="P26" s="9">
        <v>1</v>
      </c>
      <c r="Q26" s="13" t="str">
        <f>VLOOKUP(O26, '[1]لیست محصولات اردیبهشت ۱۴۰۳'!B:C,2,0)</f>
        <v>ورتکس | Vortex</v>
      </c>
      <c r="R26" s="9"/>
      <c r="S26" s="12">
        <f>VLOOKUP(O26, '[1]لیست محصولات اردیبهشت ۱۴۰۳'!B:F,5,0)</f>
        <v>4000</v>
      </c>
      <c r="T26" s="14">
        <f>VLOOKUP(O26, '[1]لیست محصولات اردیبهشت ۱۴۰۳'!B:G,6,0)</f>
        <v>51200000</v>
      </c>
      <c r="U26" s="15"/>
      <c r="V26" s="16">
        <f t="shared" si="8"/>
        <v>0</v>
      </c>
      <c r="W26" s="12">
        <f t="shared" si="9"/>
        <v>1</v>
      </c>
      <c r="X26" s="14">
        <f t="shared" si="10"/>
        <v>51200000</v>
      </c>
      <c r="Y26" s="17"/>
      <c r="Z26" s="14">
        <f t="shared" si="11"/>
        <v>51200000</v>
      </c>
      <c r="AA26" s="176" t="s">
        <v>871</v>
      </c>
      <c r="AB26" s="174" t="s">
        <v>872</v>
      </c>
      <c r="AC26" s="172" t="s">
        <v>873</v>
      </c>
      <c r="AD26" s="170"/>
      <c r="AE26" s="19"/>
      <c r="AF26" s="21"/>
      <c r="AG26" s="22" t="str">
        <f t="shared" si="5"/>
        <v>TRUE</v>
      </c>
      <c r="AH26" s="23" t="str">
        <f t="shared" si="6"/>
        <v>یزد صفاییه.خیابان ارشاد اسلامی کافه لیبرو - صهبا قدوسی 09123622234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165"/>
      <c r="H27" s="179"/>
      <c r="I27" s="165"/>
      <c r="J27" s="165"/>
      <c r="K27" s="11" t="str">
        <f t="shared" ca="1" si="7"/>
        <v/>
      </c>
      <c r="L27" s="163"/>
      <c r="M27" s="163"/>
      <c r="N27" s="163"/>
      <c r="O27" s="9">
        <v>5511.22</v>
      </c>
      <c r="P27" s="9">
        <v>1</v>
      </c>
      <c r="Q27" s="69" t="str">
        <f>VLOOKUP(O27, '[1]لیست محصولات اردیبهشت ۱۴۰۳'!B:C,2,0)</f>
        <v>هامبلا(رست دمی) | Hambella( Filter Roast)</v>
      </c>
      <c r="R27" s="9"/>
      <c r="S27" s="12">
        <f>VLOOKUP(O27, '[1]لیست محصولات اردیبهشت ۱۴۰۳'!B:F,5,0)</f>
        <v>750</v>
      </c>
      <c r="T27" s="14">
        <f>VLOOKUP(O27, '[1]لیست محصولات اردیبهشت ۱۴۰۳'!B:G,6,0)</f>
        <v>13350000</v>
      </c>
      <c r="U27" s="15"/>
      <c r="V27" s="16">
        <f t="shared" si="8"/>
        <v>0</v>
      </c>
      <c r="W27" s="12">
        <f t="shared" si="9"/>
        <v>1</v>
      </c>
      <c r="X27" s="14">
        <f t="shared" si="10"/>
        <v>13350000</v>
      </c>
      <c r="Y27" s="17"/>
      <c r="Z27" s="14">
        <f t="shared" si="11"/>
        <v>13350000</v>
      </c>
      <c r="AA27" s="177"/>
      <c r="AB27" s="175"/>
      <c r="AC27" s="173"/>
      <c r="AD27" s="171"/>
      <c r="AE27" s="19"/>
      <c r="AF27" s="21"/>
      <c r="AG27" s="22" t="str">
        <f t="shared" si="5"/>
        <v>TRUE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>
        <v>20</v>
      </c>
      <c r="H28" s="10">
        <v>277631569259</v>
      </c>
      <c r="I28" s="9" t="s">
        <v>826</v>
      </c>
      <c r="J28" s="9"/>
      <c r="K28" s="11" t="str">
        <f t="shared" ca="1" si="7"/>
        <v/>
      </c>
      <c r="L28" s="12" t="s">
        <v>577</v>
      </c>
      <c r="M28" s="12" t="s">
        <v>874</v>
      </c>
      <c r="N28" s="12"/>
      <c r="O28" s="9">
        <v>3326.1</v>
      </c>
      <c r="P28" s="9">
        <v>2</v>
      </c>
      <c r="Q28" s="13" t="str">
        <f>VLOOKUP(O28, '[1]لیست محصولات اردیبهشت ۱۴۰۳'!B:C,2,0)</f>
        <v>میاگروس | Milagros</v>
      </c>
      <c r="R28" s="9" t="s">
        <v>875</v>
      </c>
      <c r="S28" s="12">
        <f>VLOOKUP(O28, '[1]لیست محصولات اردیبهشت ۱۴۰۳'!B:F,5,0)</f>
        <v>150</v>
      </c>
      <c r="T28" s="14">
        <f>VLOOKUP(O28, '[1]لیست محصولات اردیبهشت ۱۴۰۳'!B:G,6,0)</f>
        <v>3750000</v>
      </c>
      <c r="U28" s="15"/>
      <c r="V28" s="16">
        <f t="shared" si="8"/>
        <v>0</v>
      </c>
      <c r="W28" s="12">
        <f t="shared" si="9"/>
        <v>2</v>
      </c>
      <c r="X28" s="14">
        <f t="shared" si="10"/>
        <v>7500000</v>
      </c>
      <c r="Y28" s="17"/>
      <c r="Z28" s="14">
        <f t="shared" si="11"/>
        <v>7500000</v>
      </c>
      <c r="AA28" s="18" t="s">
        <v>79</v>
      </c>
      <c r="AB28" s="13" t="s">
        <v>876</v>
      </c>
      <c r="AC28" s="19" t="s">
        <v>877</v>
      </c>
      <c r="AD28" s="20" t="s">
        <v>99</v>
      </c>
      <c r="AE28" s="19"/>
      <c r="AF28" s="21"/>
      <c r="AG28" s="22" t="str">
        <f t="shared" si="5"/>
        <v>TRUE</v>
      </c>
      <c r="AH28" s="23" t="str">
        <f t="shared" si="6"/>
        <v>تهران ونک - خ عطار - نرسیده به میدان عطار - ساختمان پروین اعتصامی (پلاک26 - همراه اول)  - امین یعقوبی ثانی 09936007969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>
        <v>21</v>
      </c>
      <c r="H29" s="10">
        <v>277631826259</v>
      </c>
      <c r="I29" s="9" t="s">
        <v>826</v>
      </c>
      <c r="J29" s="9"/>
      <c r="K29" s="11" t="str">
        <f t="shared" ca="1" si="7"/>
        <v/>
      </c>
      <c r="L29" s="12" t="s">
        <v>418</v>
      </c>
      <c r="M29" s="12" t="s">
        <v>878</v>
      </c>
      <c r="N29" s="12"/>
      <c r="O29" s="9">
        <v>5501.1</v>
      </c>
      <c r="P29" s="9">
        <v>5</v>
      </c>
      <c r="Q29" s="13" t="str">
        <f>VLOOKUP(O29, '[1]لیست محصولات اردیبهشت ۱۴۰۳'!B:C,2,0)</f>
        <v>ورتکس | Vortex</v>
      </c>
      <c r="R29" s="9"/>
      <c r="S29" s="12">
        <f>VLOOKUP(O29, '[1]لیست محصولات اردیبهشت ۱۴۰۳'!B:F,5,0)</f>
        <v>150</v>
      </c>
      <c r="T29" s="14">
        <f>VLOOKUP(O29, '[1]لیست محصولات اردیبهشت ۱۴۰۳'!B:G,6,0)</f>
        <v>2100000</v>
      </c>
      <c r="U29" s="15"/>
      <c r="V29" s="16">
        <f t="shared" si="8"/>
        <v>0</v>
      </c>
      <c r="W29" s="12">
        <f t="shared" si="9"/>
        <v>5</v>
      </c>
      <c r="X29" s="14">
        <f t="shared" si="10"/>
        <v>10500000</v>
      </c>
      <c r="Y29" s="17"/>
      <c r="Z29" s="14">
        <f t="shared" si="11"/>
        <v>10500000</v>
      </c>
      <c r="AA29" s="18" t="s">
        <v>79</v>
      </c>
      <c r="AB29" s="13" t="s">
        <v>879</v>
      </c>
      <c r="AC29" s="19" t="s">
        <v>880</v>
      </c>
      <c r="AD29" s="20" t="s">
        <v>99</v>
      </c>
      <c r="AE29" s="19"/>
      <c r="AF29" s="21"/>
      <c r="AG29" s="22" t="str">
        <f t="shared" si="5"/>
        <v>TRUE</v>
      </c>
      <c r="AH29" s="23" t="str">
        <f t="shared" si="6"/>
        <v>تهران سعادت آباد میدان فرهنگ بلوار فرهنگ خیابان ۱۶ شرقی پلاک ۱۸ واحد ۳۰۴  - رضا پورسیدی 09121228264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>
        <v>22</v>
      </c>
      <c r="H30" s="10">
        <v>277633865233</v>
      </c>
      <c r="I30" s="9" t="s">
        <v>826</v>
      </c>
      <c r="J30" s="9"/>
      <c r="K30" s="11" t="str">
        <f t="shared" ca="1" si="7"/>
        <v/>
      </c>
      <c r="L30" s="12" t="s">
        <v>881</v>
      </c>
      <c r="M30" s="12" t="s">
        <v>882</v>
      </c>
      <c r="N30" s="12"/>
      <c r="O30" s="9">
        <v>3326.1</v>
      </c>
      <c r="P30" s="9">
        <v>1</v>
      </c>
      <c r="Q30" s="13" t="str">
        <f>VLOOKUP(O30, '[1]لیست محصولات اردیبهشت ۱۴۰۳'!B:C,2,0)</f>
        <v>میاگروس | Milagros</v>
      </c>
      <c r="R30" s="9" t="s">
        <v>102</v>
      </c>
      <c r="S30" s="12">
        <f>VLOOKUP(O30, '[1]لیست محصولات اردیبهشت ۱۴۰۳'!B:F,5,0)</f>
        <v>150</v>
      </c>
      <c r="T30" s="14">
        <f>VLOOKUP(O30, '[1]لیست محصولات اردیبهشت ۱۴۰۳'!B:G,6,0)</f>
        <v>3750000</v>
      </c>
      <c r="U30" s="15"/>
      <c r="V30" s="16">
        <f t="shared" si="8"/>
        <v>0</v>
      </c>
      <c r="W30" s="12">
        <f t="shared" si="9"/>
        <v>1</v>
      </c>
      <c r="X30" s="14">
        <f t="shared" si="10"/>
        <v>3750000</v>
      </c>
      <c r="Y30" s="17"/>
      <c r="Z30" s="14">
        <f t="shared" si="11"/>
        <v>3750000</v>
      </c>
      <c r="AA30" s="18" t="s">
        <v>79</v>
      </c>
      <c r="AB30" s="13" t="s">
        <v>883</v>
      </c>
      <c r="AC30" s="19" t="s">
        <v>884</v>
      </c>
      <c r="AD30" s="20" t="s">
        <v>99</v>
      </c>
      <c r="AE30" s="19"/>
      <c r="AF30" s="21"/>
      <c r="AG30" s="22" t="str">
        <f t="shared" si="5"/>
        <v>TRUE</v>
      </c>
      <c r="AH30" s="23" t="str">
        <f t="shared" si="6"/>
        <v>تهران خیابان قیطریه شمالی، خیابان خراسانی، پلاک5 (شرکت ناموران)، داخلی 1454  - سید علی جزایری 09120766288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66">
        <v>23</v>
      </c>
      <c r="H31" s="67"/>
      <c r="I31" s="66" t="s">
        <v>826</v>
      </c>
      <c r="J31" s="9" t="s">
        <v>76</v>
      </c>
      <c r="K31" s="11" t="str">
        <f t="shared" ca="1" si="7"/>
        <v/>
      </c>
      <c r="L31" s="12" t="s">
        <v>433</v>
      </c>
      <c r="M31" s="12" t="s">
        <v>434</v>
      </c>
      <c r="N31" s="12" t="s">
        <v>885</v>
      </c>
      <c r="O31" s="9">
        <v>5511.3</v>
      </c>
      <c r="P31" s="9">
        <v>1</v>
      </c>
      <c r="Q31" s="13" t="str">
        <f>VLOOKUP(O31, '[1]لیست محصولات اردیبهشت ۱۴۰۳'!B:C,2,0)</f>
        <v>هامبلا | Hambella</v>
      </c>
      <c r="R31" s="9"/>
      <c r="S31" s="12">
        <f>VLOOKUP(O31, '[1]لیست محصولات اردیبهشت ۱۴۰۳'!B:F,5,0)</f>
        <v>4000</v>
      </c>
      <c r="T31" s="14">
        <f>VLOOKUP(O31, '[1]لیست محصولات اردیبهشت ۱۴۰۳'!B:G,6,0)</f>
        <v>69600000</v>
      </c>
      <c r="U31" s="15"/>
      <c r="V31" s="16">
        <f t="shared" si="8"/>
        <v>0</v>
      </c>
      <c r="W31" s="12">
        <f t="shared" si="9"/>
        <v>1</v>
      </c>
      <c r="X31" s="14">
        <f t="shared" si="10"/>
        <v>69600000</v>
      </c>
      <c r="Y31" s="17"/>
      <c r="Z31" s="14">
        <f t="shared" si="11"/>
        <v>69600000</v>
      </c>
      <c r="AA31" s="18" t="s">
        <v>79</v>
      </c>
      <c r="AB31" s="13" t="s">
        <v>70</v>
      </c>
      <c r="AC31" s="19" t="s">
        <v>437</v>
      </c>
      <c r="AD31" s="20"/>
      <c r="AE31" s="19"/>
      <c r="AF31" s="21"/>
      <c r="AG31" s="22" t="str">
        <f t="shared" si="5"/>
        <v>TRUE</v>
      </c>
      <c r="AH31" s="23" t="str">
        <f t="shared" si="6"/>
        <v>تهران - کافه ویوولانژ - مهدی مولایی 09197844409</v>
      </c>
    </row>
    <row r="32" spans="1:34" ht="22.35" customHeight="1">
      <c r="A32" s="7"/>
      <c r="B32" s="7"/>
      <c r="C32" s="7"/>
      <c r="D32" s="7"/>
      <c r="E32" s="7"/>
      <c r="F32" s="8"/>
      <c r="G32" s="9">
        <v>24</v>
      </c>
      <c r="H32" s="10">
        <v>277729108020</v>
      </c>
      <c r="I32" s="9" t="s">
        <v>910</v>
      </c>
      <c r="J32" s="9"/>
      <c r="K32" s="11" t="str">
        <f t="shared" ca="1" si="7"/>
        <v/>
      </c>
      <c r="L32" s="12" t="s">
        <v>955</v>
      </c>
      <c r="M32" s="12" t="s">
        <v>956</v>
      </c>
      <c r="N32" s="12"/>
      <c r="O32" s="9">
        <v>3326.1</v>
      </c>
      <c r="P32" s="9">
        <v>1</v>
      </c>
      <c r="Q32" s="13" t="str">
        <f>VLOOKUP(O32, '[1]لیست محصولات اردیبهشت ۱۴۰۳'!B:C,2,0)</f>
        <v>میاگروس | Milagros</v>
      </c>
      <c r="R32" s="9" t="s">
        <v>125</v>
      </c>
      <c r="S32" s="12">
        <f>VLOOKUP(O32, '[1]لیست محصولات اردیبهشت ۱۴۰۳'!B:F,5,0)</f>
        <v>150</v>
      </c>
      <c r="T32" s="14">
        <f>VLOOKUP(O32, '[1]لیست محصولات اردیبهشت ۱۴۰۳'!B:G,6,0)</f>
        <v>3750000</v>
      </c>
      <c r="U32" s="15"/>
      <c r="V32" s="16">
        <f t="shared" si="8"/>
        <v>0</v>
      </c>
      <c r="W32" s="12">
        <f t="shared" si="9"/>
        <v>1</v>
      </c>
      <c r="X32" s="14">
        <f t="shared" si="10"/>
        <v>3750000</v>
      </c>
      <c r="Y32" s="17"/>
      <c r="Z32" s="14">
        <f t="shared" si="11"/>
        <v>3750000</v>
      </c>
      <c r="AA32" s="18" t="s">
        <v>79</v>
      </c>
      <c r="AB32" s="13" t="s">
        <v>957</v>
      </c>
      <c r="AC32" s="19" t="s">
        <v>958</v>
      </c>
      <c r="AD32" s="20" t="s">
        <v>99</v>
      </c>
      <c r="AE32" s="19"/>
      <c r="AF32" s="21"/>
      <c r="AG32" s="22" t="str">
        <f t="shared" si="5"/>
        <v>TRUE</v>
      </c>
      <c r="AH32" s="23" t="str">
        <f t="shared" si="6"/>
        <v>تهران پاسداران سه راه ضرابخانه ،سروستان ۵، کوچه اول، پلاک ۱ ،واحد ۳  - فرشاد مقدسی 09147894009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7"/>
        <v/>
      </c>
      <c r="L33" s="12"/>
      <c r="M33" s="12"/>
      <c r="N33" s="12"/>
      <c r="O33" s="9"/>
      <c r="P33" s="9"/>
      <c r="Q33" s="13" t="e">
        <f>VLOOKUP(O33, '[1]لیست محصولات اردیبهشت ۱۴۰۳'!B:C,2,0)</f>
        <v>#N/A</v>
      </c>
      <c r="R33" s="9"/>
      <c r="S33" s="12" t="e">
        <f>VLOOKUP(O33, '[1]لیست محصولات اردیبهشت ۱۴۰۳'!B:F,5,0)</f>
        <v>#N/A</v>
      </c>
      <c r="T33" s="14" t="e">
        <f>VLOOKUP(O33, '[1]لیست محصولات اردیبهشت ۱۴۰۳'!B:G,6,0)</f>
        <v>#N/A</v>
      </c>
      <c r="U33" s="15"/>
      <c r="V33" s="16">
        <f t="shared" si="8"/>
        <v>0</v>
      </c>
      <c r="W33" s="12">
        <f t="shared" si="9"/>
        <v>0</v>
      </c>
      <c r="X33" s="14" t="e">
        <f t="shared" si="10"/>
        <v>#N/A</v>
      </c>
      <c r="Y33" s="17"/>
      <c r="Z33" s="14" t="e">
        <f t="shared" si="11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7"/>
        <v/>
      </c>
      <c r="L34" s="12"/>
      <c r="M34" s="12"/>
      <c r="N34" s="12"/>
      <c r="O34" s="9"/>
      <c r="P34" s="9"/>
      <c r="Q34" s="13" t="e">
        <f>VLOOKUP(O34, '[1]لیست محصولات اردیبهشت ۱۴۰۳'!B:C,2,0)</f>
        <v>#N/A</v>
      </c>
      <c r="R34" s="9"/>
      <c r="S34" s="12" t="e">
        <f>VLOOKUP(O34, '[1]لیست محصولات اردیبهشت ۱۴۰۳'!B:F,5,0)</f>
        <v>#N/A</v>
      </c>
      <c r="T34" s="14" t="e">
        <f>VLOOKUP(O34, '[1]لیست محصولات اردیبهشت ۱۴۰۳'!B:G,6,0)</f>
        <v>#N/A</v>
      </c>
      <c r="U34" s="15"/>
      <c r="V34" s="16">
        <f t="shared" si="8"/>
        <v>0</v>
      </c>
      <c r="W34" s="12">
        <f t="shared" si="9"/>
        <v>0</v>
      </c>
      <c r="X34" s="14" t="e">
        <f t="shared" si="10"/>
        <v>#N/A</v>
      </c>
      <c r="Y34" s="17"/>
      <c r="Z34" s="14" t="e">
        <f t="shared" si="11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7"/>
        <v/>
      </c>
      <c r="L35" s="12"/>
      <c r="M35" s="12"/>
      <c r="N35" s="12"/>
      <c r="O35" s="9"/>
      <c r="P35" s="9"/>
      <c r="Q35" s="13" t="e">
        <f>VLOOKUP(O35, '[1]لیست محصولات اردیبهشت ۱۴۰۳'!B:C,2,0)</f>
        <v>#N/A</v>
      </c>
      <c r="R35" s="9"/>
      <c r="S35" s="12" t="e">
        <f>VLOOKUP(O35, '[1]لیست محصولات اردیبهشت ۱۴۰۳'!B:F,5,0)</f>
        <v>#N/A</v>
      </c>
      <c r="T35" s="14" t="e">
        <f>VLOOKUP(O35, '[1]لیست محصولات اردیبهشت ۱۴۰۳'!B:G,6,0)</f>
        <v>#N/A</v>
      </c>
      <c r="U35" s="15"/>
      <c r="V35" s="16">
        <f t="shared" si="8"/>
        <v>0</v>
      </c>
      <c r="W35" s="12">
        <f t="shared" si="9"/>
        <v>0</v>
      </c>
      <c r="X35" s="14" t="e">
        <f t="shared" si="10"/>
        <v>#N/A</v>
      </c>
      <c r="Y35" s="17"/>
      <c r="Z35" s="14" t="e">
        <f t="shared" si="11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7"/>
        <v/>
      </c>
      <c r="L36" s="12"/>
      <c r="M36" s="12"/>
      <c r="N36" s="12"/>
      <c r="O36" s="9"/>
      <c r="P36" s="9"/>
      <c r="Q36" s="13" t="e">
        <f>VLOOKUP(O36, '[1]لیست محصولات اردیبهشت ۱۴۰۳'!B:C,2,0)</f>
        <v>#N/A</v>
      </c>
      <c r="R36" s="9"/>
      <c r="S36" s="12" t="e">
        <f>VLOOKUP(O36, '[1]لیست محصولات اردیبهشت ۱۴۰۳'!B:F,5,0)</f>
        <v>#N/A</v>
      </c>
      <c r="T36" s="14" t="e">
        <f>VLOOKUP(O36, '[1]لیست محصولات اردیبهشت ۱۴۰۳'!B:G,6,0)</f>
        <v>#N/A</v>
      </c>
      <c r="U36" s="15"/>
      <c r="V36" s="16">
        <f t="shared" si="8"/>
        <v>0</v>
      </c>
      <c r="W36" s="12">
        <f t="shared" si="9"/>
        <v>0</v>
      </c>
      <c r="X36" s="14" t="e">
        <f t="shared" si="10"/>
        <v>#N/A</v>
      </c>
      <c r="Y36" s="17"/>
      <c r="Z36" s="14" t="e">
        <f t="shared" si="11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7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8"/>
        <v>0</v>
      </c>
      <c r="W37" s="12">
        <f t="shared" si="9"/>
        <v>0</v>
      </c>
      <c r="X37" s="14" t="e">
        <f t="shared" si="10"/>
        <v>#N/A</v>
      </c>
      <c r="Y37" s="17"/>
      <c r="Z37" s="14" t="e">
        <f t="shared" si="11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7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8"/>
        <v>0</v>
      </c>
      <c r="W38" s="12">
        <f t="shared" si="9"/>
        <v>0</v>
      </c>
      <c r="X38" s="14" t="e">
        <f t="shared" si="10"/>
        <v>#N/A</v>
      </c>
      <c r="Y38" s="17"/>
      <c r="Z38" s="14" t="e">
        <f t="shared" si="11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7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8"/>
        <v>0</v>
      </c>
      <c r="W39" s="12">
        <f t="shared" si="9"/>
        <v>0</v>
      </c>
      <c r="X39" s="14" t="e">
        <f t="shared" si="10"/>
        <v>#N/A</v>
      </c>
      <c r="Y39" s="17"/>
      <c r="Z39" s="14" t="e">
        <f t="shared" si="11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7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8"/>
        <v>0</v>
      </c>
      <c r="W40" s="12">
        <f t="shared" si="9"/>
        <v>0</v>
      </c>
      <c r="X40" s="14" t="e">
        <f t="shared" si="10"/>
        <v>#N/A</v>
      </c>
      <c r="Y40" s="17"/>
      <c r="Z40" s="14" t="e">
        <f t="shared" si="11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7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8"/>
        <v>0</v>
      </c>
      <c r="W41" s="12">
        <f t="shared" si="9"/>
        <v>0</v>
      </c>
      <c r="X41" s="14" t="e">
        <f t="shared" si="10"/>
        <v>#N/A</v>
      </c>
      <c r="Y41" s="17"/>
      <c r="Z41" s="14" t="e">
        <f t="shared" si="11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7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8"/>
        <v>0</v>
      </c>
      <c r="W42" s="12">
        <f t="shared" si="9"/>
        <v>0</v>
      </c>
      <c r="X42" s="14" t="e">
        <f t="shared" si="10"/>
        <v>#N/A</v>
      </c>
      <c r="Y42" s="17"/>
      <c r="Z42" s="14" t="e">
        <f t="shared" si="11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7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8"/>
        <v>0</v>
      </c>
      <c r="W43" s="12">
        <f t="shared" si="9"/>
        <v>0</v>
      </c>
      <c r="X43" s="14" t="e">
        <f t="shared" si="10"/>
        <v>#N/A</v>
      </c>
      <c r="Y43" s="17"/>
      <c r="Z43" s="14" t="e">
        <f t="shared" si="11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7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8"/>
        <v>0</v>
      </c>
      <c r="W44" s="12">
        <f t="shared" si="9"/>
        <v>0</v>
      </c>
      <c r="X44" s="14" t="e">
        <f t="shared" si="10"/>
        <v>#N/A</v>
      </c>
      <c r="Y44" s="17"/>
      <c r="Z44" s="14" t="e">
        <f t="shared" si="11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7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8"/>
        <v>0</v>
      </c>
      <c r="W45" s="12">
        <f t="shared" si="9"/>
        <v>0</v>
      </c>
      <c r="X45" s="14" t="e">
        <f t="shared" si="10"/>
        <v>#N/A</v>
      </c>
      <c r="Y45" s="17"/>
      <c r="Z45" s="14" t="e">
        <f t="shared" si="11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7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8"/>
        <v>0</v>
      </c>
      <c r="W46" s="12">
        <f t="shared" si="9"/>
        <v>0</v>
      </c>
      <c r="X46" s="14" t="e">
        <f t="shared" si="10"/>
        <v>#N/A</v>
      </c>
      <c r="Y46" s="17"/>
      <c r="Z46" s="14" t="e">
        <f t="shared" si="11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7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8"/>
        <v>0</v>
      </c>
      <c r="W47" s="12">
        <f t="shared" si="9"/>
        <v>0</v>
      </c>
      <c r="X47" s="14" t="e">
        <f t="shared" si="10"/>
        <v>#N/A</v>
      </c>
      <c r="Y47" s="17"/>
      <c r="Z47" s="14" t="e">
        <f t="shared" si="11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7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8"/>
        <v>0</v>
      </c>
      <c r="W48" s="12">
        <f t="shared" si="9"/>
        <v>0</v>
      </c>
      <c r="X48" s="14" t="e">
        <f t="shared" si="10"/>
        <v>#N/A</v>
      </c>
      <c r="Y48" s="17"/>
      <c r="Z48" s="14" t="e">
        <f t="shared" si="11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7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8"/>
        <v>0</v>
      </c>
      <c r="W49" s="12">
        <f t="shared" si="9"/>
        <v>0</v>
      </c>
      <c r="X49" s="14" t="e">
        <f t="shared" si="10"/>
        <v>#N/A</v>
      </c>
      <c r="Y49" s="17"/>
      <c r="Z49" s="14" t="e">
        <f t="shared" si="11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7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8"/>
        <v>0</v>
      </c>
      <c r="W50" s="12">
        <f t="shared" si="9"/>
        <v>0</v>
      </c>
      <c r="X50" s="14" t="e">
        <f t="shared" si="10"/>
        <v>#N/A</v>
      </c>
      <c r="Y50" s="17"/>
      <c r="Z50" s="14" t="e">
        <f t="shared" si="11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7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8"/>
        <v>0</v>
      </c>
      <c r="W51" s="12">
        <f t="shared" si="9"/>
        <v>0</v>
      </c>
      <c r="X51" s="14" t="e">
        <f t="shared" si="10"/>
        <v>#N/A</v>
      </c>
      <c r="Y51" s="17"/>
      <c r="Z51" s="14" t="e">
        <f t="shared" si="11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7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8"/>
        <v>0</v>
      </c>
      <c r="W52" s="12">
        <f t="shared" si="9"/>
        <v>0</v>
      </c>
      <c r="X52" s="14" t="e">
        <f t="shared" si="10"/>
        <v>#N/A</v>
      </c>
      <c r="Y52" s="17"/>
      <c r="Z52" s="14" t="e">
        <f t="shared" si="11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7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8"/>
        <v>0</v>
      </c>
      <c r="W53" s="12">
        <f t="shared" si="9"/>
        <v>0</v>
      </c>
      <c r="X53" s="14" t="e">
        <f t="shared" si="10"/>
        <v>#N/A</v>
      </c>
      <c r="Y53" s="17"/>
      <c r="Z53" s="14" t="e">
        <f t="shared" si="11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7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8"/>
        <v>0</v>
      </c>
      <c r="W54" s="12">
        <f t="shared" si="9"/>
        <v>0</v>
      </c>
      <c r="X54" s="14" t="e">
        <f t="shared" si="10"/>
        <v>#N/A</v>
      </c>
      <c r="Y54" s="17"/>
      <c r="Z54" s="14" t="e">
        <f t="shared" si="11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7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8"/>
        <v>0</v>
      </c>
      <c r="W55" s="12">
        <f t="shared" si="9"/>
        <v>0</v>
      </c>
      <c r="X55" s="14" t="e">
        <f t="shared" si="10"/>
        <v>#N/A</v>
      </c>
      <c r="Y55" s="17"/>
      <c r="Z55" s="14" t="e">
        <f t="shared" si="11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7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8"/>
        <v>0</v>
      </c>
      <c r="W56" s="12">
        <f t="shared" si="9"/>
        <v>0</v>
      </c>
      <c r="X56" s="14" t="e">
        <f t="shared" si="10"/>
        <v>#N/A</v>
      </c>
      <c r="Y56" s="17"/>
      <c r="Z56" s="14" t="e">
        <f t="shared" si="11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7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8"/>
        <v>0</v>
      </c>
      <c r="W57" s="12">
        <f t="shared" si="9"/>
        <v>0</v>
      </c>
      <c r="X57" s="14" t="e">
        <f t="shared" si="10"/>
        <v>#N/A</v>
      </c>
      <c r="Y57" s="17"/>
      <c r="Z57" s="14" t="e">
        <f t="shared" si="11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7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8"/>
        <v>0</v>
      </c>
      <c r="W58" s="12">
        <f t="shared" si="9"/>
        <v>0</v>
      </c>
      <c r="X58" s="14" t="e">
        <f t="shared" si="10"/>
        <v>#N/A</v>
      </c>
      <c r="Y58" s="17"/>
      <c r="Z58" s="14" t="e">
        <f t="shared" si="11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7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8"/>
        <v>0</v>
      </c>
      <c r="W59" s="12">
        <f t="shared" si="9"/>
        <v>0</v>
      </c>
      <c r="X59" s="14" t="e">
        <f t="shared" si="10"/>
        <v>#N/A</v>
      </c>
      <c r="Y59" s="17"/>
      <c r="Z59" s="14" t="e">
        <f t="shared" si="11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7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8"/>
        <v>0</v>
      </c>
      <c r="W60" s="12">
        <f t="shared" si="9"/>
        <v>0</v>
      </c>
      <c r="X60" s="14" t="e">
        <f t="shared" si="10"/>
        <v>#N/A</v>
      </c>
      <c r="Y60" s="17"/>
      <c r="Z60" s="14" t="e">
        <f t="shared" si="11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7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8"/>
        <v>0</v>
      </c>
      <c r="W61" s="12">
        <f t="shared" si="9"/>
        <v>0</v>
      </c>
      <c r="X61" s="14" t="e">
        <f t="shared" si="10"/>
        <v>#N/A</v>
      </c>
      <c r="Y61" s="17"/>
      <c r="Z61" s="14" t="e">
        <f t="shared" si="11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7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8"/>
        <v>0</v>
      </c>
      <c r="W62" s="12">
        <f t="shared" si="9"/>
        <v>0</v>
      </c>
      <c r="X62" s="14" t="e">
        <f t="shared" si="10"/>
        <v>#N/A</v>
      </c>
      <c r="Y62" s="17"/>
      <c r="Z62" s="14" t="e">
        <f t="shared" si="11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7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8"/>
        <v>0</v>
      </c>
      <c r="W63" s="12">
        <f t="shared" si="9"/>
        <v>0</v>
      </c>
      <c r="X63" s="14" t="e">
        <f t="shared" si="10"/>
        <v>#N/A</v>
      </c>
      <c r="Y63" s="17"/>
      <c r="Z63" s="14" t="e">
        <f t="shared" si="11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7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8"/>
        <v>0</v>
      </c>
      <c r="W64" s="12">
        <f t="shared" si="9"/>
        <v>0</v>
      </c>
      <c r="X64" s="14" t="e">
        <f t="shared" si="10"/>
        <v>#N/A</v>
      </c>
      <c r="Y64" s="17"/>
      <c r="Z64" s="14" t="e">
        <f t="shared" si="11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7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8"/>
        <v>0</v>
      </c>
      <c r="W65" s="12">
        <f t="shared" si="9"/>
        <v>0</v>
      </c>
      <c r="X65" s="14" t="e">
        <f t="shared" si="10"/>
        <v>#N/A</v>
      </c>
      <c r="Y65" s="17"/>
      <c r="Z65" s="14" t="e">
        <f t="shared" si="11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12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13">IF(C66, P66, U66 )</f>
        <v>0</v>
      </c>
      <c r="W66" s="12">
        <f t="shared" ref="W66:W200" si="14">P66-V66</f>
        <v>0</v>
      </c>
      <c r="X66" s="14" t="e">
        <f t="shared" ref="X66:X200" si="15">P66*T66</f>
        <v>#N/A</v>
      </c>
      <c r="Y66" s="17"/>
      <c r="Z66" s="14" t="e">
        <f t="shared" ref="Z66:Z200" si="16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7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12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13"/>
        <v>0</v>
      </c>
      <c r="W67" s="12">
        <f t="shared" si="14"/>
        <v>0</v>
      </c>
      <c r="X67" s="14" t="e">
        <f t="shared" si="15"/>
        <v>#N/A</v>
      </c>
      <c r="Y67" s="17"/>
      <c r="Z67" s="14" t="e">
        <f t="shared" si="16"/>
        <v>#N/A</v>
      </c>
      <c r="AA67" s="18"/>
      <c r="AB67" s="13"/>
      <c r="AC67" s="19"/>
      <c r="AD67" s="20"/>
      <c r="AE67" s="19"/>
      <c r="AF67" s="21"/>
      <c r="AG67" s="22" t="str">
        <f t="shared" si="17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12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13"/>
        <v>0</v>
      </c>
      <c r="W68" s="12">
        <f t="shared" si="14"/>
        <v>0</v>
      </c>
      <c r="X68" s="14" t="e">
        <f t="shared" si="15"/>
        <v>#N/A</v>
      </c>
      <c r="Y68" s="17"/>
      <c r="Z68" s="14" t="e">
        <f t="shared" si="16"/>
        <v>#N/A</v>
      </c>
      <c r="AA68" s="18"/>
      <c r="AB68" s="13"/>
      <c r="AC68" s="19"/>
      <c r="AD68" s="20"/>
      <c r="AE68" s="19"/>
      <c r="AF68" s="21"/>
      <c r="AG68" s="22" t="str">
        <f t="shared" si="17"/>
        <v>FALSE</v>
      </c>
      <c r="AH68" s="23" t="str">
        <f t="shared" ref="AH68:AH131" si="18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12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13"/>
        <v>0</v>
      </c>
      <c r="W69" s="12">
        <f t="shared" si="14"/>
        <v>0</v>
      </c>
      <c r="X69" s="14" t="e">
        <f t="shared" si="15"/>
        <v>#N/A</v>
      </c>
      <c r="Y69" s="17"/>
      <c r="Z69" s="14" t="e">
        <f t="shared" si="16"/>
        <v>#N/A</v>
      </c>
      <c r="AA69" s="18"/>
      <c r="AB69" s="13"/>
      <c r="AC69" s="19"/>
      <c r="AD69" s="20"/>
      <c r="AE69" s="19"/>
      <c r="AF69" s="21"/>
      <c r="AG69" s="22" t="str">
        <f t="shared" si="17"/>
        <v>FALSE</v>
      </c>
      <c r="AH69" s="23" t="str">
        <f t="shared" si="18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12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13"/>
        <v>0</v>
      </c>
      <c r="W70" s="12">
        <f t="shared" si="14"/>
        <v>0</v>
      </c>
      <c r="X70" s="14" t="e">
        <f t="shared" si="15"/>
        <v>#N/A</v>
      </c>
      <c r="Y70" s="17"/>
      <c r="Z70" s="14" t="e">
        <f t="shared" si="16"/>
        <v>#N/A</v>
      </c>
      <c r="AA70" s="18"/>
      <c r="AB70" s="13"/>
      <c r="AC70" s="19"/>
      <c r="AD70" s="20"/>
      <c r="AE70" s="19"/>
      <c r="AF70" s="21"/>
      <c r="AG70" s="22" t="str">
        <f t="shared" si="17"/>
        <v>FALSE</v>
      </c>
      <c r="AH70" s="23" t="str">
        <f t="shared" si="18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12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13"/>
        <v>0</v>
      </c>
      <c r="W71" s="12">
        <f t="shared" si="14"/>
        <v>0</v>
      </c>
      <c r="X71" s="14" t="e">
        <f t="shared" si="15"/>
        <v>#N/A</v>
      </c>
      <c r="Y71" s="17"/>
      <c r="Z71" s="14" t="e">
        <f t="shared" si="16"/>
        <v>#N/A</v>
      </c>
      <c r="AA71" s="18"/>
      <c r="AB71" s="13"/>
      <c r="AC71" s="19"/>
      <c r="AD71" s="20"/>
      <c r="AE71" s="19"/>
      <c r="AF71" s="21"/>
      <c r="AG71" s="22" t="str">
        <f t="shared" si="17"/>
        <v>FALSE</v>
      </c>
      <c r="AH71" s="23" t="str">
        <f t="shared" si="18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12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13"/>
        <v>0</v>
      </c>
      <c r="W72" s="12">
        <f t="shared" si="14"/>
        <v>0</v>
      </c>
      <c r="X72" s="14" t="e">
        <f t="shared" si="15"/>
        <v>#N/A</v>
      </c>
      <c r="Y72" s="17"/>
      <c r="Z72" s="14" t="e">
        <f t="shared" si="16"/>
        <v>#N/A</v>
      </c>
      <c r="AA72" s="18"/>
      <c r="AB72" s="13"/>
      <c r="AC72" s="19"/>
      <c r="AD72" s="20"/>
      <c r="AE72" s="19"/>
      <c r="AF72" s="21"/>
      <c r="AG72" s="22" t="str">
        <f t="shared" si="17"/>
        <v>FALSE</v>
      </c>
      <c r="AH72" s="23" t="str">
        <f t="shared" si="18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12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13"/>
        <v>0</v>
      </c>
      <c r="W73" s="12">
        <f t="shared" si="14"/>
        <v>0</v>
      </c>
      <c r="X73" s="14" t="e">
        <f t="shared" si="15"/>
        <v>#N/A</v>
      </c>
      <c r="Y73" s="17"/>
      <c r="Z73" s="14" t="e">
        <f t="shared" si="16"/>
        <v>#N/A</v>
      </c>
      <c r="AA73" s="18"/>
      <c r="AB73" s="13"/>
      <c r="AC73" s="19"/>
      <c r="AD73" s="20"/>
      <c r="AE73" s="19"/>
      <c r="AF73" s="21"/>
      <c r="AG73" s="22" t="str">
        <f t="shared" si="17"/>
        <v>FALSE</v>
      </c>
      <c r="AH73" s="23" t="str">
        <f t="shared" si="18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12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13"/>
        <v>0</v>
      </c>
      <c r="W74" s="12">
        <f t="shared" si="14"/>
        <v>0</v>
      </c>
      <c r="X74" s="14" t="e">
        <f t="shared" si="15"/>
        <v>#N/A</v>
      </c>
      <c r="Y74" s="17"/>
      <c r="Z74" s="14" t="e">
        <f t="shared" si="16"/>
        <v>#N/A</v>
      </c>
      <c r="AA74" s="18"/>
      <c r="AB74" s="13"/>
      <c r="AC74" s="19"/>
      <c r="AD74" s="20"/>
      <c r="AE74" s="19"/>
      <c r="AF74" s="21"/>
      <c r="AG74" s="22" t="str">
        <f t="shared" si="17"/>
        <v>FALSE</v>
      </c>
      <c r="AH74" s="23" t="str">
        <f t="shared" si="18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12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13"/>
        <v>0</v>
      </c>
      <c r="W75" s="12">
        <f t="shared" si="14"/>
        <v>0</v>
      </c>
      <c r="X75" s="14" t="e">
        <f t="shared" si="15"/>
        <v>#N/A</v>
      </c>
      <c r="Y75" s="17"/>
      <c r="Z75" s="14" t="e">
        <f t="shared" si="16"/>
        <v>#N/A</v>
      </c>
      <c r="AA75" s="18"/>
      <c r="AB75" s="13"/>
      <c r="AC75" s="19"/>
      <c r="AD75" s="20"/>
      <c r="AE75" s="19"/>
      <c r="AF75" s="21"/>
      <c r="AG75" s="22" t="str">
        <f t="shared" si="17"/>
        <v>FALSE</v>
      </c>
      <c r="AH75" s="23" t="str">
        <f t="shared" si="18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12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13"/>
        <v>0</v>
      </c>
      <c r="W76" s="12">
        <f t="shared" si="14"/>
        <v>0</v>
      </c>
      <c r="X76" s="14" t="e">
        <f t="shared" si="15"/>
        <v>#N/A</v>
      </c>
      <c r="Y76" s="17"/>
      <c r="Z76" s="14" t="e">
        <f t="shared" si="16"/>
        <v>#N/A</v>
      </c>
      <c r="AA76" s="18"/>
      <c r="AB76" s="13"/>
      <c r="AC76" s="19"/>
      <c r="AD76" s="20"/>
      <c r="AE76" s="19"/>
      <c r="AF76" s="21"/>
      <c r="AG76" s="22" t="str">
        <f t="shared" si="17"/>
        <v>FALSE</v>
      </c>
      <c r="AH76" s="23" t="str">
        <f t="shared" si="18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12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13"/>
        <v>0</v>
      </c>
      <c r="W77" s="12">
        <f t="shared" si="14"/>
        <v>0</v>
      </c>
      <c r="X77" s="14" t="e">
        <f t="shared" si="15"/>
        <v>#N/A</v>
      </c>
      <c r="Y77" s="17"/>
      <c r="Z77" s="14" t="e">
        <f t="shared" si="16"/>
        <v>#N/A</v>
      </c>
      <c r="AA77" s="18"/>
      <c r="AB77" s="13"/>
      <c r="AC77" s="19"/>
      <c r="AD77" s="20"/>
      <c r="AE77" s="19"/>
      <c r="AF77" s="21"/>
      <c r="AG77" s="22" t="str">
        <f t="shared" si="17"/>
        <v>FALSE</v>
      </c>
      <c r="AH77" s="23" t="str">
        <f t="shared" si="18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12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13"/>
        <v>0</v>
      </c>
      <c r="W78" s="12">
        <f t="shared" si="14"/>
        <v>0</v>
      </c>
      <c r="X78" s="14" t="e">
        <f t="shared" si="15"/>
        <v>#N/A</v>
      </c>
      <c r="Y78" s="17"/>
      <c r="Z78" s="14" t="e">
        <f t="shared" si="16"/>
        <v>#N/A</v>
      </c>
      <c r="AA78" s="18"/>
      <c r="AB78" s="13"/>
      <c r="AC78" s="19"/>
      <c r="AD78" s="20"/>
      <c r="AE78" s="19"/>
      <c r="AF78" s="21"/>
      <c r="AG78" s="22" t="str">
        <f t="shared" si="17"/>
        <v>FALSE</v>
      </c>
      <c r="AH78" s="23" t="str">
        <f t="shared" si="18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12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13"/>
        <v>0</v>
      </c>
      <c r="W79" s="12">
        <f t="shared" si="14"/>
        <v>0</v>
      </c>
      <c r="X79" s="14" t="e">
        <f t="shared" si="15"/>
        <v>#N/A</v>
      </c>
      <c r="Y79" s="17"/>
      <c r="Z79" s="14" t="e">
        <f t="shared" si="16"/>
        <v>#N/A</v>
      </c>
      <c r="AA79" s="18"/>
      <c r="AB79" s="13"/>
      <c r="AC79" s="19"/>
      <c r="AD79" s="20"/>
      <c r="AE79" s="19"/>
      <c r="AF79" s="21"/>
      <c r="AG79" s="22" t="str">
        <f t="shared" si="17"/>
        <v>FALSE</v>
      </c>
      <c r="AH79" s="23" t="str">
        <f t="shared" si="18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12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13"/>
        <v>0</v>
      </c>
      <c r="W80" s="12">
        <f t="shared" si="14"/>
        <v>0</v>
      </c>
      <c r="X80" s="14" t="e">
        <f t="shared" si="15"/>
        <v>#N/A</v>
      </c>
      <c r="Y80" s="17"/>
      <c r="Z80" s="14" t="e">
        <f t="shared" si="16"/>
        <v>#N/A</v>
      </c>
      <c r="AA80" s="18"/>
      <c r="AB80" s="13"/>
      <c r="AC80" s="19"/>
      <c r="AD80" s="20"/>
      <c r="AE80" s="19"/>
      <c r="AF80" s="21"/>
      <c r="AG80" s="22" t="str">
        <f t="shared" si="17"/>
        <v>FALSE</v>
      </c>
      <c r="AH80" s="23" t="str">
        <f t="shared" si="18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12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13"/>
        <v>0</v>
      </c>
      <c r="W81" s="12">
        <f t="shared" si="14"/>
        <v>0</v>
      </c>
      <c r="X81" s="14" t="e">
        <f t="shared" si="15"/>
        <v>#N/A</v>
      </c>
      <c r="Y81" s="17"/>
      <c r="Z81" s="14" t="e">
        <f t="shared" si="16"/>
        <v>#N/A</v>
      </c>
      <c r="AA81" s="18"/>
      <c r="AB81" s="13"/>
      <c r="AC81" s="19"/>
      <c r="AD81" s="20"/>
      <c r="AE81" s="19"/>
      <c r="AF81" s="21"/>
      <c r="AG81" s="22" t="str">
        <f t="shared" si="17"/>
        <v>FALSE</v>
      </c>
      <c r="AH81" s="23" t="str">
        <f t="shared" si="18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12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13"/>
        <v>0</v>
      </c>
      <c r="W82" s="12">
        <f t="shared" si="14"/>
        <v>0</v>
      </c>
      <c r="X82" s="14" t="e">
        <f t="shared" si="15"/>
        <v>#N/A</v>
      </c>
      <c r="Y82" s="17"/>
      <c r="Z82" s="14" t="e">
        <f t="shared" si="16"/>
        <v>#N/A</v>
      </c>
      <c r="AA82" s="18"/>
      <c r="AB82" s="13"/>
      <c r="AC82" s="19"/>
      <c r="AD82" s="20"/>
      <c r="AE82" s="19"/>
      <c r="AF82" s="21"/>
      <c r="AG82" s="22" t="str">
        <f t="shared" si="17"/>
        <v>FALSE</v>
      </c>
      <c r="AH82" s="23" t="str">
        <f t="shared" si="18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12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13"/>
        <v>0</v>
      </c>
      <c r="W83" s="12">
        <f t="shared" si="14"/>
        <v>0</v>
      </c>
      <c r="X83" s="14" t="e">
        <f t="shared" si="15"/>
        <v>#N/A</v>
      </c>
      <c r="Y83" s="17"/>
      <c r="Z83" s="14" t="e">
        <f t="shared" si="16"/>
        <v>#N/A</v>
      </c>
      <c r="AA83" s="18"/>
      <c r="AB83" s="13"/>
      <c r="AC83" s="19"/>
      <c r="AD83" s="20"/>
      <c r="AE83" s="19"/>
      <c r="AF83" s="21"/>
      <c r="AG83" s="22" t="str">
        <f t="shared" si="17"/>
        <v>FALSE</v>
      </c>
      <c r="AH83" s="23" t="str">
        <f t="shared" si="18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12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13"/>
        <v>0</v>
      </c>
      <c r="W84" s="12">
        <f t="shared" si="14"/>
        <v>0</v>
      </c>
      <c r="X84" s="14" t="e">
        <f t="shared" si="15"/>
        <v>#N/A</v>
      </c>
      <c r="Y84" s="17"/>
      <c r="Z84" s="14" t="e">
        <f t="shared" si="16"/>
        <v>#N/A</v>
      </c>
      <c r="AA84" s="18"/>
      <c r="AB84" s="13"/>
      <c r="AC84" s="19"/>
      <c r="AD84" s="20"/>
      <c r="AE84" s="19"/>
      <c r="AF84" s="21"/>
      <c r="AG84" s="22" t="str">
        <f t="shared" si="17"/>
        <v>FALSE</v>
      </c>
      <c r="AH84" s="23" t="str">
        <f t="shared" si="18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12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13"/>
        <v>0</v>
      </c>
      <c r="W85" s="12">
        <f t="shared" si="14"/>
        <v>0</v>
      </c>
      <c r="X85" s="14" t="e">
        <f t="shared" si="15"/>
        <v>#N/A</v>
      </c>
      <c r="Y85" s="17"/>
      <c r="Z85" s="14" t="e">
        <f t="shared" si="16"/>
        <v>#N/A</v>
      </c>
      <c r="AA85" s="18"/>
      <c r="AB85" s="13"/>
      <c r="AC85" s="19"/>
      <c r="AD85" s="20"/>
      <c r="AE85" s="19"/>
      <c r="AF85" s="21"/>
      <c r="AG85" s="22" t="str">
        <f t="shared" si="17"/>
        <v>FALSE</v>
      </c>
      <c r="AH85" s="23" t="str">
        <f t="shared" si="18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12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13"/>
        <v>0</v>
      </c>
      <c r="W86" s="12">
        <f t="shared" si="14"/>
        <v>0</v>
      </c>
      <c r="X86" s="14" t="e">
        <f t="shared" si="15"/>
        <v>#N/A</v>
      </c>
      <c r="Y86" s="17"/>
      <c r="Z86" s="14" t="e">
        <f t="shared" si="16"/>
        <v>#N/A</v>
      </c>
      <c r="AA86" s="18"/>
      <c r="AB86" s="13"/>
      <c r="AC86" s="19"/>
      <c r="AD86" s="20"/>
      <c r="AE86" s="19"/>
      <c r="AF86" s="21"/>
      <c r="AG86" s="22" t="str">
        <f t="shared" si="17"/>
        <v>FALSE</v>
      </c>
      <c r="AH86" s="23" t="str">
        <f t="shared" si="18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12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13"/>
        <v>0</v>
      </c>
      <c r="W87" s="12">
        <f t="shared" si="14"/>
        <v>0</v>
      </c>
      <c r="X87" s="14" t="e">
        <f t="shared" si="15"/>
        <v>#N/A</v>
      </c>
      <c r="Y87" s="17"/>
      <c r="Z87" s="14" t="e">
        <f t="shared" si="16"/>
        <v>#N/A</v>
      </c>
      <c r="AA87" s="18"/>
      <c r="AB87" s="13"/>
      <c r="AC87" s="19"/>
      <c r="AD87" s="20"/>
      <c r="AE87" s="19"/>
      <c r="AF87" s="21"/>
      <c r="AG87" s="22" t="str">
        <f t="shared" si="17"/>
        <v>FALSE</v>
      </c>
      <c r="AH87" s="23" t="str">
        <f t="shared" si="18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13"/>
        <v>0</v>
      </c>
      <c r="W88" s="12">
        <f t="shared" si="14"/>
        <v>0</v>
      </c>
      <c r="X88" s="14" t="e">
        <f t="shared" si="15"/>
        <v>#N/A</v>
      </c>
      <c r="Y88" s="17"/>
      <c r="Z88" s="14" t="e">
        <f t="shared" si="16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8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13"/>
        <v>0</v>
      </c>
      <c r="W89" s="12">
        <f t="shared" si="14"/>
        <v>0</v>
      </c>
      <c r="X89" s="14" t="e">
        <f t="shared" si="15"/>
        <v>#N/A</v>
      </c>
      <c r="Y89" s="17"/>
      <c r="Z89" s="14" t="e">
        <f t="shared" si="16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8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13"/>
        <v>0</v>
      </c>
      <c r="W90" s="12">
        <f t="shared" si="14"/>
        <v>0</v>
      </c>
      <c r="X90" s="14" t="e">
        <f t="shared" si="15"/>
        <v>#N/A</v>
      </c>
      <c r="Y90" s="17"/>
      <c r="Z90" s="14" t="e">
        <f t="shared" si="16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8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13"/>
        <v>0</v>
      </c>
      <c r="W91" s="12">
        <f t="shared" si="14"/>
        <v>0</v>
      </c>
      <c r="X91" s="14" t="e">
        <f t="shared" si="15"/>
        <v>#N/A</v>
      </c>
      <c r="Y91" s="17"/>
      <c r="Z91" s="14" t="e">
        <f t="shared" si="16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8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13"/>
        <v>0</v>
      </c>
      <c r="W92" s="12">
        <f t="shared" si="14"/>
        <v>0</v>
      </c>
      <c r="X92" s="14" t="e">
        <f t="shared" si="15"/>
        <v>#N/A</v>
      </c>
      <c r="Y92" s="17"/>
      <c r="Z92" s="14" t="e">
        <f t="shared" si="16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8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13"/>
        <v>0</v>
      </c>
      <c r="W93" s="12">
        <f t="shared" si="14"/>
        <v>0</v>
      </c>
      <c r="X93" s="14" t="e">
        <f t="shared" si="15"/>
        <v>#N/A</v>
      </c>
      <c r="Y93" s="17"/>
      <c r="Z93" s="14" t="e">
        <f t="shared" si="16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8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13"/>
        <v>0</v>
      </c>
      <c r="W94" s="12">
        <f t="shared" si="14"/>
        <v>0</v>
      </c>
      <c r="X94" s="14" t="e">
        <f t="shared" si="15"/>
        <v>#N/A</v>
      </c>
      <c r="Y94" s="17"/>
      <c r="Z94" s="14" t="e">
        <f t="shared" si="16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8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13"/>
        <v>0</v>
      </c>
      <c r="W95" s="12">
        <f t="shared" si="14"/>
        <v>0</v>
      </c>
      <c r="X95" s="14" t="e">
        <f t="shared" si="15"/>
        <v>#N/A</v>
      </c>
      <c r="Y95" s="17"/>
      <c r="Z95" s="14" t="e">
        <f t="shared" si="16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8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13"/>
        <v>0</v>
      </c>
      <c r="W96" s="12">
        <f t="shared" si="14"/>
        <v>0</v>
      </c>
      <c r="X96" s="14" t="e">
        <f t="shared" si="15"/>
        <v>#N/A</v>
      </c>
      <c r="Y96" s="17"/>
      <c r="Z96" s="14" t="e">
        <f t="shared" si="16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8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13"/>
        <v>0</v>
      </c>
      <c r="W97" s="12">
        <f t="shared" si="14"/>
        <v>0</v>
      </c>
      <c r="X97" s="14" t="e">
        <f t="shared" si="15"/>
        <v>#N/A</v>
      </c>
      <c r="Y97" s="17"/>
      <c r="Z97" s="14" t="e">
        <f t="shared" si="16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8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13"/>
        <v>0</v>
      </c>
      <c r="W98" s="12">
        <f t="shared" si="14"/>
        <v>0</v>
      </c>
      <c r="X98" s="14" t="e">
        <f t="shared" si="15"/>
        <v>#N/A</v>
      </c>
      <c r="Y98" s="17"/>
      <c r="Z98" s="14" t="e">
        <f t="shared" si="16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8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13"/>
        <v>0</v>
      </c>
      <c r="W99" s="12">
        <f t="shared" si="14"/>
        <v>0</v>
      </c>
      <c r="X99" s="14" t="e">
        <f t="shared" si="15"/>
        <v>#N/A</v>
      </c>
      <c r="Y99" s="17"/>
      <c r="Z99" s="14" t="e">
        <f t="shared" si="16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8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13"/>
        <v>0</v>
      </c>
      <c r="W100" s="12">
        <f t="shared" si="14"/>
        <v>0</v>
      </c>
      <c r="X100" s="14" t="e">
        <f t="shared" si="15"/>
        <v>#N/A</v>
      </c>
      <c r="Y100" s="17"/>
      <c r="Z100" s="14" t="e">
        <f t="shared" si="16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8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13"/>
        <v>0</v>
      </c>
      <c r="W101" s="12">
        <f t="shared" si="14"/>
        <v>0</v>
      </c>
      <c r="X101" s="14" t="e">
        <f t="shared" si="15"/>
        <v>#N/A</v>
      </c>
      <c r="Y101" s="17"/>
      <c r="Z101" s="14" t="e">
        <f t="shared" si="16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8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13"/>
        <v>0</v>
      </c>
      <c r="W102" s="12">
        <f t="shared" si="14"/>
        <v>0</v>
      </c>
      <c r="X102" s="14" t="e">
        <f t="shared" si="15"/>
        <v>#N/A</v>
      </c>
      <c r="Y102" s="17"/>
      <c r="Z102" s="14" t="e">
        <f t="shared" si="16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8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13"/>
        <v>0</v>
      </c>
      <c r="W103" s="12">
        <f t="shared" si="14"/>
        <v>0</v>
      </c>
      <c r="X103" s="14" t="e">
        <f t="shared" si="15"/>
        <v>#N/A</v>
      </c>
      <c r="Y103" s="17"/>
      <c r="Z103" s="14" t="e">
        <f t="shared" si="16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8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13"/>
        <v>0</v>
      </c>
      <c r="W104" s="12">
        <f t="shared" si="14"/>
        <v>0</v>
      </c>
      <c r="X104" s="14" t="e">
        <f t="shared" si="15"/>
        <v>#N/A</v>
      </c>
      <c r="Y104" s="17"/>
      <c r="Z104" s="14" t="e">
        <f t="shared" si="16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8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13"/>
        <v>0</v>
      </c>
      <c r="W105" s="12">
        <f t="shared" si="14"/>
        <v>0</v>
      </c>
      <c r="X105" s="14" t="e">
        <f t="shared" si="15"/>
        <v>#N/A</v>
      </c>
      <c r="Y105" s="17"/>
      <c r="Z105" s="14" t="e">
        <f t="shared" si="16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8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13"/>
        <v>0</v>
      </c>
      <c r="W106" s="12">
        <f t="shared" si="14"/>
        <v>0</v>
      </c>
      <c r="X106" s="14" t="e">
        <f t="shared" si="15"/>
        <v>#N/A</v>
      </c>
      <c r="Y106" s="17"/>
      <c r="Z106" s="14" t="e">
        <f t="shared" si="16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8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13"/>
        <v>0</v>
      </c>
      <c r="W107" s="12">
        <f t="shared" si="14"/>
        <v>0</v>
      </c>
      <c r="X107" s="14" t="e">
        <f t="shared" si="15"/>
        <v>#N/A</v>
      </c>
      <c r="Y107" s="17"/>
      <c r="Z107" s="14" t="e">
        <f t="shared" si="16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8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13"/>
        <v>0</v>
      </c>
      <c r="W108" s="12">
        <f t="shared" si="14"/>
        <v>0</v>
      </c>
      <c r="X108" s="14" t="e">
        <f t="shared" si="15"/>
        <v>#N/A</v>
      </c>
      <c r="Y108" s="17"/>
      <c r="Z108" s="14" t="e">
        <f t="shared" si="16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8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13"/>
        <v>0</v>
      </c>
      <c r="W109" s="12">
        <f t="shared" si="14"/>
        <v>0</v>
      </c>
      <c r="X109" s="14" t="e">
        <f t="shared" si="15"/>
        <v>#N/A</v>
      </c>
      <c r="Y109" s="17"/>
      <c r="Z109" s="14" t="e">
        <f t="shared" si="16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8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13"/>
        <v>0</v>
      </c>
      <c r="W110" s="12">
        <f t="shared" si="14"/>
        <v>0</v>
      </c>
      <c r="X110" s="14" t="e">
        <f t="shared" si="15"/>
        <v>#N/A</v>
      </c>
      <c r="Y110" s="17"/>
      <c r="Z110" s="14" t="e">
        <f t="shared" si="16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8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13"/>
        <v>0</v>
      </c>
      <c r="W111" s="12">
        <f t="shared" si="14"/>
        <v>0</v>
      </c>
      <c r="X111" s="14" t="e">
        <f t="shared" si="15"/>
        <v>#N/A</v>
      </c>
      <c r="Y111" s="17"/>
      <c r="Z111" s="14" t="e">
        <f t="shared" si="16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8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13"/>
        <v>0</v>
      </c>
      <c r="W112" s="12">
        <f t="shared" si="14"/>
        <v>0</v>
      </c>
      <c r="X112" s="14" t="e">
        <f t="shared" si="15"/>
        <v>#N/A</v>
      </c>
      <c r="Y112" s="17"/>
      <c r="Z112" s="14" t="e">
        <f t="shared" si="16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8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13"/>
        <v>0</v>
      </c>
      <c r="W113" s="12">
        <f t="shared" si="14"/>
        <v>0</v>
      </c>
      <c r="X113" s="14" t="e">
        <f t="shared" si="15"/>
        <v>#N/A</v>
      </c>
      <c r="Y113" s="17"/>
      <c r="Z113" s="14" t="e">
        <f t="shared" si="16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8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13"/>
        <v>0</v>
      </c>
      <c r="W114" s="12">
        <f t="shared" si="14"/>
        <v>0</v>
      </c>
      <c r="X114" s="14" t="e">
        <f t="shared" si="15"/>
        <v>#N/A</v>
      </c>
      <c r="Y114" s="17"/>
      <c r="Z114" s="14" t="e">
        <f t="shared" si="16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8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13"/>
        <v>0</v>
      </c>
      <c r="W115" s="12">
        <f t="shared" si="14"/>
        <v>0</v>
      </c>
      <c r="X115" s="14" t="e">
        <f t="shared" si="15"/>
        <v>#N/A</v>
      </c>
      <c r="Y115" s="17"/>
      <c r="Z115" s="14" t="e">
        <f t="shared" si="16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8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13"/>
        <v>0</v>
      </c>
      <c r="W116" s="12">
        <f t="shared" si="14"/>
        <v>0</v>
      </c>
      <c r="X116" s="14" t="e">
        <f t="shared" si="15"/>
        <v>#N/A</v>
      </c>
      <c r="Y116" s="17"/>
      <c r="Z116" s="14" t="e">
        <f t="shared" si="16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8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13"/>
        <v>0</v>
      </c>
      <c r="W117" s="12">
        <f t="shared" si="14"/>
        <v>0</v>
      </c>
      <c r="X117" s="14" t="e">
        <f t="shared" si="15"/>
        <v>#N/A</v>
      </c>
      <c r="Y117" s="17"/>
      <c r="Z117" s="14" t="e">
        <f t="shared" si="16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8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13"/>
        <v>0</v>
      </c>
      <c r="W118" s="12">
        <f t="shared" si="14"/>
        <v>0</v>
      </c>
      <c r="X118" s="14" t="e">
        <f t="shared" si="15"/>
        <v>#N/A</v>
      </c>
      <c r="Y118" s="17"/>
      <c r="Z118" s="14" t="e">
        <f t="shared" si="16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8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13"/>
        <v>0</v>
      </c>
      <c r="W119" s="12">
        <f t="shared" si="14"/>
        <v>0</v>
      </c>
      <c r="X119" s="14" t="e">
        <f t="shared" si="15"/>
        <v>#N/A</v>
      </c>
      <c r="Y119" s="17"/>
      <c r="Z119" s="14" t="e">
        <f t="shared" si="16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8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13"/>
        <v>0</v>
      </c>
      <c r="W120" s="12">
        <f t="shared" si="14"/>
        <v>0</v>
      </c>
      <c r="X120" s="14" t="e">
        <f t="shared" si="15"/>
        <v>#N/A</v>
      </c>
      <c r="Y120" s="17"/>
      <c r="Z120" s="14" t="e">
        <f t="shared" si="16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8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13"/>
        <v>0</v>
      </c>
      <c r="W121" s="12">
        <f t="shared" si="14"/>
        <v>0</v>
      </c>
      <c r="X121" s="14" t="e">
        <f t="shared" si="15"/>
        <v>#N/A</v>
      </c>
      <c r="Y121" s="17"/>
      <c r="Z121" s="14" t="e">
        <f t="shared" si="16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8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13"/>
        <v>0</v>
      </c>
      <c r="W122" s="12">
        <f t="shared" si="14"/>
        <v>0</v>
      </c>
      <c r="X122" s="14" t="e">
        <f t="shared" si="15"/>
        <v>#N/A</v>
      </c>
      <c r="Y122" s="17"/>
      <c r="Z122" s="14" t="e">
        <f t="shared" si="16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8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13"/>
        <v>0</v>
      </c>
      <c r="W123" s="12">
        <f t="shared" si="14"/>
        <v>0</v>
      </c>
      <c r="X123" s="14" t="e">
        <f t="shared" si="15"/>
        <v>#N/A</v>
      </c>
      <c r="Y123" s="17"/>
      <c r="Z123" s="14" t="e">
        <f t="shared" si="16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8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13"/>
        <v>0</v>
      </c>
      <c r="W124" s="12">
        <f t="shared" si="14"/>
        <v>0</v>
      </c>
      <c r="X124" s="14" t="e">
        <f t="shared" si="15"/>
        <v>#N/A</v>
      </c>
      <c r="Y124" s="17"/>
      <c r="Z124" s="14" t="e">
        <f t="shared" si="16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8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13"/>
        <v>0</v>
      </c>
      <c r="W125" s="12">
        <f t="shared" si="14"/>
        <v>0</v>
      </c>
      <c r="X125" s="14" t="e">
        <f t="shared" si="15"/>
        <v>#N/A</v>
      </c>
      <c r="Y125" s="17"/>
      <c r="Z125" s="14" t="e">
        <f t="shared" si="16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8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13"/>
        <v>0</v>
      </c>
      <c r="W126" s="12">
        <f t="shared" si="14"/>
        <v>0</v>
      </c>
      <c r="X126" s="14" t="e">
        <f t="shared" si="15"/>
        <v>#N/A</v>
      </c>
      <c r="Y126" s="17"/>
      <c r="Z126" s="14" t="e">
        <f t="shared" si="16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8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13"/>
        <v>0</v>
      </c>
      <c r="W127" s="12">
        <f t="shared" si="14"/>
        <v>0</v>
      </c>
      <c r="X127" s="14" t="e">
        <f t="shared" si="15"/>
        <v>#N/A</v>
      </c>
      <c r="Y127" s="17"/>
      <c r="Z127" s="14" t="e">
        <f t="shared" si="16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8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13"/>
        <v>0</v>
      </c>
      <c r="W128" s="12">
        <f t="shared" si="14"/>
        <v>0</v>
      </c>
      <c r="X128" s="14" t="e">
        <f t="shared" si="15"/>
        <v>#N/A</v>
      </c>
      <c r="Y128" s="17"/>
      <c r="Z128" s="14" t="e">
        <f t="shared" si="16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8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13"/>
        <v>0</v>
      </c>
      <c r="W129" s="12">
        <f t="shared" si="14"/>
        <v>0</v>
      </c>
      <c r="X129" s="14" t="e">
        <f t="shared" si="15"/>
        <v>#N/A</v>
      </c>
      <c r="Y129" s="17"/>
      <c r="Z129" s="14" t="e">
        <f t="shared" si="16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8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9">IF(C130, P130, U130 )</f>
        <v>0</v>
      </c>
      <c r="W130" s="12">
        <f t="shared" si="14"/>
        <v>0</v>
      </c>
      <c r="X130" s="14" t="e">
        <f t="shared" si="15"/>
        <v>#N/A</v>
      </c>
      <c r="Y130" s="17"/>
      <c r="Z130" s="14" t="e">
        <f t="shared" si="16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8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9"/>
        <v>0</v>
      </c>
      <c r="W131" s="12">
        <f t="shared" si="14"/>
        <v>0</v>
      </c>
      <c r="X131" s="14" t="e">
        <f t="shared" si="15"/>
        <v>#N/A</v>
      </c>
      <c r="Y131" s="17"/>
      <c r="Z131" s="14" t="e">
        <f t="shared" si="16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8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9"/>
        <v>0</v>
      </c>
      <c r="W132" s="12">
        <f t="shared" si="14"/>
        <v>0</v>
      </c>
      <c r="X132" s="14" t="e">
        <f t="shared" si="15"/>
        <v>#N/A</v>
      </c>
      <c r="Y132" s="17"/>
      <c r="Z132" s="14" t="e">
        <f t="shared" si="16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20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9"/>
        <v>0</v>
      </c>
      <c r="W133" s="12">
        <f t="shared" si="14"/>
        <v>0</v>
      </c>
      <c r="X133" s="14" t="e">
        <f t="shared" si="15"/>
        <v>#N/A</v>
      </c>
      <c r="Y133" s="17"/>
      <c r="Z133" s="14" t="e">
        <f t="shared" si="16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20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9"/>
        <v>0</v>
      </c>
      <c r="W134" s="12">
        <f t="shared" si="14"/>
        <v>0</v>
      </c>
      <c r="X134" s="14" t="e">
        <f t="shared" si="15"/>
        <v>#N/A</v>
      </c>
      <c r="Y134" s="17"/>
      <c r="Z134" s="14" t="e">
        <f t="shared" si="16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20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9"/>
        <v>0</v>
      </c>
      <c r="W135" s="12">
        <f t="shared" si="14"/>
        <v>0</v>
      </c>
      <c r="X135" s="14" t="e">
        <f t="shared" si="15"/>
        <v>#N/A</v>
      </c>
      <c r="Y135" s="17"/>
      <c r="Z135" s="14" t="e">
        <f t="shared" si="16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20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9"/>
        <v>0</v>
      </c>
      <c r="W136" s="12">
        <f t="shared" si="14"/>
        <v>0</v>
      </c>
      <c r="X136" s="14" t="e">
        <f t="shared" si="15"/>
        <v>#N/A</v>
      </c>
      <c r="Y136" s="17"/>
      <c r="Z136" s="14" t="e">
        <f t="shared" si="16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20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9"/>
        <v>0</v>
      </c>
      <c r="W137" s="12">
        <f t="shared" si="14"/>
        <v>0</v>
      </c>
      <c r="X137" s="14" t="e">
        <f t="shared" si="15"/>
        <v>#N/A</v>
      </c>
      <c r="Y137" s="17"/>
      <c r="Z137" s="14" t="e">
        <f t="shared" si="16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20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9"/>
        <v>0</v>
      </c>
      <c r="W138" s="12">
        <f t="shared" si="14"/>
        <v>0</v>
      </c>
      <c r="X138" s="14" t="e">
        <f t="shared" si="15"/>
        <v>#N/A</v>
      </c>
      <c r="Y138" s="17"/>
      <c r="Z138" s="14" t="e">
        <f t="shared" si="16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20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9"/>
        <v>0</v>
      </c>
      <c r="W139" s="12">
        <f t="shared" si="14"/>
        <v>0</v>
      </c>
      <c r="X139" s="14" t="e">
        <f t="shared" si="15"/>
        <v>#N/A</v>
      </c>
      <c r="Y139" s="17"/>
      <c r="Z139" s="14" t="e">
        <f t="shared" si="16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20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9"/>
        <v>0</v>
      </c>
      <c r="W140" s="12">
        <f t="shared" si="14"/>
        <v>0</v>
      </c>
      <c r="X140" s="14" t="e">
        <f t="shared" si="15"/>
        <v>#N/A</v>
      </c>
      <c r="Y140" s="17"/>
      <c r="Z140" s="14" t="e">
        <f t="shared" si="16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20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9"/>
        <v>0</v>
      </c>
      <c r="W141" s="12">
        <f t="shared" si="14"/>
        <v>0</v>
      </c>
      <c r="X141" s="14" t="e">
        <f t="shared" si="15"/>
        <v>#N/A</v>
      </c>
      <c r="Y141" s="17"/>
      <c r="Z141" s="14" t="e">
        <f t="shared" si="16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20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9"/>
        <v>0</v>
      </c>
      <c r="W142" s="12">
        <f t="shared" si="14"/>
        <v>0</v>
      </c>
      <c r="X142" s="14" t="e">
        <f t="shared" si="15"/>
        <v>#N/A</v>
      </c>
      <c r="Y142" s="17"/>
      <c r="Z142" s="14" t="e">
        <f t="shared" si="16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20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9"/>
        <v>0</v>
      </c>
      <c r="W143" s="12">
        <f t="shared" si="14"/>
        <v>0</v>
      </c>
      <c r="X143" s="14" t="e">
        <f t="shared" si="15"/>
        <v>#N/A</v>
      </c>
      <c r="Y143" s="17"/>
      <c r="Z143" s="14" t="e">
        <f t="shared" si="16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20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9"/>
        <v>0</v>
      </c>
      <c r="W144" s="12">
        <f t="shared" si="14"/>
        <v>0</v>
      </c>
      <c r="X144" s="14" t="e">
        <f t="shared" si="15"/>
        <v>#N/A</v>
      </c>
      <c r="Y144" s="17"/>
      <c r="Z144" s="14" t="e">
        <f t="shared" si="16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20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9"/>
        <v>0</v>
      </c>
      <c r="W145" s="12">
        <f t="shared" si="14"/>
        <v>0</v>
      </c>
      <c r="X145" s="14" t="e">
        <f t="shared" si="15"/>
        <v>#N/A</v>
      </c>
      <c r="Y145" s="17"/>
      <c r="Z145" s="14" t="e">
        <f t="shared" si="16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20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9"/>
        <v>0</v>
      </c>
      <c r="W146" s="12">
        <f t="shared" si="14"/>
        <v>0</v>
      </c>
      <c r="X146" s="14" t="e">
        <f t="shared" si="15"/>
        <v>#N/A</v>
      </c>
      <c r="Y146" s="17"/>
      <c r="Z146" s="14" t="e">
        <f t="shared" si="16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20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9"/>
        <v>0</v>
      </c>
      <c r="W147" s="12">
        <f t="shared" si="14"/>
        <v>0</v>
      </c>
      <c r="X147" s="14" t="e">
        <f t="shared" si="15"/>
        <v>#N/A</v>
      </c>
      <c r="Y147" s="17"/>
      <c r="Z147" s="14" t="e">
        <f t="shared" si="16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20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9"/>
        <v>0</v>
      </c>
      <c r="W148" s="12">
        <f t="shared" si="14"/>
        <v>0</v>
      </c>
      <c r="X148" s="14" t="e">
        <f t="shared" si="15"/>
        <v>#N/A</v>
      </c>
      <c r="Y148" s="17"/>
      <c r="Z148" s="14" t="e">
        <f t="shared" si="16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20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9"/>
        <v>0</v>
      </c>
      <c r="W149" s="12">
        <f t="shared" si="14"/>
        <v>0</v>
      </c>
      <c r="X149" s="14" t="e">
        <f t="shared" si="15"/>
        <v>#N/A</v>
      </c>
      <c r="Y149" s="17"/>
      <c r="Z149" s="14" t="e">
        <f t="shared" si="16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20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9"/>
        <v>0</v>
      </c>
      <c r="W150" s="12">
        <f t="shared" si="14"/>
        <v>0</v>
      </c>
      <c r="X150" s="14" t="e">
        <f t="shared" si="15"/>
        <v>#N/A</v>
      </c>
      <c r="Y150" s="17"/>
      <c r="Z150" s="14" t="e">
        <f t="shared" si="16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20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9"/>
        <v>0</v>
      </c>
      <c r="W151" s="12">
        <f t="shared" si="14"/>
        <v>0</v>
      </c>
      <c r="X151" s="14" t="e">
        <f t="shared" si="15"/>
        <v>#N/A</v>
      </c>
      <c r="Y151" s="17"/>
      <c r="Z151" s="14" t="e">
        <f t="shared" si="16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20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9"/>
        <v>0</v>
      </c>
      <c r="W152" s="12">
        <f t="shared" si="14"/>
        <v>0</v>
      </c>
      <c r="X152" s="14" t="e">
        <f t="shared" si="15"/>
        <v>#N/A</v>
      </c>
      <c r="Y152" s="17"/>
      <c r="Z152" s="14" t="e">
        <f t="shared" si="16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20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9"/>
        <v>0</v>
      </c>
      <c r="W153" s="12">
        <f t="shared" si="14"/>
        <v>0</v>
      </c>
      <c r="X153" s="14" t="e">
        <f t="shared" si="15"/>
        <v>#N/A</v>
      </c>
      <c r="Y153" s="17"/>
      <c r="Z153" s="14" t="e">
        <f t="shared" si="16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20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9"/>
        <v>0</v>
      </c>
      <c r="W154" s="12">
        <f t="shared" si="14"/>
        <v>0</v>
      </c>
      <c r="X154" s="14" t="e">
        <f t="shared" si="15"/>
        <v>#N/A</v>
      </c>
      <c r="Y154" s="17"/>
      <c r="Z154" s="14" t="e">
        <f t="shared" si="16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20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9"/>
        <v>0</v>
      </c>
      <c r="W155" s="12">
        <f t="shared" si="14"/>
        <v>0</v>
      </c>
      <c r="X155" s="14" t="e">
        <f t="shared" si="15"/>
        <v>#N/A</v>
      </c>
      <c r="Y155" s="17"/>
      <c r="Z155" s="14" t="e">
        <f t="shared" si="16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20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9"/>
        <v>0</v>
      </c>
      <c r="W156" s="12">
        <f t="shared" si="14"/>
        <v>0</v>
      </c>
      <c r="X156" s="14" t="e">
        <f t="shared" si="15"/>
        <v>#N/A</v>
      </c>
      <c r="Y156" s="17"/>
      <c r="Z156" s="14" t="e">
        <f t="shared" si="16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20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9"/>
        <v>0</v>
      </c>
      <c r="W157" s="12">
        <f t="shared" si="14"/>
        <v>0</v>
      </c>
      <c r="X157" s="14" t="e">
        <f t="shared" si="15"/>
        <v>#N/A</v>
      </c>
      <c r="Y157" s="17"/>
      <c r="Z157" s="14" t="e">
        <f t="shared" si="16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20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9"/>
        <v>0</v>
      </c>
      <c r="W158" s="12">
        <f t="shared" si="14"/>
        <v>0</v>
      </c>
      <c r="X158" s="14" t="e">
        <f t="shared" si="15"/>
        <v>#N/A</v>
      </c>
      <c r="Y158" s="17"/>
      <c r="Z158" s="14" t="e">
        <f t="shared" si="16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20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9"/>
        <v>0</v>
      </c>
      <c r="W159" s="12">
        <f t="shared" si="14"/>
        <v>0</v>
      </c>
      <c r="X159" s="14" t="e">
        <f t="shared" si="15"/>
        <v>#N/A</v>
      </c>
      <c r="Y159" s="17"/>
      <c r="Z159" s="14" t="e">
        <f t="shared" si="16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20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9"/>
        <v>0</v>
      </c>
      <c r="W160" s="12">
        <f t="shared" si="14"/>
        <v>0</v>
      </c>
      <c r="X160" s="14" t="e">
        <f t="shared" si="15"/>
        <v>#N/A</v>
      </c>
      <c r="Y160" s="17"/>
      <c r="Z160" s="14" t="e">
        <f t="shared" si="16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20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9"/>
        <v>0</v>
      </c>
      <c r="W161" s="12">
        <f t="shared" si="14"/>
        <v>0</v>
      </c>
      <c r="X161" s="14" t="e">
        <f t="shared" si="15"/>
        <v>#N/A</v>
      </c>
      <c r="Y161" s="17"/>
      <c r="Z161" s="14" t="e">
        <f t="shared" si="16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20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9"/>
        <v>0</v>
      </c>
      <c r="W162" s="12">
        <f t="shared" si="14"/>
        <v>0</v>
      </c>
      <c r="X162" s="14" t="e">
        <f t="shared" si="15"/>
        <v>#N/A</v>
      </c>
      <c r="Y162" s="17"/>
      <c r="Z162" s="14" t="e">
        <f t="shared" si="16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20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9"/>
        <v>0</v>
      </c>
      <c r="W163" s="12">
        <f t="shared" si="14"/>
        <v>0</v>
      </c>
      <c r="X163" s="14" t="e">
        <f t="shared" si="15"/>
        <v>#N/A</v>
      </c>
      <c r="Y163" s="17"/>
      <c r="Z163" s="14" t="e">
        <f t="shared" si="16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20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9"/>
        <v>0</v>
      </c>
      <c r="W164" s="12">
        <f t="shared" si="14"/>
        <v>0</v>
      </c>
      <c r="X164" s="14" t="e">
        <f t="shared" si="15"/>
        <v>#N/A</v>
      </c>
      <c r="Y164" s="17"/>
      <c r="Z164" s="14" t="e">
        <f t="shared" si="16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20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9"/>
        <v>0</v>
      </c>
      <c r="W165" s="12">
        <f t="shared" si="14"/>
        <v>0</v>
      </c>
      <c r="X165" s="14" t="e">
        <f t="shared" si="15"/>
        <v>#N/A</v>
      </c>
      <c r="Y165" s="17"/>
      <c r="Z165" s="14" t="e">
        <f t="shared" si="16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20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9"/>
        <v>0</v>
      </c>
      <c r="W166" s="12">
        <f t="shared" si="14"/>
        <v>0</v>
      </c>
      <c r="X166" s="14" t="e">
        <f t="shared" si="15"/>
        <v>#N/A</v>
      </c>
      <c r="Y166" s="17"/>
      <c r="Z166" s="14" t="e">
        <f t="shared" si="16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20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9"/>
        <v>0</v>
      </c>
      <c r="W167" s="12">
        <f t="shared" si="14"/>
        <v>0</v>
      </c>
      <c r="X167" s="14" t="e">
        <f t="shared" si="15"/>
        <v>#N/A</v>
      </c>
      <c r="Y167" s="17"/>
      <c r="Z167" s="14" t="e">
        <f t="shared" si="16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20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9"/>
        <v>0</v>
      </c>
      <c r="W168" s="12">
        <f t="shared" si="14"/>
        <v>0</v>
      </c>
      <c r="X168" s="14" t="e">
        <f t="shared" si="15"/>
        <v>#N/A</v>
      </c>
      <c r="Y168" s="17"/>
      <c r="Z168" s="14" t="e">
        <f t="shared" si="16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20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9"/>
        <v>0</v>
      </c>
      <c r="W169" s="12">
        <f t="shared" si="14"/>
        <v>0</v>
      </c>
      <c r="X169" s="14" t="e">
        <f t="shared" si="15"/>
        <v>#N/A</v>
      </c>
      <c r="Y169" s="17"/>
      <c r="Z169" s="14" t="e">
        <f t="shared" si="16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20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9"/>
        <v>0</v>
      </c>
      <c r="W170" s="12">
        <f t="shared" si="14"/>
        <v>0</v>
      </c>
      <c r="X170" s="14" t="e">
        <f t="shared" si="15"/>
        <v>#N/A</v>
      </c>
      <c r="Y170" s="17"/>
      <c r="Z170" s="14" t="e">
        <f t="shared" si="16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20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9"/>
        <v>0</v>
      </c>
      <c r="W171" s="12">
        <f t="shared" si="14"/>
        <v>0</v>
      </c>
      <c r="X171" s="14" t="e">
        <f t="shared" si="15"/>
        <v>#N/A</v>
      </c>
      <c r="Y171" s="17"/>
      <c r="Z171" s="14" t="e">
        <f t="shared" si="16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20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9"/>
        <v>0</v>
      </c>
      <c r="W172" s="12">
        <f t="shared" si="14"/>
        <v>0</v>
      </c>
      <c r="X172" s="14" t="e">
        <f t="shared" si="15"/>
        <v>#N/A</v>
      </c>
      <c r="Y172" s="17"/>
      <c r="Z172" s="14" t="e">
        <f t="shared" si="16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20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9"/>
        <v>0</v>
      </c>
      <c r="W173" s="12">
        <f t="shared" si="14"/>
        <v>0</v>
      </c>
      <c r="X173" s="14" t="e">
        <f t="shared" si="15"/>
        <v>#N/A</v>
      </c>
      <c r="Y173" s="17"/>
      <c r="Z173" s="14" t="e">
        <f t="shared" si="16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20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9"/>
        <v>0</v>
      </c>
      <c r="W174" s="12">
        <f t="shared" si="14"/>
        <v>0</v>
      </c>
      <c r="X174" s="14" t="e">
        <f t="shared" si="15"/>
        <v>#N/A</v>
      </c>
      <c r="Y174" s="17"/>
      <c r="Z174" s="14" t="e">
        <f t="shared" si="16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20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9"/>
        <v>0</v>
      </c>
      <c r="W175" s="12">
        <f t="shared" si="14"/>
        <v>0</v>
      </c>
      <c r="X175" s="14" t="e">
        <f t="shared" si="15"/>
        <v>#N/A</v>
      </c>
      <c r="Y175" s="17"/>
      <c r="Z175" s="14" t="e">
        <f t="shared" si="16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20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9"/>
        <v>0</v>
      </c>
      <c r="W176" s="12">
        <f t="shared" si="14"/>
        <v>0</v>
      </c>
      <c r="X176" s="14" t="e">
        <f t="shared" si="15"/>
        <v>#N/A</v>
      </c>
      <c r="Y176" s="17"/>
      <c r="Z176" s="14" t="e">
        <f t="shared" si="16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20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9"/>
        <v>0</v>
      </c>
      <c r="W177" s="12">
        <f t="shared" si="14"/>
        <v>0</v>
      </c>
      <c r="X177" s="14" t="e">
        <f t="shared" si="15"/>
        <v>#N/A</v>
      </c>
      <c r="Y177" s="17"/>
      <c r="Z177" s="14" t="e">
        <f t="shared" si="16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20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9"/>
        <v>0</v>
      </c>
      <c r="W178" s="12">
        <f t="shared" si="14"/>
        <v>0</v>
      </c>
      <c r="X178" s="14" t="e">
        <f t="shared" si="15"/>
        <v>#N/A</v>
      </c>
      <c r="Y178" s="17"/>
      <c r="Z178" s="14" t="e">
        <f t="shared" si="16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20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9"/>
        <v>0</v>
      </c>
      <c r="W179" s="12">
        <f t="shared" si="14"/>
        <v>0</v>
      </c>
      <c r="X179" s="14" t="e">
        <f t="shared" si="15"/>
        <v>#N/A</v>
      </c>
      <c r="Y179" s="17"/>
      <c r="Z179" s="14" t="e">
        <f t="shared" si="16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20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9"/>
        <v>0</v>
      </c>
      <c r="W180" s="12">
        <f t="shared" si="14"/>
        <v>0</v>
      </c>
      <c r="X180" s="14" t="e">
        <f t="shared" si="15"/>
        <v>#N/A</v>
      </c>
      <c r="Y180" s="17"/>
      <c r="Z180" s="14" t="e">
        <f t="shared" si="16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20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9"/>
        <v>0</v>
      </c>
      <c r="W181" s="12">
        <f t="shared" si="14"/>
        <v>0</v>
      </c>
      <c r="X181" s="14" t="e">
        <f t="shared" si="15"/>
        <v>#N/A</v>
      </c>
      <c r="Y181" s="17"/>
      <c r="Z181" s="14" t="e">
        <f t="shared" si="16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20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9"/>
        <v>0</v>
      </c>
      <c r="W182" s="12">
        <f t="shared" si="14"/>
        <v>0</v>
      </c>
      <c r="X182" s="14" t="e">
        <f t="shared" si="15"/>
        <v>#N/A</v>
      </c>
      <c r="Y182" s="17"/>
      <c r="Z182" s="14" t="e">
        <f t="shared" si="16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20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9"/>
        <v>0</v>
      </c>
      <c r="W183" s="12">
        <f t="shared" si="14"/>
        <v>0</v>
      </c>
      <c r="X183" s="14" t="e">
        <f t="shared" si="15"/>
        <v>#N/A</v>
      </c>
      <c r="Y183" s="17"/>
      <c r="Z183" s="14" t="e">
        <f t="shared" si="16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20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9"/>
        <v>0</v>
      </c>
      <c r="W184" s="12">
        <f t="shared" si="14"/>
        <v>0</v>
      </c>
      <c r="X184" s="14" t="e">
        <f t="shared" si="15"/>
        <v>#N/A</v>
      </c>
      <c r="Y184" s="17"/>
      <c r="Z184" s="14" t="e">
        <f t="shared" si="16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20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9"/>
        <v>0</v>
      </c>
      <c r="W185" s="12">
        <f t="shared" si="14"/>
        <v>0</v>
      </c>
      <c r="X185" s="14" t="e">
        <f t="shared" si="15"/>
        <v>#N/A</v>
      </c>
      <c r="Y185" s="17"/>
      <c r="Z185" s="14" t="e">
        <f t="shared" si="16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20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9"/>
        <v>0</v>
      </c>
      <c r="W186" s="12">
        <f t="shared" si="14"/>
        <v>0</v>
      </c>
      <c r="X186" s="14" t="e">
        <f t="shared" si="15"/>
        <v>#N/A</v>
      </c>
      <c r="Y186" s="17"/>
      <c r="Z186" s="14" t="e">
        <f t="shared" si="16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20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9"/>
        <v>0</v>
      </c>
      <c r="W187" s="12">
        <f t="shared" si="14"/>
        <v>0</v>
      </c>
      <c r="X187" s="14" t="e">
        <f t="shared" si="15"/>
        <v>#N/A</v>
      </c>
      <c r="Y187" s="17"/>
      <c r="Z187" s="14" t="e">
        <f t="shared" si="16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20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9"/>
        <v>0</v>
      </c>
      <c r="W188" s="12">
        <f t="shared" si="14"/>
        <v>0</v>
      </c>
      <c r="X188" s="14" t="e">
        <f t="shared" si="15"/>
        <v>#N/A</v>
      </c>
      <c r="Y188" s="17"/>
      <c r="Z188" s="14" t="e">
        <f t="shared" si="16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20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9"/>
        <v>0</v>
      </c>
      <c r="W189" s="12">
        <f t="shared" si="14"/>
        <v>0</v>
      </c>
      <c r="X189" s="14" t="e">
        <f t="shared" si="15"/>
        <v>#N/A</v>
      </c>
      <c r="Y189" s="17"/>
      <c r="Z189" s="14" t="e">
        <f t="shared" si="16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20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9"/>
        <v>0</v>
      </c>
      <c r="W190" s="12">
        <f t="shared" si="14"/>
        <v>0</v>
      </c>
      <c r="X190" s="14" t="e">
        <f t="shared" si="15"/>
        <v>#N/A</v>
      </c>
      <c r="Y190" s="17"/>
      <c r="Z190" s="14" t="e">
        <f t="shared" si="16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20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9"/>
        <v>0</v>
      </c>
      <c r="W191" s="12">
        <f t="shared" si="14"/>
        <v>0</v>
      </c>
      <c r="X191" s="14" t="e">
        <f t="shared" si="15"/>
        <v>#N/A</v>
      </c>
      <c r="Y191" s="17"/>
      <c r="Z191" s="14" t="e">
        <f t="shared" si="16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20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9"/>
        <v>0</v>
      </c>
      <c r="W192" s="12">
        <f t="shared" si="14"/>
        <v>0</v>
      </c>
      <c r="X192" s="14" t="e">
        <f t="shared" si="15"/>
        <v>#N/A</v>
      </c>
      <c r="Y192" s="17"/>
      <c r="Z192" s="14" t="e">
        <f t="shared" si="16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20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9"/>
        <v>0</v>
      </c>
      <c r="W193" s="12">
        <f t="shared" si="14"/>
        <v>0</v>
      </c>
      <c r="X193" s="14" t="e">
        <f t="shared" si="15"/>
        <v>#N/A</v>
      </c>
      <c r="Y193" s="17"/>
      <c r="Z193" s="14" t="e">
        <f t="shared" si="16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20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21">IF(C194, P194, U194 )</f>
        <v>0</v>
      </c>
      <c r="W194" s="12">
        <f t="shared" si="14"/>
        <v>0</v>
      </c>
      <c r="X194" s="14" t="e">
        <f t="shared" si="15"/>
        <v>#N/A</v>
      </c>
      <c r="Y194" s="17"/>
      <c r="Z194" s="14" t="e">
        <f t="shared" si="16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20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21"/>
        <v>0</v>
      </c>
      <c r="W195" s="12">
        <f t="shared" si="14"/>
        <v>0</v>
      </c>
      <c r="X195" s="14" t="e">
        <f t="shared" si="15"/>
        <v>#N/A</v>
      </c>
      <c r="Y195" s="17"/>
      <c r="Z195" s="14" t="e">
        <f t="shared" si="16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20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21"/>
        <v>0</v>
      </c>
      <c r="W196" s="12">
        <f t="shared" si="14"/>
        <v>0</v>
      </c>
      <c r="X196" s="14" t="e">
        <f t="shared" si="15"/>
        <v>#N/A</v>
      </c>
      <c r="Y196" s="17"/>
      <c r="Z196" s="14" t="e">
        <f t="shared" si="16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22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21"/>
        <v>0</v>
      </c>
      <c r="W197" s="12">
        <f t="shared" si="14"/>
        <v>0</v>
      </c>
      <c r="X197" s="14" t="e">
        <f t="shared" si="15"/>
        <v>#N/A</v>
      </c>
      <c r="Y197" s="17"/>
      <c r="Z197" s="14" t="e">
        <f t="shared" si="16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22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21"/>
        <v>0</v>
      </c>
      <c r="W198" s="12">
        <f t="shared" si="14"/>
        <v>0</v>
      </c>
      <c r="X198" s="14" t="e">
        <f t="shared" si="15"/>
        <v>#N/A</v>
      </c>
      <c r="Y198" s="17"/>
      <c r="Z198" s="14" t="e">
        <f t="shared" si="16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22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21"/>
        <v>0</v>
      </c>
      <c r="W199" s="12">
        <f t="shared" si="14"/>
        <v>0</v>
      </c>
      <c r="X199" s="14" t="e">
        <f t="shared" si="15"/>
        <v>#N/A</v>
      </c>
      <c r="Y199" s="17"/>
      <c r="Z199" s="14" t="e">
        <f t="shared" si="16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22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21"/>
        <v>0</v>
      </c>
      <c r="W200" s="12">
        <f t="shared" si="14"/>
        <v>0</v>
      </c>
      <c r="X200" s="14" t="e">
        <f t="shared" si="15"/>
        <v>#N/A</v>
      </c>
      <c r="Y200" s="17"/>
      <c r="Z200" s="14" t="e">
        <f t="shared" si="16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22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23">SUMIF(O:O,AA203,P:P)</f>
        <v>0</v>
      </c>
      <c r="AI203" s="42">
        <f t="shared" ref="AI203:AI266" si="24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23"/>
        <v>0</v>
      </c>
      <c r="AI204" s="42">
        <f t="shared" si="24"/>
        <v>0</v>
      </c>
      <c r="AJ204" s="43">
        <f t="shared" ref="AJ204:AJ222" si="25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6">AL204*AG204/1000</f>
        <v>0</v>
      </c>
      <c r="AO204" s="45"/>
      <c r="AP204" s="44" t="str">
        <f t="shared" ref="AP204:AP267" si="27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23"/>
        <v>0</v>
      </c>
      <c r="AI205" s="42">
        <f t="shared" si="24"/>
        <v>0</v>
      </c>
      <c r="AJ205" s="43">
        <f t="shared" si="25"/>
        <v>0</v>
      </c>
      <c r="AK205" s="44">
        <f>AH205*AG205/1000</f>
        <v>0</v>
      </c>
      <c r="AL205" s="45"/>
      <c r="AM205" s="45"/>
      <c r="AN205" s="44">
        <f t="shared" si="26"/>
        <v>0</v>
      </c>
      <c r="AO205" s="44"/>
      <c r="AP205" s="44" t="str">
        <f t="shared" si="27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23"/>
        <v>0</v>
      </c>
      <c r="AI206" s="42">
        <f t="shared" si="24"/>
        <v>0</v>
      </c>
      <c r="AJ206" s="43">
        <f t="shared" si="25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6"/>
        <v>0</v>
      </c>
      <c r="AO206" s="45"/>
      <c r="AP206" s="44" t="str">
        <f t="shared" si="27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23"/>
        <v>0</v>
      </c>
      <c r="AI207" s="42">
        <f t="shared" si="24"/>
        <v>0</v>
      </c>
      <c r="AJ207" s="43">
        <f t="shared" si="25"/>
        <v>0</v>
      </c>
      <c r="AK207" s="44">
        <f t="shared" ref="AK207:AK240" si="28">AH207*AG207/1000</f>
        <v>0</v>
      </c>
      <c r="AL207" s="45">
        <f>AO207+AQ207-[2]Sheet1!$AH208</f>
        <v>0</v>
      </c>
      <c r="AM207" s="45">
        <f t="shared" ref="AM207:AM216" si="29">AL207-AJ207</f>
        <v>0</v>
      </c>
      <c r="AN207" s="44">
        <f t="shared" si="26"/>
        <v>0</v>
      </c>
      <c r="AO207" s="45"/>
      <c r="AP207" s="44" t="str">
        <f t="shared" si="27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23"/>
        <v>0</v>
      </c>
      <c r="AI208" s="42">
        <f t="shared" si="24"/>
        <v>0</v>
      </c>
      <c r="AJ208" s="43">
        <f t="shared" si="25"/>
        <v>0</v>
      </c>
      <c r="AK208" s="44">
        <f t="shared" si="28"/>
        <v>0</v>
      </c>
      <c r="AL208" s="45">
        <f>AO208+AQ208-[2]Sheet1!$AH209</f>
        <v>0</v>
      </c>
      <c r="AM208" s="45">
        <f t="shared" si="29"/>
        <v>0</v>
      </c>
      <c r="AN208" s="44">
        <f t="shared" si="26"/>
        <v>0</v>
      </c>
      <c r="AO208" s="45"/>
      <c r="AP208" s="44" t="str">
        <f t="shared" si="27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23"/>
        <v>0</v>
      </c>
      <c r="AI209" s="42">
        <f t="shared" si="24"/>
        <v>0</v>
      </c>
      <c r="AJ209" s="43">
        <f t="shared" si="25"/>
        <v>0</v>
      </c>
      <c r="AK209" s="44">
        <f t="shared" si="28"/>
        <v>0</v>
      </c>
      <c r="AL209" s="45">
        <f>AO209+AQ209-[2]Sheet1!$AH210</f>
        <v>0</v>
      </c>
      <c r="AM209" s="45">
        <f t="shared" si="29"/>
        <v>0</v>
      </c>
      <c r="AN209" s="44">
        <f t="shared" si="26"/>
        <v>0</v>
      </c>
      <c r="AO209" s="45"/>
      <c r="AP209" s="44" t="str">
        <f t="shared" si="27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23"/>
        <v>0</v>
      </c>
      <c r="AI210" s="42">
        <f t="shared" si="24"/>
        <v>0</v>
      </c>
      <c r="AJ210" s="43">
        <f t="shared" si="25"/>
        <v>0</v>
      </c>
      <c r="AK210" s="44">
        <f t="shared" si="28"/>
        <v>0</v>
      </c>
      <c r="AL210" s="45">
        <f>AO210+AQ210-[2]Sheet1!$AH211</f>
        <v>0</v>
      </c>
      <c r="AM210" s="45">
        <f t="shared" si="29"/>
        <v>0</v>
      </c>
      <c r="AN210" s="44">
        <f t="shared" si="26"/>
        <v>0</v>
      </c>
      <c r="AO210" s="45"/>
      <c r="AP210" s="44" t="str">
        <f t="shared" si="27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23"/>
        <v>0</v>
      </c>
      <c r="AI211" s="42">
        <f t="shared" si="24"/>
        <v>0</v>
      </c>
      <c r="AJ211" s="43">
        <f t="shared" si="25"/>
        <v>0</v>
      </c>
      <c r="AK211" s="44">
        <f t="shared" si="28"/>
        <v>0</v>
      </c>
      <c r="AL211" s="45">
        <f>AO211+AQ211-[2]Sheet1!$AH212</f>
        <v>0</v>
      </c>
      <c r="AM211" s="45">
        <f t="shared" si="29"/>
        <v>0</v>
      </c>
      <c r="AN211" s="44">
        <f t="shared" si="26"/>
        <v>0</v>
      </c>
      <c r="AO211" s="45"/>
      <c r="AP211" s="44" t="str">
        <f t="shared" si="27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23"/>
        <v>0</v>
      </c>
      <c r="AI212" s="42">
        <f t="shared" si="24"/>
        <v>0</v>
      </c>
      <c r="AJ212" s="43">
        <f t="shared" si="25"/>
        <v>0</v>
      </c>
      <c r="AK212" s="44">
        <f t="shared" si="28"/>
        <v>0</v>
      </c>
      <c r="AL212" s="45">
        <f>AO212+AQ212-[2]Sheet1!$AH213</f>
        <v>0</v>
      </c>
      <c r="AM212" s="45">
        <f t="shared" si="29"/>
        <v>0</v>
      </c>
      <c r="AN212" s="44">
        <f t="shared" si="26"/>
        <v>0</v>
      </c>
      <c r="AO212" s="45"/>
      <c r="AP212" s="44" t="str">
        <f t="shared" si="27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23"/>
        <v>0</v>
      </c>
      <c r="AI213" s="42">
        <f t="shared" si="24"/>
        <v>0</v>
      </c>
      <c r="AJ213" s="43">
        <f t="shared" si="25"/>
        <v>0</v>
      </c>
      <c r="AK213" s="44">
        <f t="shared" si="28"/>
        <v>0</v>
      </c>
      <c r="AL213" s="45">
        <f>AO213+AQ213-[2]Sheet1!$AH214</f>
        <v>0</v>
      </c>
      <c r="AM213" s="45">
        <f t="shared" si="29"/>
        <v>0</v>
      </c>
      <c r="AN213" s="44">
        <f t="shared" si="26"/>
        <v>0</v>
      </c>
      <c r="AO213" s="45"/>
      <c r="AP213" s="44" t="str">
        <f t="shared" si="27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23"/>
        <v>0</v>
      </c>
      <c r="AI214" s="42">
        <f t="shared" si="24"/>
        <v>0</v>
      </c>
      <c r="AJ214" s="43">
        <f t="shared" si="25"/>
        <v>0</v>
      </c>
      <c r="AK214" s="44">
        <f t="shared" si="28"/>
        <v>0</v>
      </c>
      <c r="AL214" s="45">
        <f>AO214+AQ214-[2]Sheet1!$AH215</f>
        <v>0</v>
      </c>
      <c r="AM214" s="45">
        <f t="shared" si="29"/>
        <v>0</v>
      </c>
      <c r="AN214" s="44">
        <f t="shared" si="26"/>
        <v>0</v>
      </c>
      <c r="AO214" s="45"/>
      <c r="AP214" s="44" t="str">
        <f t="shared" si="27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23"/>
        <v>0</v>
      </c>
      <c r="AI215" s="42">
        <f t="shared" si="24"/>
        <v>0</v>
      </c>
      <c r="AJ215" s="43">
        <f t="shared" si="25"/>
        <v>0</v>
      </c>
      <c r="AK215" s="44">
        <f t="shared" si="28"/>
        <v>0</v>
      </c>
      <c r="AL215" s="45">
        <f>AO215+AQ215-[2]Sheet1!$AH216</f>
        <v>0</v>
      </c>
      <c r="AM215" s="45">
        <f t="shared" si="29"/>
        <v>0</v>
      </c>
      <c r="AN215" s="44">
        <f t="shared" si="26"/>
        <v>0</v>
      </c>
      <c r="AO215" s="45"/>
      <c r="AP215" s="44" t="str">
        <f t="shared" si="27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23"/>
        <v>0</v>
      </c>
      <c r="AI216" s="42">
        <f t="shared" si="24"/>
        <v>0</v>
      </c>
      <c r="AJ216" s="43">
        <f t="shared" si="25"/>
        <v>0</v>
      </c>
      <c r="AK216" s="44">
        <f t="shared" si="28"/>
        <v>0</v>
      </c>
      <c r="AL216" s="45">
        <f>AO216+AQ216-[2]Sheet1!$AH217</f>
        <v>0</v>
      </c>
      <c r="AM216" s="45">
        <f t="shared" si="29"/>
        <v>0</v>
      </c>
      <c r="AN216" s="44">
        <f t="shared" si="26"/>
        <v>0</v>
      </c>
      <c r="AO216" s="44"/>
      <c r="AP216" s="44" t="str">
        <f t="shared" si="27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23"/>
        <v>0</v>
      </c>
      <c r="AI217" s="42">
        <f t="shared" si="24"/>
        <v>0</v>
      </c>
      <c r="AJ217" s="43">
        <f t="shared" si="25"/>
        <v>0</v>
      </c>
      <c r="AK217" s="44">
        <f t="shared" si="28"/>
        <v>0</v>
      </c>
      <c r="AL217" s="45">
        <f>AO217+AQ217-[2]Sheet1!$AH218</f>
        <v>0</v>
      </c>
      <c r="AM217" s="45">
        <f>AL217-AJ217</f>
        <v>0</v>
      </c>
      <c r="AN217" s="44">
        <f t="shared" si="26"/>
        <v>0</v>
      </c>
      <c r="AO217" s="45"/>
      <c r="AP217" s="44" t="str">
        <f t="shared" si="27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23"/>
        <v>0</v>
      </c>
      <c r="AI218" s="42">
        <f t="shared" si="24"/>
        <v>0</v>
      </c>
      <c r="AJ218" s="43">
        <f t="shared" si="25"/>
        <v>0</v>
      </c>
      <c r="AK218" s="44">
        <f t="shared" si="28"/>
        <v>0</v>
      </c>
      <c r="AL218" s="45">
        <f>AO218+AQ218-[2]Sheet1!$AH219</f>
        <v>0</v>
      </c>
      <c r="AM218" s="45">
        <f t="shared" ref="AM218:AM267" si="30">AL218-AJ218</f>
        <v>0</v>
      </c>
      <c r="AN218" s="44">
        <f t="shared" si="26"/>
        <v>0</v>
      </c>
      <c r="AO218" s="45"/>
      <c r="AP218" s="44" t="str">
        <f t="shared" si="27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23"/>
        <v>0</v>
      </c>
      <c r="AI219" s="42">
        <f t="shared" si="24"/>
        <v>0</v>
      </c>
      <c r="AJ219" s="43">
        <f t="shared" si="25"/>
        <v>0</v>
      </c>
      <c r="AK219" s="44">
        <f t="shared" si="28"/>
        <v>0</v>
      </c>
      <c r="AL219" s="45">
        <f>AO219+AQ219-[2]Sheet1!$AH220</f>
        <v>0</v>
      </c>
      <c r="AM219" s="45">
        <f t="shared" si="30"/>
        <v>0</v>
      </c>
      <c r="AN219" s="44">
        <f t="shared" si="26"/>
        <v>0</v>
      </c>
      <c r="AO219" s="45"/>
      <c r="AP219" s="44" t="str">
        <f t="shared" si="27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23"/>
        <v>0</v>
      </c>
      <c r="AI220" s="42">
        <f t="shared" si="24"/>
        <v>0</v>
      </c>
      <c r="AJ220" s="43">
        <f t="shared" si="25"/>
        <v>0</v>
      </c>
      <c r="AK220" s="44">
        <f t="shared" si="28"/>
        <v>0</v>
      </c>
      <c r="AL220" s="45">
        <f>AO220+AQ220-[2]Sheet1!$AH221</f>
        <v>0</v>
      </c>
      <c r="AM220" s="45">
        <f t="shared" si="30"/>
        <v>0</v>
      </c>
      <c r="AN220" s="44">
        <f t="shared" si="26"/>
        <v>0</v>
      </c>
      <c r="AO220" s="45"/>
      <c r="AP220" s="44" t="str">
        <f t="shared" si="27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23"/>
        <v>0</v>
      </c>
      <c r="AI221" s="42">
        <f t="shared" si="24"/>
        <v>0</v>
      </c>
      <c r="AJ221" s="43">
        <f t="shared" si="25"/>
        <v>0</v>
      </c>
      <c r="AK221" s="44">
        <f t="shared" si="28"/>
        <v>0</v>
      </c>
      <c r="AL221" s="45">
        <f>AO221+AQ221-[2]Sheet1!$AH222</f>
        <v>0</v>
      </c>
      <c r="AM221" s="45">
        <f t="shared" si="30"/>
        <v>0</v>
      </c>
      <c r="AN221" s="44">
        <f t="shared" si="26"/>
        <v>0</v>
      </c>
      <c r="AO221" s="45"/>
      <c r="AP221" s="44" t="str">
        <f t="shared" si="27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23"/>
        <v>0</v>
      </c>
      <c r="AI222" s="42">
        <f t="shared" si="24"/>
        <v>0</v>
      </c>
      <c r="AJ222" s="43">
        <f t="shared" si="25"/>
        <v>0</v>
      </c>
      <c r="AK222" s="44">
        <f t="shared" si="28"/>
        <v>0</v>
      </c>
      <c r="AL222" s="45">
        <f>AO222+AQ222-[2]Sheet1!$AH223</f>
        <v>0</v>
      </c>
      <c r="AM222" s="45">
        <f t="shared" si="30"/>
        <v>0</v>
      </c>
      <c r="AN222" s="44">
        <f t="shared" si="26"/>
        <v>0</v>
      </c>
      <c r="AO222" s="45"/>
      <c r="AP222" s="44" t="str">
        <f t="shared" si="27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23"/>
        <v>0</v>
      </c>
      <c r="AI223" s="49">
        <f t="shared" si="24"/>
        <v>0</v>
      </c>
      <c r="AJ223" s="50">
        <f>AH223-AI223</f>
        <v>0</v>
      </c>
      <c r="AK223" s="51">
        <f t="shared" si="28"/>
        <v>0</v>
      </c>
      <c r="AL223" s="52">
        <f>AO223+AQ223-[2]Sheet1!$AH224</f>
        <v>0</v>
      </c>
      <c r="AM223" s="52">
        <f t="shared" si="30"/>
        <v>0</v>
      </c>
      <c r="AN223" s="51">
        <f t="shared" si="26"/>
        <v>0</v>
      </c>
      <c r="AO223" s="52"/>
      <c r="AP223" s="51" t="str">
        <f t="shared" si="27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23"/>
        <v>0</v>
      </c>
      <c r="AI224" s="49">
        <f t="shared" si="24"/>
        <v>0</v>
      </c>
      <c r="AJ224" s="50">
        <f t="shared" ref="AJ224:AJ239" si="31">AH224-AI224</f>
        <v>0</v>
      </c>
      <c r="AK224" s="51">
        <f t="shared" si="28"/>
        <v>0</v>
      </c>
      <c r="AL224" s="52">
        <f>AO224+AQ224-[2]Sheet1!$AH225</f>
        <v>0</v>
      </c>
      <c r="AM224" s="52">
        <f t="shared" si="30"/>
        <v>0</v>
      </c>
      <c r="AN224" s="51">
        <f t="shared" si="26"/>
        <v>0</v>
      </c>
      <c r="AO224" s="52"/>
      <c r="AP224" s="51" t="str">
        <f t="shared" si="27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23"/>
        <v>0</v>
      </c>
      <c r="AI225" s="49">
        <f t="shared" si="24"/>
        <v>0</v>
      </c>
      <c r="AJ225" s="50">
        <f t="shared" si="31"/>
        <v>0</v>
      </c>
      <c r="AK225" s="51">
        <f t="shared" si="28"/>
        <v>0</v>
      </c>
      <c r="AL225" s="52">
        <f>AO225+AQ225-[2]Sheet1!$AH226</f>
        <v>0</v>
      </c>
      <c r="AM225" s="52">
        <f t="shared" si="30"/>
        <v>0</v>
      </c>
      <c r="AN225" s="51">
        <f t="shared" si="26"/>
        <v>0</v>
      </c>
      <c r="AO225" s="52"/>
      <c r="AP225" s="51" t="str">
        <f t="shared" si="27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23"/>
        <v>0</v>
      </c>
      <c r="AI226" s="49">
        <f t="shared" si="24"/>
        <v>0</v>
      </c>
      <c r="AJ226" s="50">
        <f t="shared" si="31"/>
        <v>0</v>
      </c>
      <c r="AK226" s="51">
        <f t="shared" si="28"/>
        <v>0</v>
      </c>
      <c r="AL226" s="52">
        <f>AO226+AQ226-[2]Sheet1!$AH227</f>
        <v>0</v>
      </c>
      <c r="AM226" s="52">
        <f t="shared" si="30"/>
        <v>0</v>
      </c>
      <c r="AN226" s="51">
        <f t="shared" si="26"/>
        <v>0</v>
      </c>
      <c r="AO226" s="52"/>
      <c r="AP226" s="51" t="str">
        <f t="shared" si="27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23"/>
        <v>0</v>
      </c>
      <c r="AI227" s="49">
        <f t="shared" si="24"/>
        <v>0</v>
      </c>
      <c r="AJ227" s="50">
        <f t="shared" si="31"/>
        <v>0</v>
      </c>
      <c r="AK227" s="51">
        <f t="shared" si="28"/>
        <v>0</v>
      </c>
      <c r="AL227" s="52">
        <f>AO227+AQ227-[2]Sheet1!$AH228</f>
        <v>0</v>
      </c>
      <c r="AM227" s="52">
        <f t="shared" si="30"/>
        <v>0</v>
      </c>
      <c r="AN227" s="51">
        <f t="shared" si="26"/>
        <v>0</v>
      </c>
      <c r="AO227" s="52"/>
      <c r="AP227" s="51" t="str">
        <f t="shared" si="27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23"/>
        <v>0</v>
      </c>
      <c r="AI228" s="49">
        <f t="shared" si="24"/>
        <v>0</v>
      </c>
      <c r="AJ228" s="50">
        <f t="shared" si="31"/>
        <v>0</v>
      </c>
      <c r="AK228" s="51">
        <f t="shared" si="28"/>
        <v>0</v>
      </c>
      <c r="AL228" s="52">
        <f>AO228+AQ228-[2]Sheet1!$AH229</f>
        <v>0</v>
      </c>
      <c r="AM228" s="52">
        <f t="shared" si="30"/>
        <v>0</v>
      </c>
      <c r="AN228" s="51">
        <f t="shared" si="26"/>
        <v>0</v>
      </c>
      <c r="AO228" s="52"/>
      <c r="AP228" s="51" t="str">
        <f t="shared" si="27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23"/>
        <v>0</v>
      </c>
      <c r="AI229" s="49">
        <f t="shared" si="24"/>
        <v>0</v>
      </c>
      <c r="AJ229" s="50">
        <f t="shared" si="31"/>
        <v>0</v>
      </c>
      <c r="AK229" s="51">
        <f t="shared" si="28"/>
        <v>0</v>
      </c>
      <c r="AL229" s="52">
        <f>AO229+AQ229-[2]Sheet1!$AH230</f>
        <v>0</v>
      </c>
      <c r="AM229" s="52">
        <f t="shared" si="30"/>
        <v>0</v>
      </c>
      <c r="AN229" s="51">
        <f t="shared" si="26"/>
        <v>0</v>
      </c>
      <c r="AO229" s="52"/>
      <c r="AP229" s="51" t="str">
        <f t="shared" si="27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23"/>
        <v>0</v>
      </c>
      <c r="AI230" s="49">
        <f t="shared" si="24"/>
        <v>0</v>
      </c>
      <c r="AJ230" s="50">
        <f t="shared" si="31"/>
        <v>0</v>
      </c>
      <c r="AK230" s="51">
        <f t="shared" si="28"/>
        <v>0</v>
      </c>
      <c r="AL230" s="52">
        <f>AO230+AQ230-[2]Sheet1!$AH231</f>
        <v>0</v>
      </c>
      <c r="AM230" s="52">
        <f t="shared" si="30"/>
        <v>0</v>
      </c>
      <c r="AN230" s="51">
        <f t="shared" si="26"/>
        <v>0</v>
      </c>
      <c r="AO230" s="52"/>
      <c r="AP230" s="51" t="str">
        <f t="shared" si="27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23"/>
        <v>0</v>
      </c>
      <c r="AI231" s="49">
        <f t="shared" si="24"/>
        <v>0</v>
      </c>
      <c r="AJ231" s="50">
        <f t="shared" si="31"/>
        <v>0</v>
      </c>
      <c r="AK231" s="51">
        <f t="shared" si="28"/>
        <v>0</v>
      </c>
      <c r="AL231" s="52">
        <f>AO231+AQ231-[2]Sheet1!$AH232</f>
        <v>0</v>
      </c>
      <c r="AM231" s="52">
        <f t="shared" si="30"/>
        <v>0</v>
      </c>
      <c r="AN231" s="51">
        <f t="shared" si="26"/>
        <v>0</v>
      </c>
      <c r="AO231" s="52"/>
      <c r="AP231" s="51" t="str">
        <f t="shared" si="27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23"/>
        <v>0</v>
      </c>
      <c r="AI232" s="49">
        <f t="shared" si="24"/>
        <v>0</v>
      </c>
      <c r="AJ232" s="50">
        <f t="shared" si="31"/>
        <v>0</v>
      </c>
      <c r="AK232" s="51">
        <f t="shared" si="28"/>
        <v>0</v>
      </c>
      <c r="AL232" s="52">
        <f>AO232+AQ232-[2]Sheet1!$AH233</f>
        <v>0</v>
      </c>
      <c r="AM232" s="52">
        <f t="shared" si="30"/>
        <v>0</v>
      </c>
      <c r="AN232" s="51">
        <f t="shared" si="26"/>
        <v>0</v>
      </c>
      <c r="AO232" s="52"/>
      <c r="AP232" s="51" t="str">
        <f t="shared" si="27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23"/>
        <v>0</v>
      </c>
      <c r="AI233" s="49">
        <f t="shared" si="24"/>
        <v>0</v>
      </c>
      <c r="AJ233" s="50">
        <f t="shared" si="31"/>
        <v>0</v>
      </c>
      <c r="AK233" s="51">
        <f t="shared" si="28"/>
        <v>0</v>
      </c>
      <c r="AL233" s="52">
        <f>AO233+AQ233-[2]Sheet1!$AH234</f>
        <v>0</v>
      </c>
      <c r="AM233" s="52">
        <f t="shared" si="30"/>
        <v>0</v>
      </c>
      <c r="AN233" s="51">
        <f t="shared" si="26"/>
        <v>0</v>
      </c>
      <c r="AO233" s="52"/>
      <c r="AP233" s="51" t="str">
        <f t="shared" si="27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23"/>
        <v>0</v>
      </c>
      <c r="AI234" s="49">
        <f t="shared" si="24"/>
        <v>0</v>
      </c>
      <c r="AJ234" s="50">
        <f t="shared" si="31"/>
        <v>0</v>
      </c>
      <c r="AK234" s="51">
        <f t="shared" si="28"/>
        <v>0</v>
      </c>
      <c r="AL234" s="52">
        <f>AO234+AQ234-[2]Sheet1!$AH235</f>
        <v>0</v>
      </c>
      <c r="AM234" s="52">
        <f t="shared" si="30"/>
        <v>0</v>
      </c>
      <c r="AN234" s="51">
        <f t="shared" si="26"/>
        <v>0</v>
      </c>
      <c r="AO234" s="52"/>
      <c r="AP234" s="51" t="str">
        <f t="shared" si="27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23"/>
        <v>0</v>
      </c>
      <c r="AI235" s="49">
        <f t="shared" si="24"/>
        <v>0</v>
      </c>
      <c r="AJ235" s="50">
        <f t="shared" si="31"/>
        <v>0</v>
      </c>
      <c r="AK235" s="51">
        <f t="shared" si="28"/>
        <v>0</v>
      </c>
      <c r="AL235" s="52">
        <f>AO235+AQ235-[2]Sheet1!$AH236</f>
        <v>0</v>
      </c>
      <c r="AM235" s="52">
        <f t="shared" si="30"/>
        <v>0</v>
      </c>
      <c r="AN235" s="51">
        <f t="shared" si="26"/>
        <v>0</v>
      </c>
      <c r="AO235" s="52"/>
      <c r="AP235" s="51" t="str">
        <f t="shared" si="27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23"/>
        <v>0</v>
      </c>
      <c r="AI236" s="49">
        <f t="shared" si="24"/>
        <v>0</v>
      </c>
      <c r="AJ236" s="50">
        <f t="shared" si="31"/>
        <v>0</v>
      </c>
      <c r="AK236" s="51">
        <f t="shared" si="28"/>
        <v>0</v>
      </c>
      <c r="AL236" s="52">
        <f>AO236+AQ236-[2]Sheet1!$AH237</f>
        <v>0</v>
      </c>
      <c r="AM236" s="52">
        <f t="shared" si="30"/>
        <v>0</v>
      </c>
      <c r="AN236" s="51">
        <f t="shared" si="26"/>
        <v>0</v>
      </c>
      <c r="AO236" s="52"/>
      <c r="AP236" s="51" t="str">
        <f t="shared" si="27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23"/>
        <v>0</v>
      </c>
      <c r="AI237" s="49">
        <f t="shared" si="24"/>
        <v>0</v>
      </c>
      <c r="AJ237" s="50">
        <f t="shared" si="31"/>
        <v>0</v>
      </c>
      <c r="AK237" s="51">
        <f t="shared" si="28"/>
        <v>0</v>
      </c>
      <c r="AL237" s="52">
        <f>AO237+AQ237-[2]Sheet1!$AH238</f>
        <v>0</v>
      </c>
      <c r="AM237" s="52">
        <f t="shared" si="30"/>
        <v>0</v>
      </c>
      <c r="AN237" s="51">
        <f t="shared" si="26"/>
        <v>0</v>
      </c>
      <c r="AO237" s="52"/>
      <c r="AP237" s="51" t="str">
        <f t="shared" si="27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23"/>
        <v>0</v>
      </c>
      <c r="AI238" s="49">
        <f t="shared" si="24"/>
        <v>0</v>
      </c>
      <c r="AJ238" s="50">
        <f t="shared" si="31"/>
        <v>0</v>
      </c>
      <c r="AK238" s="51">
        <f t="shared" si="28"/>
        <v>0</v>
      </c>
      <c r="AL238" s="52">
        <f>AO238+AQ238-[2]Sheet1!$AH239</f>
        <v>0</v>
      </c>
      <c r="AM238" s="52">
        <f t="shared" si="30"/>
        <v>0</v>
      </c>
      <c r="AN238" s="51">
        <f t="shared" si="26"/>
        <v>0</v>
      </c>
      <c r="AO238" s="52"/>
      <c r="AP238" s="51" t="str">
        <f t="shared" si="27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23"/>
        <v>0</v>
      </c>
      <c r="AI239" s="49">
        <f t="shared" si="24"/>
        <v>0</v>
      </c>
      <c r="AJ239" s="50">
        <f t="shared" si="31"/>
        <v>0</v>
      </c>
      <c r="AK239" s="51">
        <f t="shared" si="28"/>
        <v>0</v>
      </c>
      <c r="AL239" s="52">
        <f>AO239+AQ239-[2]Sheet1!$AH240</f>
        <v>0</v>
      </c>
      <c r="AM239" s="52">
        <f t="shared" si="30"/>
        <v>0</v>
      </c>
      <c r="AN239" s="51">
        <f t="shared" si="26"/>
        <v>0</v>
      </c>
      <c r="AO239" s="52"/>
      <c r="AP239" s="51" t="str">
        <f t="shared" si="27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23"/>
        <v>7</v>
      </c>
      <c r="AI240" s="56">
        <f t="shared" si="24"/>
        <v>0</v>
      </c>
      <c r="AJ240" s="57">
        <f>AH240-AI240</f>
        <v>7</v>
      </c>
      <c r="AK240" s="58">
        <f t="shared" si="28"/>
        <v>1.05</v>
      </c>
      <c r="AL240" s="59">
        <f>AO240+AQ240-[2]Sheet1!$AH241</f>
        <v>0</v>
      </c>
      <c r="AM240" s="59">
        <f t="shared" si="30"/>
        <v>-7</v>
      </c>
      <c r="AN240" s="58">
        <f t="shared" si="26"/>
        <v>0</v>
      </c>
      <c r="AO240" s="59"/>
      <c r="AP240" s="58">
        <f t="shared" si="27"/>
        <v>-1.05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23"/>
        <v>3</v>
      </c>
      <c r="AI241" s="56">
        <f t="shared" si="24"/>
        <v>0</v>
      </c>
      <c r="AJ241" s="57">
        <f t="shared" ref="AJ241:AJ264" si="32">AH241-AI241</f>
        <v>3</v>
      </c>
      <c r="AK241" s="58">
        <f>AH241*AG241/1000</f>
        <v>2.25</v>
      </c>
      <c r="AL241" s="59">
        <f>AO241+AQ241-[2]Sheet1!$AH242</f>
        <v>0</v>
      </c>
      <c r="AM241" s="59">
        <f t="shared" si="30"/>
        <v>-3</v>
      </c>
      <c r="AN241" s="58">
        <f t="shared" si="26"/>
        <v>0</v>
      </c>
      <c r="AO241" s="59"/>
      <c r="AP241" s="58">
        <f t="shared" si="27"/>
        <v>-2.25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23"/>
        <v>18</v>
      </c>
      <c r="AI242" s="56">
        <f t="shared" si="24"/>
        <v>0</v>
      </c>
      <c r="AJ242" s="57">
        <f t="shared" si="32"/>
        <v>18</v>
      </c>
      <c r="AK242" s="58">
        <f t="shared" ref="AK242:AK267" si="33">AH242*AG242/1000</f>
        <v>72</v>
      </c>
      <c r="AL242" s="59">
        <f>AO242+AQ242-[2]Sheet1!$AH243</f>
        <v>0</v>
      </c>
      <c r="AM242" s="59">
        <f t="shared" si="30"/>
        <v>-18</v>
      </c>
      <c r="AN242" s="58">
        <f t="shared" si="26"/>
        <v>0</v>
      </c>
      <c r="AO242" s="59"/>
      <c r="AP242" s="58">
        <f t="shared" si="27"/>
        <v>-72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23"/>
        <v>0</v>
      </c>
      <c r="AI243" s="56">
        <f t="shared" si="24"/>
        <v>0</v>
      </c>
      <c r="AJ243" s="57">
        <f t="shared" si="32"/>
        <v>0</v>
      </c>
      <c r="AK243" s="58">
        <f t="shared" si="33"/>
        <v>0</v>
      </c>
      <c r="AL243" s="59">
        <f>AO243+AQ243-[2]Sheet1!$AH244</f>
        <v>0</v>
      </c>
      <c r="AM243" s="59">
        <f t="shared" si="30"/>
        <v>0</v>
      </c>
      <c r="AN243" s="58">
        <f t="shared" si="26"/>
        <v>0</v>
      </c>
      <c r="AO243" s="59"/>
      <c r="AP243" s="58" t="str">
        <f t="shared" si="27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23"/>
        <v>0</v>
      </c>
      <c r="AI244" s="56">
        <f t="shared" si="24"/>
        <v>0</v>
      </c>
      <c r="AJ244" s="57">
        <f t="shared" si="32"/>
        <v>0</v>
      </c>
      <c r="AK244" s="58">
        <f t="shared" si="33"/>
        <v>0</v>
      </c>
      <c r="AL244" s="59">
        <f>AO244+AQ244-[2]Sheet1!$AH245</f>
        <v>0</v>
      </c>
      <c r="AM244" s="59">
        <f t="shared" si="30"/>
        <v>0</v>
      </c>
      <c r="AN244" s="58">
        <f t="shared" si="26"/>
        <v>0</v>
      </c>
      <c r="AO244" s="59"/>
      <c r="AP244" s="58" t="str">
        <f t="shared" si="27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23"/>
        <v>0</v>
      </c>
      <c r="AI245" s="56">
        <f t="shared" si="24"/>
        <v>0</v>
      </c>
      <c r="AJ245" s="57">
        <f t="shared" si="32"/>
        <v>0</v>
      </c>
      <c r="AK245" s="58">
        <f t="shared" si="33"/>
        <v>0</v>
      </c>
      <c r="AL245" s="59">
        <f>AO245+AQ245-[2]Sheet1!$AH246</f>
        <v>0</v>
      </c>
      <c r="AM245" s="59">
        <f t="shared" si="30"/>
        <v>0</v>
      </c>
      <c r="AN245" s="58">
        <f t="shared" si="26"/>
        <v>0</v>
      </c>
      <c r="AO245" s="59"/>
      <c r="AP245" s="58" t="str">
        <f t="shared" si="27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23"/>
        <v>0</v>
      </c>
      <c r="AI246" s="56">
        <f t="shared" si="24"/>
        <v>0</v>
      </c>
      <c r="AJ246" s="57">
        <f t="shared" si="32"/>
        <v>0</v>
      </c>
      <c r="AK246" s="58">
        <f t="shared" si="33"/>
        <v>0</v>
      </c>
      <c r="AL246" s="59">
        <f>AO246+AQ246-[2]Sheet1!$AH247</f>
        <v>0</v>
      </c>
      <c r="AM246" s="59">
        <f t="shared" si="30"/>
        <v>0</v>
      </c>
      <c r="AN246" s="58">
        <f t="shared" si="26"/>
        <v>0</v>
      </c>
      <c r="AO246" s="59"/>
      <c r="AP246" s="58" t="str">
        <f t="shared" si="27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23"/>
        <v>0</v>
      </c>
      <c r="AI247" s="56">
        <f t="shared" si="24"/>
        <v>0</v>
      </c>
      <c r="AJ247" s="57">
        <f t="shared" si="32"/>
        <v>0</v>
      </c>
      <c r="AK247" s="58">
        <f t="shared" si="33"/>
        <v>0</v>
      </c>
      <c r="AL247" s="59">
        <f>AO247+AQ247-[2]Sheet1!$AH248</f>
        <v>0</v>
      </c>
      <c r="AM247" s="59">
        <f t="shared" si="30"/>
        <v>0</v>
      </c>
      <c r="AN247" s="58">
        <f t="shared" si="26"/>
        <v>0</v>
      </c>
      <c r="AO247" s="59"/>
      <c r="AP247" s="58" t="str">
        <f t="shared" si="27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23"/>
        <v>0</v>
      </c>
      <c r="AI248" s="56">
        <f t="shared" si="24"/>
        <v>0</v>
      </c>
      <c r="AJ248" s="57">
        <f t="shared" si="32"/>
        <v>0</v>
      </c>
      <c r="AK248" s="58">
        <f t="shared" si="33"/>
        <v>0</v>
      </c>
      <c r="AL248" s="59">
        <f>AO248+AQ248-[2]Sheet1!$AH249</f>
        <v>0</v>
      </c>
      <c r="AM248" s="59">
        <f t="shared" si="30"/>
        <v>0</v>
      </c>
      <c r="AN248" s="58">
        <f t="shared" si="26"/>
        <v>0</v>
      </c>
      <c r="AO248" s="59"/>
      <c r="AP248" s="58" t="str">
        <f t="shared" si="27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23"/>
        <v>0</v>
      </c>
      <c r="AI249" s="56">
        <f t="shared" si="24"/>
        <v>0</v>
      </c>
      <c r="AJ249" s="57">
        <f t="shared" si="32"/>
        <v>0</v>
      </c>
      <c r="AK249" s="58">
        <f t="shared" si="33"/>
        <v>0</v>
      </c>
      <c r="AL249" s="59">
        <f>AO249+AQ249-[2]Sheet1!$AH250</f>
        <v>0</v>
      </c>
      <c r="AM249" s="59">
        <f t="shared" si="30"/>
        <v>0</v>
      </c>
      <c r="AN249" s="58">
        <f t="shared" si="26"/>
        <v>0</v>
      </c>
      <c r="AO249" s="59"/>
      <c r="AP249" s="58" t="str">
        <f t="shared" si="27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23"/>
        <v>0</v>
      </c>
      <c r="AI250" s="56">
        <f t="shared" si="24"/>
        <v>0</v>
      </c>
      <c r="AJ250" s="57">
        <f t="shared" si="32"/>
        <v>0</v>
      </c>
      <c r="AK250" s="58">
        <f t="shared" si="33"/>
        <v>0</v>
      </c>
      <c r="AL250" s="59">
        <f>AO250+AQ250-[2]Sheet1!$AH251</f>
        <v>0</v>
      </c>
      <c r="AM250" s="59">
        <f t="shared" si="30"/>
        <v>0</v>
      </c>
      <c r="AN250" s="58">
        <f t="shared" si="26"/>
        <v>0</v>
      </c>
      <c r="AO250" s="59"/>
      <c r="AP250" s="58" t="str">
        <f t="shared" si="27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23"/>
        <v>1</v>
      </c>
      <c r="AI251" s="56">
        <f t="shared" si="24"/>
        <v>0</v>
      </c>
      <c r="AJ251" s="57">
        <f t="shared" si="32"/>
        <v>1</v>
      </c>
      <c r="AK251" s="58">
        <f t="shared" si="33"/>
        <v>0.15</v>
      </c>
      <c r="AL251" s="59">
        <f>AO251+AQ251-[2]Sheet1!$AH252</f>
        <v>0</v>
      </c>
      <c r="AM251" s="59">
        <f t="shared" si="30"/>
        <v>-1</v>
      </c>
      <c r="AN251" s="58">
        <f t="shared" si="26"/>
        <v>0</v>
      </c>
      <c r="AO251" s="59"/>
      <c r="AP251" s="58">
        <f t="shared" si="27"/>
        <v>-0.15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23"/>
        <v>19</v>
      </c>
      <c r="AI252" s="56">
        <f t="shared" si="24"/>
        <v>0</v>
      </c>
      <c r="AJ252" s="57">
        <f t="shared" si="32"/>
        <v>19</v>
      </c>
      <c r="AK252" s="58">
        <f t="shared" si="33"/>
        <v>14.25</v>
      </c>
      <c r="AL252" s="59">
        <f>AO252+AQ252-[2]Sheet1!$AH253</f>
        <v>0</v>
      </c>
      <c r="AM252" s="59">
        <f t="shared" si="30"/>
        <v>-19</v>
      </c>
      <c r="AN252" s="58">
        <f t="shared" si="26"/>
        <v>0</v>
      </c>
      <c r="AO252" s="59"/>
      <c r="AP252" s="58">
        <f t="shared" si="27"/>
        <v>-14.25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23"/>
        <v>0</v>
      </c>
      <c r="AI253" s="56">
        <f t="shared" si="24"/>
        <v>0</v>
      </c>
      <c r="AJ253" s="57">
        <f t="shared" si="32"/>
        <v>0</v>
      </c>
      <c r="AK253" s="58">
        <f t="shared" si="33"/>
        <v>0</v>
      </c>
      <c r="AL253" s="59">
        <f>AO253+AQ253-[2]Sheet1!$AH254</f>
        <v>0</v>
      </c>
      <c r="AM253" s="59">
        <f t="shared" si="30"/>
        <v>0</v>
      </c>
      <c r="AN253" s="58">
        <f t="shared" si="26"/>
        <v>0</v>
      </c>
      <c r="AO253" s="59"/>
      <c r="AP253" s="58" t="str">
        <f t="shared" si="27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23"/>
        <v>1</v>
      </c>
      <c r="AI254" s="56">
        <f t="shared" si="24"/>
        <v>0</v>
      </c>
      <c r="AJ254" s="57">
        <f t="shared" si="32"/>
        <v>1</v>
      </c>
      <c r="AK254" s="58">
        <f t="shared" si="33"/>
        <v>0.75</v>
      </c>
      <c r="AL254" s="59">
        <f>AO254+AQ254-[2]Sheet1!$AH255</f>
        <v>0</v>
      </c>
      <c r="AM254" s="59">
        <f t="shared" si="30"/>
        <v>-1</v>
      </c>
      <c r="AN254" s="58">
        <f t="shared" si="26"/>
        <v>0</v>
      </c>
      <c r="AO254" s="59"/>
      <c r="AP254" s="58">
        <f t="shared" si="27"/>
        <v>-0.75</v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23"/>
        <v>0</v>
      </c>
      <c r="AI255" s="56">
        <f t="shared" si="24"/>
        <v>0</v>
      </c>
      <c r="AJ255" s="57">
        <f t="shared" si="32"/>
        <v>0</v>
      </c>
      <c r="AK255" s="58">
        <f t="shared" si="33"/>
        <v>0</v>
      </c>
      <c r="AL255" s="59">
        <f>AO255+AQ255-[2]Sheet1!$AH256</f>
        <v>0</v>
      </c>
      <c r="AM255" s="59">
        <f t="shared" si="30"/>
        <v>0</v>
      </c>
      <c r="AN255" s="58">
        <f t="shared" si="26"/>
        <v>0</v>
      </c>
      <c r="AO255" s="59"/>
      <c r="AP255" s="58" t="str">
        <f t="shared" si="27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23"/>
        <v>0</v>
      </c>
      <c r="AI256" s="56">
        <f t="shared" si="24"/>
        <v>0</v>
      </c>
      <c r="AJ256" s="57">
        <f t="shared" si="32"/>
        <v>0</v>
      </c>
      <c r="AK256" s="58">
        <f t="shared" si="33"/>
        <v>0</v>
      </c>
      <c r="AL256" s="59">
        <f>AO256+AQ256-[2]Sheet1!$AH257</f>
        <v>0</v>
      </c>
      <c r="AM256" s="59">
        <f t="shared" si="30"/>
        <v>0</v>
      </c>
      <c r="AN256" s="58">
        <f t="shared" si="26"/>
        <v>0</v>
      </c>
      <c r="AO256" s="59"/>
      <c r="AP256" s="58" t="str">
        <f t="shared" si="27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23"/>
        <v>0</v>
      </c>
      <c r="AI257" s="56">
        <f t="shared" si="24"/>
        <v>0</v>
      </c>
      <c r="AJ257" s="57">
        <f t="shared" si="32"/>
        <v>0</v>
      </c>
      <c r="AK257" s="58">
        <f t="shared" si="33"/>
        <v>0</v>
      </c>
      <c r="AL257" s="59">
        <f>AO257+AQ257-[2]Sheet1!$AH258</f>
        <v>0</v>
      </c>
      <c r="AM257" s="59">
        <f t="shared" si="30"/>
        <v>0</v>
      </c>
      <c r="AN257" s="58">
        <f t="shared" si="26"/>
        <v>0</v>
      </c>
      <c r="AO257" s="59"/>
      <c r="AP257" s="58" t="str">
        <f t="shared" si="27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23"/>
        <v>0</v>
      </c>
      <c r="AI258" s="56">
        <f t="shared" si="24"/>
        <v>0</v>
      </c>
      <c r="AJ258" s="57">
        <f t="shared" si="32"/>
        <v>0</v>
      </c>
      <c r="AK258" s="58">
        <f t="shared" si="33"/>
        <v>0</v>
      </c>
      <c r="AL258" s="59">
        <f>AO258+AQ258-[2]Sheet1!$AH259</f>
        <v>0</v>
      </c>
      <c r="AM258" s="59">
        <f t="shared" si="30"/>
        <v>0</v>
      </c>
      <c r="AN258" s="58">
        <f t="shared" si="26"/>
        <v>0</v>
      </c>
      <c r="AO258" s="59"/>
      <c r="AP258" s="58" t="str">
        <f t="shared" si="27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23"/>
        <v>0</v>
      </c>
      <c r="AI259" s="56">
        <f t="shared" si="24"/>
        <v>0</v>
      </c>
      <c r="AJ259" s="57">
        <f t="shared" si="32"/>
        <v>0</v>
      </c>
      <c r="AK259" s="58">
        <f t="shared" si="33"/>
        <v>0</v>
      </c>
      <c r="AL259" s="59">
        <f>AO259+AQ259-[2]Sheet1!$AH260</f>
        <v>0</v>
      </c>
      <c r="AM259" s="59">
        <f t="shared" si="30"/>
        <v>0</v>
      </c>
      <c r="AN259" s="58">
        <f t="shared" si="26"/>
        <v>0</v>
      </c>
      <c r="AO259" s="59"/>
      <c r="AP259" s="58" t="str">
        <f t="shared" si="27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23"/>
        <v>0</v>
      </c>
      <c r="AI260" s="56">
        <f t="shared" si="24"/>
        <v>0</v>
      </c>
      <c r="AJ260" s="57">
        <f t="shared" si="32"/>
        <v>0</v>
      </c>
      <c r="AK260" s="58">
        <f t="shared" si="33"/>
        <v>0</v>
      </c>
      <c r="AL260" s="59">
        <f>AO260+AQ260-[2]Sheet1!$AH261</f>
        <v>0</v>
      </c>
      <c r="AM260" s="59">
        <f t="shared" si="30"/>
        <v>0</v>
      </c>
      <c r="AN260" s="58">
        <f t="shared" si="26"/>
        <v>0</v>
      </c>
      <c r="AO260" s="59"/>
      <c r="AP260" s="58" t="str">
        <f t="shared" si="27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23"/>
        <v>0</v>
      </c>
      <c r="AI261" s="56">
        <f t="shared" si="24"/>
        <v>0</v>
      </c>
      <c r="AJ261" s="57">
        <f t="shared" si="32"/>
        <v>0</v>
      </c>
      <c r="AK261" s="58">
        <f t="shared" si="33"/>
        <v>0</v>
      </c>
      <c r="AL261" s="59">
        <f>AO261+AQ261-[2]Sheet1!$AH262</f>
        <v>0</v>
      </c>
      <c r="AM261" s="59">
        <f t="shared" si="30"/>
        <v>0</v>
      </c>
      <c r="AN261" s="58">
        <f t="shared" si="26"/>
        <v>0</v>
      </c>
      <c r="AO261" s="59"/>
      <c r="AP261" s="58" t="str">
        <f t="shared" si="27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23"/>
        <v>0</v>
      </c>
      <c r="AI262" s="56">
        <f t="shared" si="24"/>
        <v>0</v>
      </c>
      <c r="AJ262" s="57">
        <f t="shared" si="32"/>
        <v>0</v>
      </c>
      <c r="AK262" s="58">
        <f t="shared" si="33"/>
        <v>0</v>
      </c>
      <c r="AL262" s="59">
        <f>AO262+AQ262-[2]Sheet1!$AH263</f>
        <v>0</v>
      </c>
      <c r="AM262" s="59">
        <f t="shared" si="30"/>
        <v>0</v>
      </c>
      <c r="AN262" s="58">
        <f t="shared" si="26"/>
        <v>0</v>
      </c>
      <c r="AO262" s="59"/>
      <c r="AP262" s="58" t="str">
        <f t="shared" si="27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23"/>
        <v>0</v>
      </c>
      <c r="AI263" s="56">
        <f t="shared" si="24"/>
        <v>0</v>
      </c>
      <c r="AJ263" s="57">
        <f t="shared" si="32"/>
        <v>0</v>
      </c>
      <c r="AK263" s="58">
        <f t="shared" si="33"/>
        <v>0</v>
      </c>
      <c r="AL263" s="59">
        <f>AO263+AQ263-[2]Sheet1!$AH264</f>
        <v>0</v>
      </c>
      <c r="AM263" s="59">
        <f t="shared" si="30"/>
        <v>0</v>
      </c>
      <c r="AN263" s="58">
        <f t="shared" si="26"/>
        <v>0</v>
      </c>
      <c r="AO263" s="59"/>
      <c r="AP263" s="58" t="str">
        <f t="shared" si="27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23"/>
        <v>0</v>
      </c>
      <c r="AI264" s="56">
        <f t="shared" si="24"/>
        <v>0</v>
      </c>
      <c r="AJ264" s="57">
        <f t="shared" si="32"/>
        <v>0</v>
      </c>
      <c r="AK264" s="58">
        <f t="shared" si="33"/>
        <v>0</v>
      </c>
      <c r="AL264" s="59">
        <f>AO264+AQ264-[2]Sheet1!$AH265</f>
        <v>0</v>
      </c>
      <c r="AM264" s="59">
        <f t="shared" si="30"/>
        <v>0</v>
      </c>
      <c r="AN264" s="58">
        <f t="shared" si="26"/>
        <v>0</v>
      </c>
      <c r="AO264" s="59"/>
      <c r="AP264" s="58" t="str">
        <f t="shared" si="27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23"/>
        <v>0</v>
      </c>
      <c r="AI265" s="61">
        <f t="shared" si="24"/>
        <v>0</v>
      </c>
      <c r="AJ265" s="61"/>
      <c r="AK265" s="64" t="e">
        <f t="shared" si="33"/>
        <v>#VALUE!</v>
      </c>
      <c r="AL265" s="64">
        <f>AO265+AQ265-[2]Sheet1!$AH266</f>
        <v>0</v>
      </c>
      <c r="AM265" s="64">
        <f t="shared" si="30"/>
        <v>0</v>
      </c>
      <c r="AN265" s="64" t="e">
        <f t="shared" si="26"/>
        <v>#VALUE!</v>
      </c>
      <c r="AO265" s="65"/>
      <c r="AP265" s="64" t="str">
        <f t="shared" si="27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23"/>
        <v>0</v>
      </c>
      <c r="AI266" s="61">
        <f t="shared" si="24"/>
        <v>0</v>
      </c>
      <c r="AJ266" s="61"/>
      <c r="AK266" s="64" t="e">
        <f t="shared" si="33"/>
        <v>#VALUE!</v>
      </c>
      <c r="AL266" s="64">
        <f>AO266+AQ266-[2]Sheet1!$AH267</f>
        <v>0</v>
      </c>
      <c r="AM266" s="64">
        <f t="shared" si="30"/>
        <v>0</v>
      </c>
      <c r="AN266" s="64" t="e">
        <f t="shared" si="26"/>
        <v>#VALUE!</v>
      </c>
      <c r="AO266" s="65"/>
      <c r="AP266" s="64" t="str">
        <f t="shared" si="27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34">SUMIF(O:O,AA267,P:P)</f>
        <v>0</v>
      </c>
      <c r="AI267" s="61">
        <f t="shared" ref="AI267" si="35">SUMIF(O:O,AA267,V:V)</f>
        <v>0</v>
      </c>
      <c r="AJ267" s="61"/>
      <c r="AK267" s="64" t="e">
        <f t="shared" si="33"/>
        <v>#VALUE!</v>
      </c>
      <c r="AL267" s="64">
        <f>AO267+AQ267-[2]Sheet1!$AH268</f>
        <v>0</v>
      </c>
      <c r="AM267" s="64">
        <f t="shared" si="30"/>
        <v>0</v>
      </c>
      <c r="AN267" s="64" t="e">
        <f t="shared" si="26"/>
        <v>#VALUE!</v>
      </c>
      <c r="AO267" s="65"/>
      <c r="AP267" s="64" t="str">
        <f t="shared" si="27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5:W31 W33:W200" name="باقیمانده_5"/>
    <protectedRange algorithmName="SHA-512" hashValue="f5WsBkExWTs/LKakVBbNBXjGjwaAPcOxHhJFt4MnEAAY0TgGUtLBwc6BQDnps5THm9Gccqda3SWXIrg2Z9o+GA==" saltValue="9EXh0tvvNrwpkDbSuYJ+Uw==" spinCount="100000" sqref="V5:V31 V33:V200" name="تعداد ارسال شده_4"/>
    <protectedRange algorithmName="SHA-512" hashValue="jjrV5Hy6JwvVqOO7tKoZVoRg7rpBcjqvT96GSIFiDncBaImziwFUF2JC6d0rT0SfgZv+eJ/5g2VdqSB7bdW0mg==" saltValue="0Igh3j97EZBwjtfDd8U1wg==" spinCount="100000" sqref="W2:W3" name="باقیمانده_5_1"/>
    <protectedRange algorithmName="SHA-512" hashValue="f5WsBkExWTs/LKakVBbNBXjGjwaAPcOxHhJFt4MnEAAY0TgGUtLBwc6BQDnps5THm9Gccqda3SWXIrg2Z9o+GA==" saltValue="9EXh0tvvNrwpkDbSuYJ+Uw==" spinCount="100000" sqref="V2:V3" name="تعداد ارسال شده_4_1"/>
    <protectedRange algorithmName="SHA-512" hashValue="jjrV5Hy6JwvVqOO7tKoZVoRg7rpBcjqvT96GSIFiDncBaImziwFUF2JC6d0rT0SfgZv+eJ/5g2VdqSB7bdW0mg==" saltValue="0Igh3j97EZBwjtfDd8U1wg==" spinCount="100000" sqref="W4" name="باقیمانده_5_2"/>
    <protectedRange algorithmName="SHA-512" hashValue="f5WsBkExWTs/LKakVBbNBXjGjwaAPcOxHhJFt4MnEAAY0TgGUtLBwc6BQDnps5THm9Gccqda3SWXIrg2Z9o+GA==" saltValue="9EXh0tvvNrwpkDbSuYJ+Uw==" spinCount="100000" sqref="V4" name="تعداد ارسال شده_4_2"/>
    <protectedRange algorithmName="SHA-512" hashValue="jjrV5Hy6JwvVqOO7tKoZVoRg7rpBcjqvT96GSIFiDncBaImziwFUF2JC6d0rT0SfgZv+eJ/5g2VdqSB7bdW0mg==" saltValue="0Igh3j97EZBwjtfDd8U1wg==" spinCount="100000" sqref="W32" name="باقیمانده_5_3"/>
    <protectedRange algorithmName="SHA-512" hashValue="f5WsBkExWTs/LKakVBbNBXjGjwaAPcOxHhJFt4MnEAAY0TgGUtLBwc6BQDnps5THm9Gccqda3SWXIrg2Z9o+GA==" saltValue="9EXh0tvvNrwpkDbSuYJ+Uw==" spinCount="100000" sqref="V32" name="تعداد ارسال شده_4_3"/>
  </protectedRanges>
  <mergeCells count="81">
    <mergeCell ref="H26:H27"/>
    <mergeCell ref="G26:G27"/>
    <mergeCell ref="AD26:AD27"/>
    <mergeCell ref="AC26:AC27"/>
    <mergeCell ref="AB26:AB27"/>
    <mergeCell ref="AA26:AA27"/>
    <mergeCell ref="N26:N27"/>
    <mergeCell ref="M26:M27"/>
    <mergeCell ref="L26:L27"/>
    <mergeCell ref="J26:J27"/>
    <mergeCell ref="I26:I27"/>
    <mergeCell ref="H22:H23"/>
    <mergeCell ref="G22:G23"/>
    <mergeCell ref="AD22:AD23"/>
    <mergeCell ref="AC22:AC23"/>
    <mergeCell ref="AB22:AB23"/>
    <mergeCell ref="AA22:AA23"/>
    <mergeCell ref="N22:N23"/>
    <mergeCell ref="M22:M23"/>
    <mergeCell ref="L22:L23"/>
    <mergeCell ref="J22:J23"/>
    <mergeCell ref="I22:I23"/>
    <mergeCell ref="H14:H15"/>
    <mergeCell ref="G14:G15"/>
    <mergeCell ref="AC14:AC15"/>
    <mergeCell ref="AE14:AE15"/>
    <mergeCell ref="AD14:AD15"/>
    <mergeCell ref="AB14:AB15"/>
    <mergeCell ref="AA14:AA15"/>
    <mergeCell ref="N14:N15"/>
    <mergeCell ref="M14:M15"/>
    <mergeCell ref="L14:L15"/>
    <mergeCell ref="J14:J15"/>
    <mergeCell ref="I14:I15"/>
    <mergeCell ref="H11:H12"/>
    <mergeCell ref="G11:G12"/>
    <mergeCell ref="AD11:AD12"/>
    <mergeCell ref="AC11:AC12"/>
    <mergeCell ref="AB11:AB12"/>
    <mergeCell ref="AA11:AA12"/>
    <mergeCell ref="N11:N12"/>
    <mergeCell ref="M11:M12"/>
    <mergeCell ref="L11:L12"/>
    <mergeCell ref="J11:J12"/>
    <mergeCell ref="I11:I12"/>
    <mergeCell ref="H9:H10"/>
    <mergeCell ref="G9:G10"/>
    <mergeCell ref="AD9:AD10"/>
    <mergeCell ref="AC9:AC10"/>
    <mergeCell ref="AB9:AB10"/>
    <mergeCell ref="AA9:AA10"/>
    <mergeCell ref="N9:N10"/>
    <mergeCell ref="M9:M10"/>
    <mergeCell ref="L9:L10"/>
    <mergeCell ref="J9:J10"/>
    <mergeCell ref="I9:I10"/>
    <mergeCell ref="H4:H5"/>
    <mergeCell ref="G4:G5"/>
    <mergeCell ref="AD4:AD5"/>
    <mergeCell ref="AC4:AC5"/>
    <mergeCell ref="AB4:AB5"/>
    <mergeCell ref="AA4:AA5"/>
    <mergeCell ref="N4:N5"/>
    <mergeCell ref="M4:M5"/>
    <mergeCell ref="L4:L5"/>
    <mergeCell ref="J4:J5"/>
    <mergeCell ref="AA2:AA3"/>
    <mergeCell ref="AB2:AB3"/>
    <mergeCell ref="AC2:AC3"/>
    <mergeCell ref="AD2:AD3"/>
    <mergeCell ref="A1:B1"/>
    <mergeCell ref="C1:D1"/>
    <mergeCell ref="E1:F1"/>
    <mergeCell ref="U1:V1"/>
    <mergeCell ref="G2:G3"/>
    <mergeCell ref="H2:H3"/>
    <mergeCell ref="I2:I3"/>
    <mergeCell ref="J2:J3"/>
    <mergeCell ref="L2:L3"/>
    <mergeCell ref="M2:M3"/>
    <mergeCell ref="N2:N3"/>
  </mergeCells>
  <conditionalFormatting sqref="G13:I13 K13:AF13 G14:AF14 G16:AF22 G24:AF26 G28:AF31 G33:AF200 J6:J9 Q6:AF9 G11:AF11 Q5:Z5 Q10:Z10 O12:Z12 O15:Z15 O23:Z23 O27:Z27 AE5:AF5 K5:K10 O5:P10 AE10:AF10 K12 AE12:AF12 K15 AF15 K23 AE23:AF23 K27 AE27:AF27">
    <cfRule type="expression" dxfId="128" priority="76">
      <formula>$C5</formula>
    </cfRule>
  </conditionalFormatting>
  <conditionalFormatting sqref="G2:J2 AD2 Z2:Z3 G13:I13 L13 G14:J14 G16:J22 G24:J26">
    <cfRule type="expression" dxfId="127" priority="12">
      <formula>$E2</formula>
    </cfRule>
  </conditionalFormatting>
  <conditionalFormatting sqref="G2:J2 AD2">
    <cfRule type="expression" dxfId="126" priority="10">
      <formula>$A2</formula>
    </cfRule>
  </conditionalFormatting>
  <conditionalFormatting sqref="G28:J200 Z32 AD32">
    <cfRule type="expression" dxfId="125" priority="4">
      <formula>$E28</formula>
    </cfRule>
  </conditionalFormatting>
  <conditionalFormatting sqref="G2:AF2 O3:Z3 K3 AE3:AF3">
    <cfRule type="expression" dxfId="124" priority="11">
      <formula>$C2</formula>
    </cfRule>
  </conditionalFormatting>
  <conditionalFormatting sqref="G32:AF32">
    <cfRule type="expression" dxfId="123" priority="3">
      <formula>$C32</formula>
    </cfRule>
  </conditionalFormatting>
  <conditionalFormatting sqref="J4 Z4 AD4">
    <cfRule type="expression" dxfId="122" priority="8">
      <formula>$E4</formula>
    </cfRule>
  </conditionalFormatting>
  <conditionalFormatting sqref="J4 AD4 J6:J9 AD6:AD9 G11:J11 AD11 AD13:AD14 AD16:AD22 AD24:AD26">
    <cfRule type="expression" dxfId="121" priority="6">
      <formula>$A4</formula>
    </cfRule>
  </conditionalFormatting>
  <conditionalFormatting sqref="J4:K4 O4:AF4 H4 H6:H9">
    <cfRule type="expression" dxfId="120" priority="7">
      <formula>$C4</formula>
    </cfRule>
  </conditionalFormatting>
  <conditionalFormatting sqref="L13 G13:I14 J14 G16:J22 G24:J26 G28:J31 G33:J200">
    <cfRule type="expression" dxfId="119" priority="75">
      <formula>$A13</formula>
    </cfRule>
  </conditionalFormatting>
  <conditionalFormatting sqref="W2:W200">
    <cfRule type="expression" dxfId="118" priority="1">
      <formula>$AG2</formula>
    </cfRule>
  </conditionalFormatting>
  <conditionalFormatting sqref="Z2:Z200 AD28:AD200 G32:J32">
    <cfRule type="expression" dxfId="117" priority="2">
      <formula>$A2</formula>
    </cfRule>
  </conditionalFormatting>
  <conditionalFormatting sqref="Z5:Z31 J6:J9 AD6:AD9 G11:J11 AD11 AD13:AD14 AD16:AD22 AD24:AD26 AD28:AD31 Z33:Z200 AD33:AD200">
    <cfRule type="expression" dxfId="116" priority="77">
      <formula>$E5</formula>
    </cfRule>
  </conditionalFormatting>
  <conditionalFormatting sqref="AL203:AM203">
    <cfRule type="dataBar" priority="39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{F22DDD5F-CD52-4649-A94A-3F6EB583D0EC}</x14:id>
        </ext>
      </extLst>
    </cfRule>
  </conditionalFormatting>
  <conditionalFormatting sqref="AL204:AM204">
    <cfRule type="dataBar" priority="38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{1AC5541E-ED84-451F-BCC3-908A553F8EC9}</x14:id>
        </ext>
      </extLst>
    </cfRule>
  </conditionalFormatting>
  <conditionalFormatting sqref="AL205:AM205">
    <cfRule type="dataBar" priority="37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{33E9C207-0CA7-480F-BDFF-7534F52807D0}</x14:id>
        </ext>
      </extLst>
    </cfRule>
  </conditionalFormatting>
  <conditionalFormatting sqref="AL206:AM206">
    <cfRule type="dataBar" priority="36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{1E4EEC29-9505-4F1F-B215-1E2DD67436C3}</x14:id>
        </ext>
      </extLst>
    </cfRule>
  </conditionalFormatting>
  <conditionalFormatting sqref="AL207:AM207">
    <cfRule type="dataBar" priority="35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{5355F527-91F3-4AC0-A3F4-5762182F042B}</x14:id>
        </ext>
      </extLst>
    </cfRule>
  </conditionalFormatting>
  <conditionalFormatting sqref="AL208:AM208">
    <cfRule type="dataBar" priority="34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{E9AE591C-4AE0-4231-82E9-DF2DEDF75E4A}</x14:id>
        </ext>
      </extLst>
    </cfRule>
  </conditionalFormatting>
  <conditionalFormatting sqref="AL209:AM209">
    <cfRule type="dataBar" priority="33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{A98ED23D-E4B8-4CD5-BC13-FBA5CB449623}</x14:id>
        </ext>
      </extLst>
    </cfRule>
  </conditionalFormatting>
  <conditionalFormatting sqref="AL210:AM210">
    <cfRule type="dataBar" priority="32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{8C65FED9-E0F8-408C-9518-2700E0D59C5F}</x14:id>
        </ext>
      </extLst>
    </cfRule>
  </conditionalFormatting>
  <conditionalFormatting sqref="AL211:AM211">
    <cfRule type="dataBar" priority="31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{952EAAC1-365A-4A6A-9232-9BAC20FE55F6}</x14:id>
        </ext>
      </extLst>
    </cfRule>
  </conditionalFormatting>
  <conditionalFormatting sqref="AL212:AM212">
    <cfRule type="dataBar" priority="30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{9D4C834E-2446-4688-91A8-3911FF7FEEBA}</x14:id>
        </ext>
      </extLst>
    </cfRule>
  </conditionalFormatting>
  <conditionalFormatting sqref="AL213:AM213">
    <cfRule type="dataBar" priority="29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{735266DE-751A-4167-9ACD-2C963D07F6A5}</x14:id>
        </ext>
      </extLst>
    </cfRule>
  </conditionalFormatting>
  <conditionalFormatting sqref="AL214:AM214">
    <cfRule type="dataBar" priority="28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{309881A1-EA20-4182-9E4D-BB89FE9127E6}</x14:id>
        </ext>
      </extLst>
    </cfRule>
  </conditionalFormatting>
  <conditionalFormatting sqref="AL215:AM215">
    <cfRule type="dataBar" priority="27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{7D0E5173-B3A3-47CF-87E2-61048196F77A}</x14:id>
        </ext>
      </extLst>
    </cfRule>
  </conditionalFormatting>
  <conditionalFormatting sqref="AL216:AM216">
    <cfRule type="dataBar" priority="26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{234A2F65-6B58-42BB-973C-5116AE08605E}</x14:id>
        </ext>
      </extLst>
    </cfRule>
  </conditionalFormatting>
  <conditionalFormatting sqref="AL217:AM217">
    <cfRule type="dataBar" priority="25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{90794B4D-08FF-491F-BCEB-E4C2052391DB}</x14:id>
        </ext>
      </extLst>
    </cfRule>
  </conditionalFormatting>
  <conditionalFormatting sqref="AL218:AM218">
    <cfRule type="dataBar" priority="24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{0EF44931-F12E-4B58-823B-C32B530D1617}</x14:id>
        </ext>
      </extLst>
    </cfRule>
  </conditionalFormatting>
  <conditionalFormatting sqref="AL219:AM219">
    <cfRule type="dataBar" priority="23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{56DF799B-418A-4AC3-8B1A-0ECC2A58FF4C}</x14:id>
        </ext>
      </extLst>
    </cfRule>
  </conditionalFormatting>
  <conditionalFormatting sqref="AL220:AM220">
    <cfRule type="dataBar" priority="22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{5E131DF4-BA84-430B-ABCD-73B245EDF90A}</x14:id>
        </ext>
      </extLst>
    </cfRule>
  </conditionalFormatting>
  <conditionalFormatting sqref="AL221:AM221">
    <cfRule type="dataBar" priority="40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{DAC667D1-EF16-4A8D-8DD5-A97F95CD097F}</x14:id>
        </ext>
      </extLst>
    </cfRule>
  </conditionalFormatting>
  <conditionalFormatting sqref="AL223:AM223">
    <cfRule type="dataBar" priority="41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{61064FB4-8DC8-4CE7-B7B9-102C7956688B}</x14:id>
        </ext>
      </extLst>
    </cfRule>
  </conditionalFormatting>
  <conditionalFormatting sqref="AL224:AM224">
    <cfRule type="dataBar" priority="42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{7EF7ED78-371D-4633-9DC6-384936524B29}</x14:id>
        </ext>
      </extLst>
    </cfRule>
  </conditionalFormatting>
  <conditionalFormatting sqref="AL225:AM225">
    <cfRule type="dataBar" priority="43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{6DAFF372-0672-4EEE-8425-F1A8D3483DF4}</x14:id>
        </ext>
      </extLst>
    </cfRule>
  </conditionalFormatting>
  <conditionalFormatting sqref="AL226:AM226">
    <cfRule type="dataBar" priority="44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{6AD2F0DD-5C00-42D5-B324-867EF714237B}</x14:id>
        </ext>
      </extLst>
    </cfRule>
  </conditionalFormatting>
  <conditionalFormatting sqref="AL227:AM227">
    <cfRule type="dataBar" priority="45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{FCA6A6D3-9B1C-4A5C-952A-F577C217DB49}</x14:id>
        </ext>
      </extLst>
    </cfRule>
  </conditionalFormatting>
  <conditionalFormatting sqref="AL228:AM228">
    <cfRule type="dataBar" priority="46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{9DA28D8C-981C-4FE9-A090-A1F2C41F29BB}</x14:id>
        </ext>
      </extLst>
    </cfRule>
  </conditionalFormatting>
  <conditionalFormatting sqref="AL229:AM229">
    <cfRule type="dataBar" priority="21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{173D598C-A0AF-4BA0-B01D-EE30CCB7830A}</x14:id>
        </ext>
      </extLst>
    </cfRule>
  </conditionalFormatting>
  <conditionalFormatting sqref="AL230:AM230">
    <cfRule type="dataBar" priority="20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{CC7667E2-41D6-441B-B96B-6129CB7EB4B3}</x14:id>
        </ext>
      </extLst>
    </cfRule>
  </conditionalFormatting>
  <conditionalFormatting sqref="AL231:AM231">
    <cfRule type="dataBar" priority="19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{AC322D9C-D5D7-4474-87E4-C4129E8D8F4D}</x14:id>
        </ext>
      </extLst>
    </cfRule>
  </conditionalFormatting>
  <conditionalFormatting sqref="AL232:AM232">
    <cfRule type="dataBar" priority="18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{14DD58D0-C1C7-4442-AE10-1584D8079300}</x14:id>
        </ext>
      </extLst>
    </cfRule>
  </conditionalFormatting>
  <conditionalFormatting sqref="AL233:AM233">
    <cfRule type="dataBar" priority="17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{AB421DEA-42DD-465D-A4BA-1266135E1439}</x14:id>
        </ext>
      </extLst>
    </cfRule>
  </conditionalFormatting>
  <conditionalFormatting sqref="AL234:AM234">
    <cfRule type="dataBar" priority="16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{D082CD66-58C6-4319-A298-1FAAD062614F}</x14:id>
        </ext>
      </extLst>
    </cfRule>
  </conditionalFormatting>
  <conditionalFormatting sqref="AL235:AM235">
    <cfRule type="dataBar" priority="47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{D54C068F-C0BF-4590-9A02-C2F61D8AD0B3}</x14:id>
        </ext>
      </extLst>
    </cfRule>
  </conditionalFormatting>
  <conditionalFormatting sqref="AL236:AM236">
    <cfRule type="dataBar" priority="48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{35FD547F-2DDD-472A-AEF7-278D25656F6C}</x14:id>
        </ext>
      </extLst>
    </cfRule>
  </conditionalFormatting>
  <conditionalFormatting sqref="AL237:AM237">
    <cfRule type="dataBar" priority="49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{EC9288FA-1AAB-4EE3-B6FB-6F9FD2DE5A54}</x14:id>
        </ext>
      </extLst>
    </cfRule>
  </conditionalFormatting>
  <conditionalFormatting sqref="AL238:AM238">
    <cfRule type="dataBar" priority="50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{3A68C720-3368-4FCE-9117-9542D45BD8C4}</x14:id>
        </ext>
      </extLst>
    </cfRule>
  </conditionalFormatting>
  <conditionalFormatting sqref="AL239:AM239">
    <cfRule type="dataBar" priority="51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{6719AAC0-3CA2-4357-872A-9838E66DF24A}</x14:id>
        </ext>
      </extLst>
    </cfRule>
  </conditionalFormatting>
  <conditionalFormatting sqref="AL240:AM240">
    <cfRule type="dataBar" priority="52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{4497E0A7-E548-43BE-9347-92FC19E2B2C0}</x14:id>
        </ext>
      </extLst>
    </cfRule>
  </conditionalFormatting>
  <conditionalFormatting sqref="AL241:AM241">
    <cfRule type="dataBar" priority="53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{42857D21-20B4-490E-98C7-1C9A852F45CA}</x14:id>
        </ext>
      </extLst>
    </cfRule>
  </conditionalFormatting>
  <conditionalFormatting sqref="AL242:AM242">
    <cfRule type="dataBar" priority="54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{FE398EA2-A228-47AF-8CFB-F1CD99A2B1A0}</x14:id>
        </ext>
      </extLst>
    </cfRule>
  </conditionalFormatting>
  <conditionalFormatting sqref="AL243:AM243">
    <cfRule type="dataBar" priority="55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{7B95B10A-65AB-40B6-9971-4BEA64F41322}</x14:id>
        </ext>
      </extLst>
    </cfRule>
  </conditionalFormatting>
  <conditionalFormatting sqref="AL244:AM244">
    <cfRule type="dataBar" priority="56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{EDD87DD6-6CD6-45CC-8A6F-8933CC072980}</x14:id>
        </ext>
      </extLst>
    </cfRule>
  </conditionalFormatting>
  <conditionalFormatting sqref="AL245:AM245">
    <cfRule type="dataBar" priority="57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{27DBC199-0AAE-47FB-BD9A-22BDFEDF5084}</x14:id>
        </ext>
      </extLst>
    </cfRule>
  </conditionalFormatting>
  <conditionalFormatting sqref="AL246:AM246">
    <cfRule type="dataBar" priority="58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{90D17B47-CA9A-46F8-B07B-0E69ABD06C00}</x14:id>
        </ext>
      </extLst>
    </cfRule>
  </conditionalFormatting>
  <conditionalFormatting sqref="AL247:AM247">
    <cfRule type="dataBar" priority="59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{A5D6AE95-B718-40C6-BDC1-5B69E36AA32F}</x14:id>
        </ext>
      </extLst>
    </cfRule>
  </conditionalFormatting>
  <conditionalFormatting sqref="AL248:AM248">
    <cfRule type="dataBar" priority="15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{D9677DA0-4BF4-4FEE-9727-60893FB8BC57}</x14:id>
        </ext>
      </extLst>
    </cfRule>
  </conditionalFormatting>
  <conditionalFormatting sqref="AL249:AM249">
    <cfRule type="dataBar" priority="60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{C63248A2-0195-496A-B36C-0D48DD797AAD}</x14:id>
        </ext>
      </extLst>
    </cfRule>
  </conditionalFormatting>
  <conditionalFormatting sqref="AL250:AM250">
    <cfRule type="dataBar" priority="61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{E2D97117-9A97-4C56-9C55-3228F121D6BF}</x14:id>
        </ext>
      </extLst>
    </cfRule>
  </conditionalFormatting>
  <conditionalFormatting sqref="AL251:AM251">
    <cfRule type="dataBar" priority="62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{E49651FC-EB82-477F-8C0C-DCD79B9E5510}</x14:id>
        </ext>
      </extLst>
    </cfRule>
  </conditionalFormatting>
  <conditionalFormatting sqref="AL252:AM252">
    <cfRule type="dataBar" priority="63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{B012827B-ABA4-47C6-8F16-D2A16D588F25}</x14:id>
        </ext>
      </extLst>
    </cfRule>
  </conditionalFormatting>
  <conditionalFormatting sqref="AL253:AM253">
    <cfRule type="dataBar" priority="64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{5D4A5FE4-5769-4536-BDC9-48E947407D09}</x14:id>
        </ext>
      </extLst>
    </cfRule>
  </conditionalFormatting>
  <conditionalFormatting sqref="AL254:AM254">
    <cfRule type="dataBar" priority="65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{C12C84EB-44FA-4DD7-A2DC-ED1A2B5BD8A3}</x14:id>
        </ext>
      </extLst>
    </cfRule>
  </conditionalFormatting>
  <conditionalFormatting sqref="AL255:AM255">
    <cfRule type="dataBar" priority="66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{8E195B6C-45D1-4E24-BCAF-A1A992AF4D08}</x14:id>
        </ext>
      </extLst>
    </cfRule>
  </conditionalFormatting>
  <conditionalFormatting sqref="AL256:AM256">
    <cfRule type="dataBar" priority="67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{EF8BFFEE-4E19-4488-B9D6-920CAC636811}</x14:id>
        </ext>
      </extLst>
    </cfRule>
  </conditionalFormatting>
  <conditionalFormatting sqref="AL257:AM257">
    <cfRule type="dataBar" priority="68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{A2830B83-FC87-4F42-B3ED-ED186365666A}</x14:id>
        </ext>
      </extLst>
    </cfRule>
  </conditionalFormatting>
  <conditionalFormatting sqref="AL258:AM258">
    <cfRule type="dataBar" priority="14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{88DFE924-6037-44A9-AD4F-A1B41B364D7D}</x14:id>
        </ext>
      </extLst>
    </cfRule>
  </conditionalFormatting>
  <conditionalFormatting sqref="AL259:AM259">
    <cfRule type="dataBar" priority="13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{D0AA7CD1-0C0F-4D16-AF87-C2BCE0710F77}</x14:id>
        </ext>
      </extLst>
    </cfRule>
  </conditionalFormatting>
  <conditionalFormatting sqref="AL260:AM260">
    <cfRule type="dataBar" priority="69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{AFAA5A5C-CDB0-4D57-99C4-85FAB874DC42}</x14:id>
        </ext>
      </extLst>
    </cfRule>
  </conditionalFormatting>
  <conditionalFormatting sqref="AL261:AM261">
    <cfRule type="dataBar" priority="70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{F75F0CBC-263F-43DE-9E10-E301CCA19726}</x14:id>
        </ext>
      </extLst>
    </cfRule>
  </conditionalFormatting>
  <conditionalFormatting sqref="AL262:AM262">
    <cfRule type="dataBar" priority="71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{9D080424-59D7-426C-94AB-3F553C560405}</x14:id>
        </ext>
      </extLst>
    </cfRule>
  </conditionalFormatting>
  <conditionalFormatting sqref="AL263:AM263">
    <cfRule type="dataBar" priority="72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{597F904B-BF54-4AA3-8E5B-FFB297C207F8}</x14:id>
        </ext>
      </extLst>
    </cfRule>
  </conditionalFormatting>
  <conditionalFormatting sqref="AL264:AM264">
    <cfRule type="dataBar" priority="73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{8014D6BE-2BC0-4E19-920E-022581C5A3E6}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2DDD5F-CD52-4649-A94A-3F6EB583D0EC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1AC5541E-ED84-451F-BCC3-908A553F8EC9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33E9C207-0CA7-480F-BDFF-7534F52807D0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1E4EEC29-9505-4F1F-B215-1E2DD67436C3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5355F527-91F3-4AC0-A3F4-5762182F042B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E9AE591C-4AE0-4231-82E9-DF2DEDF75E4A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A98ED23D-E4B8-4CD5-BC13-FBA5CB449623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8C65FED9-E0F8-408C-9518-2700E0D59C5F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952EAAC1-365A-4A6A-9232-9BAC20FE55F6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9D4C834E-2446-4688-91A8-3911FF7FEEBA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735266DE-751A-4167-9ACD-2C963D07F6A5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309881A1-EA20-4182-9E4D-BB89FE9127E6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7D0E5173-B3A3-47CF-87E2-61048196F77A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234A2F65-6B58-42BB-973C-5116AE08605E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90794B4D-08FF-491F-BCEB-E4C2052391DB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0EF44931-F12E-4B58-823B-C32B530D1617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56DF799B-418A-4AC3-8B1A-0ECC2A58FF4C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5E131DF4-BA84-430B-ABCD-73B245EDF90A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DAC667D1-EF16-4A8D-8DD5-A97F95CD097F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61064FB4-8DC8-4CE7-B7B9-102C7956688B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7EF7ED78-371D-4633-9DC6-384936524B29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6DAFF372-0672-4EEE-8425-F1A8D3483DF4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6AD2F0DD-5C00-42D5-B324-867EF714237B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FCA6A6D3-9B1C-4A5C-952A-F577C217DB49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9DA28D8C-981C-4FE9-A090-A1F2C41F29BB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173D598C-A0AF-4BA0-B01D-EE30CCB7830A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CC7667E2-41D6-441B-B96B-6129CB7EB4B3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AC322D9C-D5D7-4474-87E4-C4129E8D8F4D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14DD58D0-C1C7-4442-AE10-1584D8079300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AB421DEA-42DD-465D-A4BA-1266135E1439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D082CD66-58C6-4319-A298-1FAAD062614F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D54C068F-C0BF-4590-9A02-C2F61D8AD0B3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35FD547F-2DDD-472A-AEF7-278D25656F6C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EC9288FA-1AAB-4EE3-B6FB-6F9FD2DE5A54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3A68C720-3368-4FCE-9117-9542D45BD8C4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6719AAC0-3CA2-4357-872A-9838E66DF24A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4497E0A7-E548-43BE-9347-92FC19E2B2C0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42857D21-20B4-490E-98C7-1C9A852F45CA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FE398EA2-A228-47AF-8CFB-F1CD99A2B1A0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7B95B10A-65AB-40B6-9971-4BEA64F41322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EDD87DD6-6CD6-45CC-8A6F-8933CC072980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27DBC199-0AAE-47FB-BD9A-22BDFEDF5084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90D17B47-CA9A-46F8-B07B-0E69ABD06C00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A5D6AE95-B718-40C6-BDC1-5B69E36AA32F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D9677DA0-4BF4-4FEE-9727-60893FB8BC57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C63248A2-0195-496A-B36C-0D48DD797AAD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E2D97117-9A97-4C56-9C55-3228F121D6BF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E49651FC-EB82-477F-8C0C-DCD79B9E5510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B012827B-ABA4-47C6-8F16-D2A16D588F25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5D4A5FE4-5769-4536-BDC9-48E947407D09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C12C84EB-44FA-4DD7-A2DC-ED1A2B5BD8A3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8E195B6C-45D1-4E24-BCAF-A1A992AF4D08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EF8BFFEE-4E19-4488-B9D6-920CAC636811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A2830B83-FC87-4F42-B3ED-ED186365666A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88DFE924-6037-44A9-AD4F-A1B41B364D7D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D0AA7CD1-0C0F-4D16-AF87-C2BCE0710F77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AFAA5A5C-CDB0-4D57-99C4-85FAB874DC42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F75F0CBC-263F-43DE-9E10-E301CCA19726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9D080424-59D7-426C-94AB-3F553C560405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597F904B-BF54-4AA3-8E5B-FFB297C207F8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8014D6BE-2BC0-4E19-920E-022581C5A3E6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8E0EB-8286-4D8F-85BA-6F8C02C8EE07}">
  <dimension ref="A1:AR267"/>
  <sheetViews>
    <sheetView rightToLeft="1" topLeftCell="G1" zoomScale="70" zoomScaleNormal="70" workbookViewId="0">
      <selection activeCell="M2" sqref="M2:M4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5546875" style="28" bestFit="1" customWidth="1"/>
    <col min="9" max="9" width="19.77734375" style="24" customWidth="1"/>
    <col min="10" max="10" width="16.33203125" style="24" customWidth="1"/>
    <col min="11" max="11" width="14.109375" style="24" hidden="1" customWidth="1"/>
    <col min="12" max="14" width="20.77734375" style="24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20.109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99.44140625" style="24" bestFit="1" customWidth="1"/>
    <col min="29" max="29" width="15.77734375" style="31" bestFit="1" customWidth="1"/>
    <col min="30" max="30" width="13.6640625" style="32" bestFit="1" customWidth="1"/>
    <col min="31" max="31" width="22.77734375" style="24" bestFit="1" customWidth="1"/>
    <col min="32" max="32" width="28.33203125" style="24" bestFit="1" customWidth="1"/>
    <col min="33" max="33" width="13.5546875" style="24" bestFit="1" customWidth="1"/>
    <col min="34" max="34" width="134.2187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8" t="s">
        <v>0</v>
      </c>
      <c r="B1" s="159"/>
      <c r="C1" s="158" t="s">
        <v>1</v>
      </c>
      <c r="D1" s="159"/>
      <c r="E1" s="158" t="s">
        <v>2</v>
      </c>
      <c r="F1" s="159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60" t="s">
        <v>17</v>
      </c>
      <c r="V1" s="161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166">
        <v>1</v>
      </c>
      <c r="H2" s="168" t="s">
        <v>135</v>
      </c>
      <c r="I2" s="166" t="s">
        <v>826</v>
      </c>
      <c r="J2" s="164" t="s">
        <v>76</v>
      </c>
      <c r="K2" s="11" t="str">
        <f t="shared" ref="K2:K65" ca="1" si="0">IF(C2, TODAY(), "" )</f>
        <v/>
      </c>
      <c r="L2" s="162" t="s">
        <v>340</v>
      </c>
      <c r="M2" s="162" t="s">
        <v>341</v>
      </c>
      <c r="N2" s="162"/>
      <c r="O2" s="9">
        <v>3325.2</v>
      </c>
      <c r="P2" s="9">
        <v>1</v>
      </c>
      <c r="Q2" s="13" t="str">
        <f>VLOOKUP(O2, '[1]لیست محصولات اردیبهشت ۱۴۰۳'!B:C,2,0)</f>
        <v>راتناگری | Ratnagiri</v>
      </c>
      <c r="R2" s="9"/>
      <c r="S2" s="12">
        <f>VLOOKUP(O2, '[1]لیست محصولات اردیبهشت ۱۴۰۳'!B:F,5,0)</f>
        <v>750</v>
      </c>
      <c r="T2" s="14">
        <f>VLOOKUP(O2, '[1]لیست محصولات اردیبهشت ۱۴۰۳'!B:G,6,0)</f>
        <v>20700000</v>
      </c>
      <c r="U2" s="15"/>
      <c r="V2" s="16">
        <f t="shared" ref="V2:V65" si="1">IF(C2, P2, U2 )</f>
        <v>0</v>
      </c>
      <c r="W2" s="12">
        <f t="shared" ref="W2:W65" si="2">P2-V2</f>
        <v>1</v>
      </c>
      <c r="X2" s="14">
        <f t="shared" ref="X2:X65" si="3">P2*T2</f>
        <v>20700000</v>
      </c>
      <c r="Y2" s="17"/>
      <c r="Z2" s="14">
        <f t="shared" ref="Z2:Z65" si="4">X2-Y2</f>
        <v>20700000</v>
      </c>
      <c r="AA2" s="176" t="s">
        <v>886</v>
      </c>
      <c r="AB2" s="174" t="s">
        <v>887</v>
      </c>
      <c r="AC2" s="172" t="s">
        <v>344</v>
      </c>
      <c r="AD2" s="17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شهریار اندیشه - فاز ۳ - بلوار آزادی - مجتمع تجاری اداری نگارستان - بلوک B - طبقه همکف - پلاک ۴۷ - فروشگاه نو - خاتمی 09123642655  - نیما نظری 09393741144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95"/>
      <c r="H3" s="196"/>
      <c r="I3" s="195"/>
      <c r="J3" s="184"/>
      <c r="K3" s="11" t="str">
        <f t="shared" ca="1" si="0"/>
        <v/>
      </c>
      <c r="L3" s="186"/>
      <c r="M3" s="186"/>
      <c r="N3" s="186"/>
      <c r="O3" s="9">
        <v>3326.1</v>
      </c>
      <c r="P3" s="9">
        <v>1</v>
      </c>
      <c r="Q3" s="13" t="str">
        <f>VLOOKUP(O3, '[1]لیست محصولات اردیبهشت ۱۴۰۳'!B:C,2,0)</f>
        <v>میاگروس | Milagros</v>
      </c>
      <c r="R3" s="9"/>
      <c r="S3" s="12">
        <f>VLOOKUP(O3, '[1]لیست محصولات اردیبهشت ۱۴۰۳'!B:F,5,0)</f>
        <v>150</v>
      </c>
      <c r="T3" s="14">
        <f>VLOOKUP(O3, '[1]لیست محصولات اردیبهشت ۱۴۰۳'!B:G,6,0)</f>
        <v>3750000</v>
      </c>
      <c r="U3" s="15"/>
      <c r="V3" s="16">
        <f t="shared" si="1"/>
        <v>0</v>
      </c>
      <c r="W3" s="12">
        <f t="shared" si="2"/>
        <v>1</v>
      </c>
      <c r="X3" s="14">
        <f t="shared" si="3"/>
        <v>3750000</v>
      </c>
      <c r="Y3" s="17"/>
      <c r="Z3" s="14">
        <f t="shared" si="4"/>
        <v>3750000</v>
      </c>
      <c r="AA3" s="183"/>
      <c r="AB3" s="182"/>
      <c r="AC3" s="181"/>
      <c r="AD3" s="180"/>
      <c r="AE3" s="19"/>
      <c r="AF3" s="21"/>
      <c r="AG3" s="22" t="str">
        <f t="shared" si="5"/>
        <v>TRUE</v>
      </c>
      <c r="AH3" s="23" t="str">
        <f t="shared" ref="AH3:AH66" si="6"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67"/>
      <c r="H4" s="169"/>
      <c r="I4" s="167"/>
      <c r="J4" s="165"/>
      <c r="K4" s="11" t="str">
        <f t="shared" ca="1" si="0"/>
        <v/>
      </c>
      <c r="L4" s="163"/>
      <c r="M4" s="163"/>
      <c r="N4" s="163"/>
      <c r="O4" s="9">
        <v>5511.1</v>
      </c>
      <c r="P4" s="9">
        <v>1</v>
      </c>
      <c r="Q4" s="13" t="str">
        <f>VLOOKUP(O4, '[1]لیست محصولات اردیبهشت ۱۴۰۳'!B:C,2,0)</f>
        <v>هامبلا | Hambella</v>
      </c>
      <c r="R4" s="9"/>
      <c r="S4" s="12">
        <f>VLOOKUP(O4, '[1]لیست محصولات اردیبهشت ۱۴۰۳'!B:F,5,0)</f>
        <v>150</v>
      </c>
      <c r="T4" s="14">
        <f>VLOOKUP(O4, '[1]لیست محصولات اردیبهشت ۱۴۰۳'!B:G,6,0)</f>
        <v>2800000</v>
      </c>
      <c r="U4" s="15"/>
      <c r="V4" s="16">
        <f t="shared" si="1"/>
        <v>0</v>
      </c>
      <c r="W4" s="12">
        <f t="shared" si="2"/>
        <v>1</v>
      </c>
      <c r="X4" s="14">
        <f t="shared" si="3"/>
        <v>2800000</v>
      </c>
      <c r="Y4" s="17"/>
      <c r="Z4" s="14">
        <f t="shared" si="4"/>
        <v>2800000</v>
      </c>
      <c r="AA4" s="177"/>
      <c r="AB4" s="175"/>
      <c r="AC4" s="173"/>
      <c r="AD4" s="171"/>
      <c r="AE4" s="19"/>
      <c r="AF4" s="21"/>
      <c r="AG4" s="22" t="str">
        <f t="shared" si="5"/>
        <v>TRUE</v>
      </c>
      <c r="AH4" s="23" t="str">
        <f t="shared" si="6"/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>
        <v>2</v>
      </c>
      <c r="H5" s="10">
        <v>277644802821</v>
      </c>
      <c r="I5" s="25" t="s">
        <v>826</v>
      </c>
      <c r="J5" s="9"/>
      <c r="K5" s="11" t="str">
        <f t="shared" ca="1" si="0"/>
        <v/>
      </c>
      <c r="L5" s="12" t="s">
        <v>418</v>
      </c>
      <c r="M5" s="12" t="s">
        <v>888</v>
      </c>
      <c r="N5" s="12"/>
      <c r="O5" s="9">
        <v>5501.2</v>
      </c>
      <c r="P5" s="9">
        <v>1</v>
      </c>
      <c r="Q5" s="13" t="str">
        <f>VLOOKUP(O5, '[1]لیست محصولات اردیبهشت ۱۴۰۳'!B:C,2,0)</f>
        <v>ورتکس | Vortex</v>
      </c>
      <c r="R5" s="9"/>
      <c r="S5" s="12">
        <f>VLOOKUP(O5, '[1]لیست محصولات اردیبهشت ۱۴۰۳'!B:F,5,0)</f>
        <v>750</v>
      </c>
      <c r="T5" s="14">
        <f>VLOOKUP(O5, '[1]لیست محصولات اردیبهشت ۱۴۰۳'!B:G,6,0)</f>
        <v>9900000</v>
      </c>
      <c r="U5" s="15"/>
      <c r="V5" s="16">
        <f t="shared" si="1"/>
        <v>0</v>
      </c>
      <c r="W5" s="12">
        <f t="shared" si="2"/>
        <v>1</v>
      </c>
      <c r="X5" s="14">
        <f t="shared" si="3"/>
        <v>9900000</v>
      </c>
      <c r="Y5" s="17"/>
      <c r="Z5" s="14">
        <f t="shared" si="4"/>
        <v>9900000</v>
      </c>
      <c r="AA5" s="18" t="s">
        <v>212</v>
      </c>
      <c r="AB5" s="130" t="s">
        <v>889</v>
      </c>
      <c r="AC5" s="19" t="s">
        <v>890</v>
      </c>
      <c r="AD5" s="20"/>
      <c r="AE5" s="19"/>
      <c r="AF5" s="21"/>
      <c r="AG5" s="22" t="str">
        <f t="shared" si="5"/>
        <v>TRUE</v>
      </c>
      <c r="AH5" s="23" t="str">
        <f t="shared" si="6"/>
        <v>قم 20 متری زاد . کوچه 16 . چهار راه اول سمت راست . کوچه شاهمرادی . پلاک 37  - رضا مخلص آبادی فراهانی 09361210271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>
        <v>3</v>
      </c>
      <c r="H6" s="10">
        <v>277650031601</v>
      </c>
      <c r="I6" s="25" t="s">
        <v>826</v>
      </c>
      <c r="J6" s="9"/>
      <c r="K6" s="11" t="str">
        <f t="shared" ca="1" si="0"/>
        <v/>
      </c>
      <c r="L6" s="12" t="s">
        <v>891</v>
      </c>
      <c r="M6" s="12" t="s">
        <v>892</v>
      </c>
      <c r="N6" s="12" t="s">
        <v>893</v>
      </c>
      <c r="O6" s="9">
        <v>5501.3</v>
      </c>
      <c r="P6" s="9">
        <v>1</v>
      </c>
      <c r="Q6" s="13" t="str">
        <f>VLOOKUP(O6, '[1]لیست محصولات اردیبهشت ۱۴۰۳'!B:C,2,0)</f>
        <v>ورتکس | Vortex</v>
      </c>
      <c r="R6" s="9"/>
      <c r="S6" s="12">
        <f>VLOOKUP(O6, '[1]لیست محصولات اردیبهشت ۱۴۰۳'!B:F,5,0)</f>
        <v>4000</v>
      </c>
      <c r="T6" s="14">
        <f>VLOOKUP(O6, '[1]لیست محصولات اردیبهشت ۱۴۰۳'!B:G,6,0)</f>
        <v>51200000</v>
      </c>
      <c r="U6" s="15"/>
      <c r="V6" s="16">
        <f t="shared" si="1"/>
        <v>0</v>
      </c>
      <c r="W6" s="12">
        <f t="shared" si="2"/>
        <v>1</v>
      </c>
      <c r="X6" s="14">
        <f t="shared" si="3"/>
        <v>51200000</v>
      </c>
      <c r="Y6" s="17"/>
      <c r="Z6" s="14">
        <f t="shared" si="4"/>
        <v>51200000</v>
      </c>
      <c r="AA6" s="18" t="s">
        <v>797</v>
      </c>
      <c r="AB6" s="13" t="s">
        <v>894</v>
      </c>
      <c r="AC6" s="19" t="s">
        <v>895</v>
      </c>
      <c r="AD6" s="20"/>
      <c r="AE6" s="19"/>
      <c r="AF6" s="21"/>
      <c r="AG6" s="22" t="str">
        <f t="shared" si="5"/>
        <v>TRUE</v>
      </c>
      <c r="AH6" s="23" t="str">
        <f t="shared" si="6"/>
        <v>گرگان نبش عدالت 99 کافه آیت - آیت کرامتی 09126198286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164">
        <v>4</v>
      </c>
      <c r="H7" s="178">
        <v>55245623601</v>
      </c>
      <c r="I7" s="164" t="s">
        <v>826</v>
      </c>
      <c r="J7" s="164"/>
      <c r="K7" s="11" t="str">
        <f t="shared" ca="1" si="0"/>
        <v/>
      </c>
      <c r="L7" s="162" t="s">
        <v>896</v>
      </c>
      <c r="M7" s="162" t="s">
        <v>897</v>
      </c>
      <c r="N7" s="162"/>
      <c r="O7" s="9">
        <v>3326.1</v>
      </c>
      <c r="P7" s="9">
        <v>1</v>
      </c>
      <c r="Q7" s="13" t="str">
        <f>VLOOKUP(O7, '[1]لیست محصولات اردیبهشت ۱۴۰۳'!B:C,2,0)</f>
        <v>میاگروس | Milagros</v>
      </c>
      <c r="R7" s="9" t="s">
        <v>326</v>
      </c>
      <c r="S7" s="12">
        <f>VLOOKUP(O7, '[1]لیست محصولات اردیبهشت ۱۴۰۳'!B:F,5,0)</f>
        <v>150</v>
      </c>
      <c r="T7" s="14">
        <f>VLOOKUP(O7, '[1]لیست محصولات اردیبهشت ۱۴۰۳'!B:G,6,0)</f>
        <v>3750000</v>
      </c>
      <c r="U7" s="26"/>
      <c r="V7" s="16">
        <f t="shared" si="1"/>
        <v>0</v>
      </c>
      <c r="W7" s="12">
        <f t="shared" si="2"/>
        <v>1</v>
      </c>
      <c r="X7" s="14">
        <f t="shared" si="3"/>
        <v>3750000</v>
      </c>
      <c r="Y7" s="17"/>
      <c r="Z7" s="14">
        <f t="shared" si="4"/>
        <v>3750000</v>
      </c>
      <c r="AA7" s="176" t="s">
        <v>79</v>
      </c>
      <c r="AB7" s="174" t="s">
        <v>898</v>
      </c>
      <c r="AC7" s="172" t="s">
        <v>899</v>
      </c>
      <c r="AD7" s="170" t="s">
        <v>99</v>
      </c>
      <c r="AE7" s="19"/>
      <c r="AF7" s="21"/>
      <c r="AG7" s="22" t="str">
        <f t="shared" si="5"/>
        <v>TRUE</v>
      </c>
      <c r="AH7" s="23" t="str">
        <f t="shared" si="6"/>
        <v>تهران فرمانیه- دیباجی شمالی- خیابان یاسمن-خیابان کاشانک_خیابان نسرین_پلاک۳۶-واحد۳  - معصومه ماشین چیان 09123868938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165"/>
      <c r="H8" s="179"/>
      <c r="I8" s="165"/>
      <c r="J8" s="165"/>
      <c r="K8" s="11" t="str">
        <f t="shared" ca="1" si="0"/>
        <v/>
      </c>
      <c r="L8" s="163"/>
      <c r="M8" s="163"/>
      <c r="N8" s="163"/>
      <c r="O8" s="9">
        <v>5511.1</v>
      </c>
      <c r="P8" s="9">
        <v>1</v>
      </c>
      <c r="Q8" s="13" t="str">
        <f>VLOOKUP(O8, '[1]لیست محصولات اردیبهشت ۱۴۰۳'!B:C,2,0)</f>
        <v>هامبلا | Hambella</v>
      </c>
      <c r="R8" s="9" t="s">
        <v>326</v>
      </c>
      <c r="S8" s="12">
        <f>VLOOKUP(O8, '[1]لیست محصولات اردیبهشت ۱۴۰۳'!B:F,5,0)</f>
        <v>150</v>
      </c>
      <c r="T8" s="14">
        <f>VLOOKUP(O8, '[1]لیست محصولات اردیبهشت ۱۴۰۳'!B:G,6,0)</f>
        <v>2800000</v>
      </c>
      <c r="U8" s="15"/>
      <c r="V8" s="16">
        <f t="shared" si="1"/>
        <v>0</v>
      </c>
      <c r="W8" s="12">
        <f t="shared" si="2"/>
        <v>1</v>
      </c>
      <c r="X8" s="14">
        <f t="shared" si="3"/>
        <v>2800000</v>
      </c>
      <c r="Y8" s="17"/>
      <c r="Z8" s="14">
        <f t="shared" si="4"/>
        <v>2800000</v>
      </c>
      <c r="AA8" s="177"/>
      <c r="AB8" s="175"/>
      <c r="AC8" s="173"/>
      <c r="AD8" s="171"/>
      <c r="AE8" s="19"/>
      <c r="AF8" s="21"/>
      <c r="AG8" s="22" t="str">
        <f t="shared" si="5"/>
        <v>TRUE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164">
        <v>5</v>
      </c>
      <c r="H9" s="178">
        <v>277664060078</v>
      </c>
      <c r="I9" s="164" t="s">
        <v>826</v>
      </c>
      <c r="J9" s="164"/>
      <c r="K9" s="11" t="str">
        <f t="shared" ca="1" si="0"/>
        <v/>
      </c>
      <c r="L9" s="162" t="s">
        <v>900</v>
      </c>
      <c r="M9" s="162" t="s">
        <v>901</v>
      </c>
      <c r="N9" s="162" t="s">
        <v>902</v>
      </c>
      <c r="O9" s="9">
        <v>3326.2</v>
      </c>
      <c r="P9" s="9">
        <v>1</v>
      </c>
      <c r="Q9" s="13" t="str">
        <f>VLOOKUP(O9, '[1]لیست محصولات اردیبهشت ۱۴۰۳'!B:C,2,0)</f>
        <v>میاگروس | Milagros</v>
      </c>
      <c r="R9" s="9"/>
      <c r="S9" s="12">
        <f>VLOOKUP(O9, '[1]لیست محصولات اردیبهشت ۱۴۰۳'!B:F,5,0)</f>
        <v>750</v>
      </c>
      <c r="T9" s="14">
        <f>VLOOKUP(O9, '[1]لیست محصولات اردیبهشت ۱۴۰۳'!B:G,6,0)</f>
        <v>18150000</v>
      </c>
      <c r="U9" s="15"/>
      <c r="V9" s="16">
        <f t="shared" si="1"/>
        <v>0</v>
      </c>
      <c r="W9" s="12">
        <f t="shared" si="2"/>
        <v>1</v>
      </c>
      <c r="X9" s="14">
        <f t="shared" si="3"/>
        <v>18150000</v>
      </c>
      <c r="Y9" s="17"/>
      <c r="Z9" s="14">
        <f t="shared" si="4"/>
        <v>18150000</v>
      </c>
      <c r="AA9" s="176" t="s">
        <v>206</v>
      </c>
      <c r="AB9" s="174" t="s">
        <v>903</v>
      </c>
      <c r="AC9" s="172" t="s">
        <v>904</v>
      </c>
      <c r="AD9" s="170"/>
      <c r="AE9" s="19"/>
      <c r="AF9" s="21"/>
      <c r="AG9" s="22" t="str">
        <f t="shared" si="5"/>
        <v>TRUE</v>
      </c>
      <c r="AH9" s="23" t="str">
        <f t="shared" si="6"/>
        <v>ساری خیابان انقلاب - انقلاب هفتم کافه دم - پدرام داودی 09378872147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165"/>
      <c r="H10" s="179"/>
      <c r="I10" s="165"/>
      <c r="J10" s="165"/>
      <c r="K10" s="11" t="str">
        <f t="shared" ca="1" si="0"/>
        <v/>
      </c>
      <c r="L10" s="163"/>
      <c r="M10" s="163"/>
      <c r="N10" s="163"/>
      <c r="O10" s="9">
        <v>5522.2</v>
      </c>
      <c r="P10" s="9">
        <v>1</v>
      </c>
      <c r="Q10" s="13" t="str">
        <f>VLOOKUP(O10, '[1]لیست محصولات اردیبهشت ۱۴۰۳'!B:C,2,0)</f>
        <v>تامارا | Tamara</v>
      </c>
      <c r="R10" s="9"/>
      <c r="S10" s="12">
        <f>VLOOKUP(O10, '[1]لیست محصولات اردیبهشت ۱۴۰۳'!B:F,5,0)</f>
        <v>750</v>
      </c>
      <c r="T10" s="14">
        <f>VLOOKUP(O10, '[1]لیست محصولات اردیبهشت ۱۴۰۳'!B:G,6,0)</f>
        <v>12450000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12450000</v>
      </c>
      <c r="Y10" s="17"/>
      <c r="Z10" s="14">
        <f t="shared" si="4"/>
        <v>12450000</v>
      </c>
      <c r="AA10" s="177"/>
      <c r="AB10" s="175"/>
      <c r="AC10" s="173"/>
      <c r="AD10" s="171"/>
      <c r="AE10" s="19"/>
      <c r="AF10" s="21"/>
      <c r="AG10" s="22" t="str">
        <f t="shared" si="5"/>
        <v>TRUE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>
        <v>6</v>
      </c>
      <c r="H11" s="10">
        <v>277668123486</v>
      </c>
      <c r="I11" s="9" t="s">
        <v>826</v>
      </c>
      <c r="J11" s="9"/>
      <c r="K11" s="11" t="str">
        <f t="shared" ca="1" si="0"/>
        <v/>
      </c>
      <c r="L11" s="12" t="s">
        <v>106</v>
      </c>
      <c r="M11" s="12" t="s">
        <v>107</v>
      </c>
      <c r="N11" s="12" t="s">
        <v>108</v>
      </c>
      <c r="O11" s="9">
        <v>5501.3</v>
      </c>
      <c r="P11" s="9">
        <v>1</v>
      </c>
      <c r="Q11" s="13" t="str">
        <f>VLOOKUP(O11, '[1]لیست محصولات اردیبهشت ۱۴۰۳'!B:C,2,0)</f>
        <v>ورتکس | Vortex</v>
      </c>
      <c r="R11" s="9"/>
      <c r="S11" s="12">
        <f>VLOOKUP(O11, '[1]لیست محصولات اردیبهشت ۱۴۰۳'!B:F,5,0)</f>
        <v>4000</v>
      </c>
      <c r="T11" s="14">
        <f>VLOOKUP(O11, '[1]لیست محصولات اردیبهشت ۱۴۰۳'!B:G,6,0)</f>
        <v>51200000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51200000</v>
      </c>
      <c r="Y11" s="17"/>
      <c r="Z11" s="14">
        <f t="shared" si="4"/>
        <v>51200000</v>
      </c>
      <c r="AA11" s="18" t="s">
        <v>109</v>
      </c>
      <c r="AB11" s="13" t="s">
        <v>110</v>
      </c>
      <c r="AC11" s="19" t="s">
        <v>111</v>
      </c>
      <c r="AD11" s="20"/>
      <c r="AE11" s="19"/>
      <c r="AF11" s="21"/>
      <c r="AG11" s="22" t="str">
        <f t="shared" si="5"/>
        <v>TRUE</v>
      </c>
      <c r="AH11" s="23" t="str">
        <f t="shared" si="6"/>
        <v>اصفهان خیابان شمس آبادی، کوچه کازرونی، نبش سه راهی، پاساژ امید،طبقه اول کافه دولت - نگار نقیه 09334075144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>
        <v>7</v>
      </c>
      <c r="H12" s="10">
        <v>55251056101</v>
      </c>
      <c r="I12" s="9" t="s">
        <v>826</v>
      </c>
      <c r="J12" s="9"/>
      <c r="K12" s="11" t="str">
        <f t="shared" ca="1" si="0"/>
        <v/>
      </c>
      <c r="L12" s="12" t="s">
        <v>433</v>
      </c>
      <c r="M12" s="12" t="s">
        <v>905</v>
      </c>
      <c r="N12" s="12" t="s">
        <v>906</v>
      </c>
      <c r="O12" s="9">
        <v>3326.1</v>
      </c>
      <c r="P12" s="9">
        <v>2</v>
      </c>
      <c r="Q12" s="13" t="str">
        <f>VLOOKUP(O12, '[1]لیست محصولات اردیبهشت ۱۴۰۳'!B:C,2,0)</f>
        <v>میاگروس | Milagros</v>
      </c>
      <c r="R12" s="9"/>
      <c r="S12" s="12">
        <f>VLOOKUP(O12, '[1]لیست محصولات اردیبهشت ۱۴۰۳'!B:F,5,0)</f>
        <v>150</v>
      </c>
      <c r="T12" s="14">
        <f>VLOOKUP(O12, '[1]لیست محصولات اردیبهشت ۱۴۰۳'!B:G,6,0)</f>
        <v>3750000</v>
      </c>
      <c r="U12" s="15"/>
      <c r="V12" s="16">
        <f t="shared" si="1"/>
        <v>0</v>
      </c>
      <c r="W12" s="12">
        <f t="shared" si="2"/>
        <v>2</v>
      </c>
      <c r="X12" s="14">
        <f t="shared" si="3"/>
        <v>7500000</v>
      </c>
      <c r="Y12" s="17"/>
      <c r="Z12" s="14">
        <f t="shared" si="4"/>
        <v>7500000</v>
      </c>
      <c r="AA12" s="18" t="s">
        <v>907</v>
      </c>
      <c r="AB12" s="13" t="s">
        <v>908</v>
      </c>
      <c r="AC12" s="19" t="s">
        <v>909</v>
      </c>
      <c r="AD12" s="20"/>
      <c r="AE12" s="19"/>
      <c r="AF12" s="21"/>
      <c r="AG12" s="22" t="str">
        <f t="shared" si="5"/>
        <v>TRUE</v>
      </c>
      <c r="AH12" s="23" t="str">
        <f t="shared" si="6"/>
        <v>بابل خیابان شهید بهشتی رو به روی استخر ضرابپوری کافه مات - مهدی پذیرش 09359352464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>
        <v>8</v>
      </c>
      <c r="H13" s="10">
        <v>277685899709</v>
      </c>
      <c r="I13" s="9" t="s">
        <v>910</v>
      </c>
      <c r="J13" s="9"/>
      <c r="K13" s="11" t="str">
        <f t="shared" ca="1" si="0"/>
        <v/>
      </c>
      <c r="L13" s="12" t="s">
        <v>106</v>
      </c>
      <c r="M13" s="12" t="s">
        <v>356</v>
      </c>
      <c r="N13" s="12" t="s">
        <v>911</v>
      </c>
      <c r="O13" s="9">
        <v>5501.3</v>
      </c>
      <c r="P13" s="9">
        <v>1</v>
      </c>
      <c r="Q13" s="13" t="str">
        <f>VLOOKUP(O13, '[1]لیست محصولات اردیبهشت ۱۴۰۳'!B:C,2,0)</f>
        <v>ورتکس | Vortex</v>
      </c>
      <c r="R13" s="9"/>
      <c r="S13" s="12">
        <f>VLOOKUP(O13, '[1]لیست محصولات اردیبهشت ۱۴۰۳'!B:F,5,0)</f>
        <v>4000</v>
      </c>
      <c r="T13" s="14">
        <f>VLOOKUP(O13, '[1]لیست محصولات اردیبهشت ۱۴۰۳'!B:G,6,0)</f>
        <v>51200000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51200000</v>
      </c>
      <c r="Y13" s="17"/>
      <c r="Z13" s="14">
        <f t="shared" si="4"/>
        <v>51200000</v>
      </c>
      <c r="AA13" s="18" t="s">
        <v>115</v>
      </c>
      <c r="AB13" s="13" t="s">
        <v>912</v>
      </c>
      <c r="AC13" s="19" t="s">
        <v>913</v>
      </c>
      <c r="AD13" s="20"/>
      <c r="AE13" s="19"/>
      <c r="AF13" s="21"/>
      <c r="AG13" s="22" t="str">
        <f t="shared" si="5"/>
        <v>TRUE</v>
      </c>
      <c r="AH13" s="23" t="str">
        <f t="shared" si="6"/>
        <v>زنجان کوچمشکی 14متری قایم روبروی باشگاه کشتی پلاک 89 کافه بُن سین - نگار سلیمی 09918832876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164">
        <v>9</v>
      </c>
      <c r="H14" s="178">
        <v>277686724986</v>
      </c>
      <c r="I14" s="164" t="s">
        <v>910</v>
      </c>
      <c r="J14" s="164"/>
      <c r="K14" s="11" t="str">
        <f t="shared" ca="1" si="0"/>
        <v/>
      </c>
      <c r="L14" s="162" t="s">
        <v>796</v>
      </c>
      <c r="M14" s="162" t="s">
        <v>914</v>
      </c>
      <c r="N14" s="162"/>
      <c r="O14" s="9">
        <v>1130.0999999999999</v>
      </c>
      <c r="P14" s="9">
        <v>1</v>
      </c>
      <c r="Q14" s="13" t="str">
        <f>VLOOKUP(O14, '[1]لیست محصولات اردیبهشت ۱۴۰۳'!B:C,2,0)</f>
        <v>الیدا پلانو | Elida Plano</v>
      </c>
      <c r="R14" s="9"/>
      <c r="S14" s="12">
        <f>VLOOKUP(O14, '[1]لیست محصولات اردیبهشت ۱۴۰۳'!B:F,5,0)</f>
        <v>80</v>
      </c>
      <c r="T14" s="14">
        <f>VLOOKUP(O14, '[1]لیست محصولات اردیبهشت ۱۴۰۳'!B:G,6,0)</f>
        <v>13100000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13100000</v>
      </c>
      <c r="Y14" s="17"/>
      <c r="Z14" s="14">
        <f t="shared" si="4"/>
        <v>13100000</v>
      </c>
      <c r="AA14" s="176" t="s">
        <v>915</v>
      </c>
      <c r="AB14" s="174" t="s">
        <v>916</v>
      </c>
      <c r="AC14" s="172" t="s">
        <v>917</v>
      </c>
      <c r="AD14" s="170"/>
      <c r="AE14" s="19"/>
      <c r="AF14" s="21"/>
      <c r="AG14" s="22" t="str">
        <f t="shared" si="5"/>
        <v>TRUE</v>
      </c>
      <c r="AH14" s="23" t="str">
        <f t="shared" si="6"/>
        <v>بجنورد خیابان فردوسی، خیابان جمهوری هفده. پلاک ده. زنگ دوم(وسط)  - داود آتش بیک 09357271386</v>
      </c>
    </row>
    <row r="15" spans="1:34" ht="22.35" customHeight="1">
      <c r="A15" s="7"/>
      <c r="B15" s="7"/>
      <c r="C15" s="7"/>
      <c r="D15" s="7"/>
      <c r="E15" s="7"/>
      <c r="F15" s="8"/>
      <c r="G15" s="184"/>
      <c r="H15" s="185"/>
      <c r="I15" s="184"/>
      <c r="J15" s="184"/>
      <c r="K15" s="11" t="str">
        <f t="shared" ca="1" si="0"/>
        <v/>
      </c>
      <c r="L15" s="186"/>
      <c r="M15" s="186"/>
      <c r="N15" s="186"/>
      <c r="O15" s="9">
        <v>3326.2</v>
      </c>
      <c r="P15" s="9">
        <v>1</v>
      </c>
      <c r="Q15" s="13" t="str">
        <f>VLOOKUP(O15, '[1]لیست محصولات اردیبهشت ۱۴۰۳'!B:C,2,0)</f>
        <v>میاگروس | Milagros</v>
      </c>
      <c r="R15" s="9"/>
      <c r="S15" s="12">
        <f>VLOOKUP(O15, '[1]لیست محصولات اردیبهشت ۱۴۰۳'!B:F,5,0)</f>
        <v>750</v>
      </c>
      <c r="T15" s="14">
        <f>VLOOKUP(O15, '[1]لیست محصولات اردیبهشت ۱۴۰۳'!B:G,6,0)</f>
        <v>18150000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18150000</v>
      </c>
      <c r="Y15" s="17"/>
      <c r="Z15" s="14">
        <f t="shared" si="4"/>
        <v>18150000</v>
      </c>
      <c r="AA15" s="183"/>
      <c r="AB15" s="182"/>
      <c r="AC15" s="181"/>
      <c r="AD15" s="180"/>
      <c r="AE15" s="19"/>
      <c r="AF15" s="21"/>
      <c r="AG15" s="22" t="str">
        <f t="shared" si="5"/>
        <v>TRUE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165"/>
      <c r="H16" s="179"/>
      <c r="I16" s="165"/>
      <c r="J16" s="165"/>
      <c r="K16" s="11" t="str">
        <f t="shared" ca="1" si="0"/>
        <v/>
      </c>
      <c r="L16" s="163"/>
      <c r="M16" s="163"/>
      <c r="N16" s="163"/>
      <c r="O16" s="9">
        <v>5501.2</v>
      </c>
      <c r="P16" s="9">
        <v>1</v>
      </c>
      <c r="Q16" s="13" t="str">
        <f>VLOOKUP(O16, '[1]لیست محصولات اردیبهشت ۱۴۰۳'!B:C,2,0)</f>
        <v>ورتکس | Vortex</v>
      </c>
      <c r="R16" s="9"/>
      <c r="S16" s="12">
        <f>VLOOKUP(O16, '[1]لیست محصولات اردیبهشت ۱۴۰۳'!B:F,5,0)</f>
        <v>750</v>
      </c>
      <c r="T16" s="14">
        <f>VLOOKUP(O16, '[1]لیست محصولات اردیبهشت ۱۴۰۳'!B:G,6,0)</f>
        <v>9900000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9900000</v>
      </c>
      <c r="Y16" s="17"/>
      <c r="Z16" s="14">
        <f t="shared" si="4"/>
        <v>9900000</v>
      </c>
      <c r="AA16" s="177"/>
      <c r="AB16" s="175"/>
      <c r="AC16" s="173"/>
      <c r="AD16" s="171"/>
      <c r="AE16" s="19"/>
      <c r="AF16" s="21"/>
      <c r="AG16" s="22" t="str">
        <f t="shared" si="5"/>
        <v>TRUE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164">
        <v>10</v>
      </c>
      <c r="H17" s="178">
        <v>277707897427</v>
      </c>
      <c r="I17" s="164" t="s">
        <v>910</v>
      </c>
      <c r="J17" s="164"/>
      <c r="K17" s="11" t="str">
        <f t="shared" ca="1" si="0"/>
        <v/>
      </c>
      <c r="L17" s="162" t="s">
        <v>918</v>
      </c>
      <c r="M17" s="162" t="s">
        <v>919</v>
      </c>
      <c r="N17" s="162" t="s">
        <v>321</v>
      </c>
      <c r="O17" s="9">
        <v>5501.3</v>
      </c>
      <c r="P17" s="9">
        <v>1</v>
      </c>
      <c r="Q17" s="13" t="str">
        <f>VLOOKUP(O17, '[1]لیست محصولات اردیبهشت ۱۴۰۳'!B:C,2,0)</f>
        <v>ورتکس | Vortex</v>
      </c>
      <c r="R17" s="9"/>
      <c r="S17" s="12">
        <f>VLOOKUP(O17, '[1]لیست محصولات اردیبهشت ۱۴۰۳'!B:F,5,0)</f>
        <v>4000</v>
      </c>
      <c r="T17" s="14">
        <f>VLOOKUP(O17, '[1]لیست محصولات اردیبهشت ۱۴۰۳'!B:G,6,0)</f>
        <v>51200000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51200000</v>
      </c>
      <c r="Y17" s="17"/>
      <c r="Z17" s="14">
        <f t="shared" si="4"/>
        <v>51200000</v>
      </c>
      <c r="AA17" s="176" t="s">
        <v>277</v>
      </c>
      <c r="AB17" s="174" t="s">
        <v>920</v>
      </c>
      <c r="AC17" s="172" t="s">
        <v>921</v>
      </c>
      <c r="AD17" s="170"/>
      <c r="AE17" s="19"/>
      <c r="AF17" s="21"/>
      <c r="AG17" s="22" t="str">
        <f t="shared" si="5"/>
        <v>TRUE</v>
      </c>
      <c r="AH17" s="23" t="str">
        <f t="shared" si="6"/>
        <v>ارومیه خیابان درستکار روبروی رستوران اکبر جوجه غذای اماده قابلمه کافه بابون - امیررضا راثی 09055892501</v>
      </c>
    </row>
    <row r="18" spans="1:34" ht="22.35" customHeight="1">
      <c r="A18" s="7"/>
      <c r="B18" s="7"/>
      <c r="C18" s="7"/>
      <c r="D18" s="7"/>
      <c r="E18" s="7"/>
      <c r="F18" s="8"/>
      <c r="G18" s="165"/>
      <c r="H18" s="179"/>
      <c r="I18" s="165"/>
      <c r="J18" s="165"/>
      <c r="K18" s="11" t="str">
        <f t="shared" ca="1" si="0"/>
        <v/>
      </c>
      <c r="L18" s="163"/>
      <c r="M18" s="163"/>
      <c r="N18" s="163"/>
      <c r="O18" s="9">
        <v>5511.11</v>
      </c>
      <c r="P18" s="9">
        <v>2</v>
      </c>
      <c r="Q18" s="69" t="str">
        <f>VLOOKUP(O18, '[1]لیست محصولات اردیبهشت ۱۴۰۳'!B:C,2,0)</f>
        <v>هامبلا(رست دمی) | Hambella( Filter Roast)</v>
      </c>
      <c r="R18" s="9"/>
      <c r="S18" s="12">
        <f>VLOOKUP(O18, '[1]لیست محصولات اردیبهشت ۱۴۰۳'!B:F,5,0)</f>
        <v>150</v>
      </c>
      <c r="T18" s="14">
        <f>VLOOKUP(O18, '[1]لیست محصولات اردیبهشت ۱۴۰۳'!B:G,6,0)</f>
        <v>2800000</v>
      </c>
      <c r="U18" s="15"/>
      <c r="V18" s="16">
        <f t="shared" si="1"/>
        <v>0</v>
      </c>
      <c r="W18" s="12">
        <f t="shared" si="2"/>
        <v>2</v>
      </c>
      <c r="X18" s="14">
        <f t="shared" si="3"/>
        <v>5600000</v>
      </c>
      <c r="Y18" s="17"/>
      <c r="Z18" s="14">
        <f t="shared" si="4"/>
        <v>5600000</v>
      </c>
      <c r="AA18" s="177"/>
      <c r="AB18" s="175"/>
      <c r="AC18" s="173"/>
      <c r="AD18" s="171"/>
      <c r="AE18" s="19"/>
      <c r="AF18" s="21"/>
      <c r="AG18" s="22" t="str">
        <f t="shared" si="5"/>
        <v>TRUE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9">
        <v>11</v>
      </c>
      <c r="H19" s="10">
        <v>277711311349</v>
      </c>
      <c r="I19" s="9" t="s">
        <v>910</v>
      </c>
      <c r="J19" s="9"/>
      <c r="K19" s="11" t="str">
        <f t="shared" ca="1" si="0"/>
        <v/>
      </c>
      <c r="L19" s="12" t="s">
        <v>918</v>
      </c>
      <c r="M19" s="12" t="s">
        <v>922</v>
      </c>
      <c r="N19" s="12" t="s">
        <v>923</v>
      </c>
      <c r="O19" s="9">
        <v>3326.1</v>
      </c>
      <c r="P19" s="9">
        <v>1</v>
      </c>
      <c r="Q19" s="13" t="str">
        <f>VLOOKUP(O19, '[1]لیست محصولات اردیبهشت ۱۴۰۳'!B:C,2,0)</f>
        <v>میاگروس | Milagros</v>
      </c>
      <c r="R19" s="9"/>
      <c r="S19" s="12">
        <f>VLOOKUP(O19, '[1]لیست محصولات اردیبهشت ۱۴۰۳'!B:F,5,0)</f>
        <v>150</v>
      </c>
      <c r="T19" s="14">
        <f>VLOOKUP(O19, '[1]لیست محصولات اردیبهشت ۱۴۰۳'!B:G,6,0)</f>
        <v>3750000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3750000</v>
      </c>
      <c r="Y19" s="17"/>
      <c r="Z19" s="14">
        <f t="shared" si="4"/>
        <v>3750000</v>
      </c>
      <c r="AA19" s="18" t="s">
        <v>924</v>
      </c>
      <c r="AB19" s="13" t="s">
        <v>925</v>
      </c>
      <c r="AC19" s="19" t="s">
        <v>926</v>
      </c>
      <c r="AD19" s="20"/>
      <c r="AE19" s="19"/>
      <c r="AF19" s="21"/>
      <c r="AG19" s="22" t="str">
        <f t="shared" si="5"/>
        <v>TRUE</v>
      </c>
      <c r="AH19" s="23" t="str">
        <f t="shared" si="6"/>
        <v>هشتگرد خیابان خویینی ها کافه وال - امیررضا بغدادی 09918942439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>
        <v>12</v>
      </c>
      <c r="H20" s="10">
        <v>277713013555</v>
      </c>
      <c r="I20" s="9" t="s">
        <v>910</v>
      </c>
      <c r="J20" s="9"/>
      <c r="K20" s="11" t="str">
        <f t="shared" ca="1" si="0"/>
        <v/>
      </c>
      <c r="L20" s="12" t="s">
        <v>927</v>
      </c>
      <c r="M20" s="12" t="s">
        <v>928</v>
      </c>
      <c r="N20" s="12"/>
      <c r="O20" s="9">
        <v>5522.1</v>
      </c>
      <c r="P20" s="9">
        <v>3</v>
      </c>
      <c r="Q20" s="13" t="str">
        <f>VLOOKUP(O20, '[1]لیست محصولات اردیبهشت ۱۴۰۳'!B:C,2,0)</f>
        <v>تامارا | Tamara</v>
      </c>
      <c r="R20" s="9" t="s">
        <v>255</v>
      </c>
      <c r="S20" s="12">
        <f>VLOOKUP(O20, '[1]لیست محصولات اردیبهشت ۱۴۰۳'!B:F,5,0)</f>
        <v>150</v>
      </c>
      <c r="T20" s="14">
        <f>VLOOKUP(O20, '[1]لیست محصولات اردیبهشت ۱۴۰۳'!B:G,6,0)</f>
        <v>2600000</v>
      </c>
      <c r="U20" s="15"/>
      <c r="V20" s="16">
        <f t="shared" si="1"/>
        <v>0</v>
      </c>
      <c r="W20" s="12">
        <f t="shared" si="2"/>
        <v>3</v>
      </c>
      <c r="X20" s="14">
        <f t="shared" si="3"/>
        <v>7800000</v>
      </c>
      <c r="Y20" s="17"/>
      <c r="Z20" s="14">
        <f t="shared" si="4"/>
        <v>7800000</v>
      </c>
      <c r="AA20" s="18" t="s">
        <v>79</v>
      </c>
      <c r="AB20" s="13" t="s">
        <v>929</v>
      </c>
      <c r="AC20" s="19" t="s">
        <v>930</v>
      </c>
      <c r="AD20" s="20" t="s">
        <v>99</v>
      </c>
      <c r="AE20" s="19"/>
      <c r="AF20" s="21"/>
      <c r="AG20" s="22" t="str">
        <f t="shared" si="5"/>
        <v>TRUE</v>
      </c>
      <c r="AH20" s="23" t="str">
        <f t="shared" si="6"/>
        <v>تهران خیابان فاطمی، خیابان شیخلر، کوچه بنفشه، پلاک هشت، نشر قطره  - گلناز فیاضی 09128435589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164">
        <v>13</v>
      </c>
      <c r="H21" s="178">
        <v>55268974501</v>
      </c>
      <c r="I21" s="164" t="s">
        <v>910</v>
      </c>
      <c r="J21" s="164"/>
      <c r="K21" s="11" t="str">
        <f t="shared" ca="1" si="0"/>
        <v/>
      </c>
      <c r="L21" s="162" t="s">
        <v>931</v>
      </c>
      <c r="M21" s="162" t="s">
        <v>932</v>
      </c>
      <c r="N21" s="162"/>
      <c r="O21" s="9">
        <v>5511.22</v>
      </c>
      <c r="P21" s="9">
        <v>1</v>
      </c>
      <c r="Q21" s="69" t="str">
        <f>VLOOKUP(O21, '[1]لیست محصولات اردیبهشت ۱۴۰۳'!B:C,2,0)</f>
        <v>هامبلا(رست دمی) | Hambella( Filter Roast)</v>
      </c>
      <c r="R21" s="9" t="s">
        <v>875</v>
      </c>
      <c r="S21" s="12">
        <f>VLOOKUP(O21, '[1]لیست محصولات اردیبهشت ۱۴۰۳'!B:F,5,0)</f>
        <v>750</v>
      </c>
      <c r="T21" s="14">
        <f>VLOOKUP(O21, '[1]لیست محصولات اردیبهشت ۱۴۰۳'!B:G,6,0)</f>
        <v>13350000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13350000</v>
      </c>
      <c r="Y21" s="17"/>
      <c r="Z21" s="14">
        <f t="shared" si="4"/>
        <v>13350000</v>
      </c>
      <c r="AA21" s="176" t="s">
        <v>79</v>
      </c>
      <c r="AB21" s="174" t="s">
        <v>933</v>
      </c>
      <c r="AC21" s="172" t="s">
        <v>934</v>
      </c>
      <c r="AD21" s="170" t="s">
        <v>99</v>
      </c>
      <c r="AE21" s="19"/>
      <c r="AF21" s="21"/>
      <c r="AG21" s="22" t="str">
        <f t="shared" si="5"/>
        <v>TRUE</v>
      </c>
      <c r="AH21" s="23" t="str">
        <f t="shared" si="6"/>
        <v>تهران پاسداران / انتهای بوستان دوم / خ افشاری / بن بست گلگون / پلاک ۸ / واحد ۱۱۱  - امیربهادر توکلی 09128121909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165"/>
      <c r="H22" s="179"/>
      <c r="I22" s="165"/>
      <c r="J22" s="165"/>
      <c r="K22" s="11" t="str">
        <f t="shared" ca="1" si="0"/>
        <v/>
      </c>
      <c r="L22" s="163"/>
      <c r="M22" s="163"/>
      <c r="N22" s="163"/>
      <c r="O22" s="9">
        <v>3326.1</v>
      </c>
      <c r="P22" s="9">
        <v>1</v>
      </c>
      <c r="Q22" s="13" t="str">
        <f>VLOOKUP(O22, '[1]لیست محصولات اردیبهشت ۱۴۰۳'!B:C,2,0)</f>
        <v>میاگروس | Milagros</v>
      </c>
      <c r="R22" s="9"/>
      <c r="S22" s="12">
        <f>VLOOKUP(O22, '[1]لیست محصولات اردیبهشت ۱۴۰۳'!B:F,5,0)</f>
        <v>150</v>
      </c>
      <c r="T22" s="14">
        <f>VLOOKUP(O22, '[1]لیست محصولات اردیبهشت ۱۴۰۳'!B:G,6,0)</f>
        <v>3750000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3750000</v>
      </c>
      <c r="Y22" s="17"/>
      <c r="Z22" s="14">
        <f t="shared" si="4"/>
        <v>3750000</v>
      </c>
      <c r="AA22" s="177"/>
      <c r="AB22" s="175"/>
      <c r="AC22" s="173"/>
      <c r="AD22" s="171"/>
      <c r="AE22" s="19"/>
      <c r="AF22" s="21"/>
      <c r="AG22" s="22" t="str">
        <f t="shared" si="5"/>
        <v>TRUE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164">
        <v>14</v>
      </c>
      <c r="H23" s="178">
        <v>277715649717</v>
      </c>
      <c r="I23" s="164" t="s">
        <v>910</v>
      </c>
      <c r="J23" s="164"/>
      <c r="K23" s="11" t="str">
        <f t="shared" ca="1" si="0"/>
        <v/>
      </c>
      <c r="L23" s="162" t="s">
        <v>935</v>
      </c>
      <c r="M23" s="162" t="s">
        <v>936</v>
      </c>
      <c r="N23" s="162"/>
      <c r="O23" s="9">
        <v>3326.1</v>
      </c>
      <c r="P23" s="9">
        <v>1</v>
      </c>
      <c r="Q23" s="13" t="str">
        <f>VLOOKUP(O23, '[1]لیست محصولات اردیبهشت ۱۴۰۳'!B:C,2,0)</f>
        <v>میاگروس | Milagros</v>
      </c>
      <c r="R23" s="9"/>
      <c r="S23" s="12">
        <f>VLOOKUP(O23, '[1]لیست محصولات اردیبهشت ۱۴۰۳'!B:F,5,0)</f>
        <v>150</v>
      </c>
      <c r="T23" s="14">
        <f>VLOOKUP(O23, '[1]لیست محصولات اردیبهشت ۱۴۰۳'!B:G,6,0)</f>
        <v>3750000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3750000</v>
      </c>
      <c r="Y23" s="17"/>
      <c r="Z23" s="14">
        <f t="shared" si="4"/>
        <v>3750000</v>
      </c>
      <c r="AA23" s="176" t="s">
        <v>79</v>
      </c>
      <c r="AB23" s="174" t="s">
        <v>938</v>
      </c>
      <c r="AC23" s="172" t="s">
        <v>937</v>
      </c>
      <c r="AD23" s="170" t="s">
        <v>99</v>
      </c>
      <c r="AE23" s="19"/>
      <c r="AF23" s="21"/>
      <c r="AG23" s="22" t="str">
        <f t="shared" si="5"/>
        <v>TRUE</v>
      </c>
      <c r="AH23" s="23" t="str">
        <f t="shared" si="6"/>
        <v>تهران بلوار فردوس غرب، خیابان بهار شمالی، خیابان هلال احمر، پلاک 5، برج آریانا پارک، واحد 328  - بهاره اخوان 09197481299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165"/>
      <c r="H24" s="179"/>
      <c r="I24" s="165"/>
      <c r="J24" s="165"/>
      <c r="K24" s="11" t="str">
        <f t="shared" ca="1" si="0"/>
        <v/>
      </c>
      <c r="L24" s="163"/>
      <c r="M24" s="163"/>
      <c r="N24" s="163"/>
      <c r="O24" s="9">
        <v>3325.1</v>
      </c>
      <c r="P24" s="9">
        <v>1</v>
      </c>
      <c r="Q24" s="13" t="str">
        <f>VLOOKUP(O24, '[1]لیست محصولات اردیبهشت ۱۴۰۳'!B:C,2,0)</f>
        <v>راتناگری | Ratnagiri</v>
      </c>
      <c r="R24" s="9"/>
      <c r="S24" s="12">
        <f>VLOOKUP(O24, '[1]لیست محصولات اردیبهشت ۱۴۰۳'!B:F,5,0)</f>
        <v>150</v>
      </c>
      <c r="T24" s="14">
        <f>VLOOKUP(O24, '[1]لیست محصولات اردیبهشت ۱۴۰۳'!B:G,6,0)</f>
        <v>4250000</v>
      </c>
      <c r="U24" s="15"/>
      <c r="V24" s="16">
        <f t="shared" si="1"/>
        <v>0</v>
      </c>
      <c r="W24" s="12">
        <f t="shared" si="2"/>
        <v>1</v>
      </c>
      <c r="X24" s="14">
        <f t="shared" si="3"/>
        <v>4250000</v>
      </c>
      <c r="Y24" s="17"/>
      <c r="Z24" s="14">
        <f t="shared" si="4"/>
        <v>4250000</v>
      </c>
      <c r="AA24" s="177"/>
      <c r="AB24" s="175"/>
      <c r="AC24" s="173"/>
      <c r="AD24" s="171"/>
      <c r="AE24" s="19"/>
      <c r="AF24" s="21"/>
      <c r="AG24" s="22" t="str">
        <f t="shared" si="5"/>
        <v>TRUE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66">
        <v>15</v>
      </c>
      <c r="H25" s="67"/>
      <c r="I25" s="66" t="s">
        <v>910</v>
      </c>
      <c r="J25" s="9" t="s">
        <v>76</v>
      </c>
      <c r="K25" s="11" t="str">
        <f t="shared" ca="1" si="0"/>
        <v/>
      </c>
      <c r="L25" s="12" t="s">
        <v>247</v>
      </c>
      <c r="M25" s="12" t="s">
        <v>248</v>
      </c>
      <c r="N25" s="12" t="s">
        <v>249</v>
      </c>
      <c r="O25" s="9">
        <v>5522.2</v>
      </c>
      <c r="P25" s="9">
        <v>15</v>
      </c>
      <c r="Q25" s="13" t="str">
        <f>VLOOKUP(O25, '[1]لیست محصولات اردیبهشت ۱۴۰۳'!B:C,2,0)</f>
        <v>تامارا | Tamara</v>
      </c>
      <c r="R25" s="9"/>
      <c r="S25" s="12">
        <f>VLOOKUP(O25, '[1]لیست محصولات اردیبهشت ۱۴۰۳'!B:F,5,0)</f>
        <v>750</v>
      </c>
      <c r="T25" s="14">
        <f>VLOOKUP(O25, '[1]لیست محصولات اردیبهشت ۱۴۰۳'!B:G,6,0)</f>
        <v>12450000</v>
      </c>
      <c r="U25" s="15"/>
      <c r="V25" s="16">
        <f t="shared" si="1"/>
        <v>0</v>
      </c>
      <c r="W25" s="12">
        <f t="shared" si="2"/>
        <v>15</v>
      </c>
      <c r="X25" s="14">
        <f t="shared" si="3"/>
        <v>186750000</v>
      </c>
      <c r="Y25" s="17"/>
      <c r="Z25" s="14">
        <f t="shared" si="4"/>
        <v>186750000</v>
      </c>
      <c r="AA25" s="18" t="s">
        <v>250</v>
      </c>
      <c r="AB25" s="13" t="s">
        <v>251</v>
      </c>
      <c r="AC25" s="19" t="s">
        <v>252</v>
      </c>
      <c r="AD25" s="20"/>
      <c r="AE25" s="19"/>
      <c r="AF25" s="21"/>
      <c r="AG25" s="22" t="str">
        <f t="shared" si="5"/>
        <v>TRUE</v>
      </c>
      <c r="AH25" s="23" t="str">
        <f t="shared" si="6"/>
        <v>کرج جهانشهر - ميدان هلال احمر - خ هلال احمر - نبش كوچه سنبل  کافه دارچین - کیان کاوه 09124620107</v>
      </c>
    </row>
    <row r="26" spans="1:34" ht="22.35" customHeight="1">
      <c r="A26" s="7"/>
      <c r="B26" s="7"/>
      <c r="C26" s="7"/>
      <c r="D26" s="7"/>
      <c r="E26" s="7"/>
      <c r="F26" s="8"/>
      <c r="G26" s="164">
        <v>16</v>
      </c>
      <c r="H26" s="178">
        <v>277724639367</v>
      </c>
      <c r="I26" s="164" t="s">
        <v>910</v>
      </c>
      <c r="J26" s="164"/>
      <c r="K26" s="11" t="str">
        <f t="shared" ca="1" si="0"/>
        <v/>
      </c>
      <c r="L26" s="162" t="s">
        <v>918</v>
      </c>
      <c r="M26" s="162" t="s">
        <v>939</v>
      </c>
      <c r="N26" s="162"/>
      <c r="O26" s="9">
        <v>5511.11</v>
      </c>
      <c r="P26" s="9">
        <v>1</v>
      </c>
      <c r="Q26" s="69" t="str">
        <f>VLOOKUP(O26, '[1]لیست محصولات اردیبهشت ۱۴۰۳'!B:C,2,0)</f>
        <v>هامبلا(رست دمی) | Hambella( Filter Roast)</v>
      </c>
      <c r="R26" s="9"/>
      <c r="S26" s="12">
        <f>VLOOKUP(O26, '[1]لیست محصولات اردیبهشت ۱۴۰۳'!B:F,5,0)</f>
        <v>150</v>
      </c>
      <c r="T26" s="14">
        <f>VLOOKUP(O26, '[1]لیست محصولات اردیبهشت ۱۴۰۳'!B:G,6,0)</f>
        <v>2800000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2800000</v>
      </c>
      <c r="Y26" s="17"/>
      <c r="Z26" s="14">
        <f t="shared" si="4"/>
        <v>2800000</v>
      </c>
      <c r="AA26" s="176" t="s">
        <v>79</v>
      </c>
      <c r="AB26" s="174" t="s">
        <v>940</v>
      </c>
      <c r="AC26" s="172" t="s">
        <v>941</v>
      </c>
      <c r="AD26" s="170" t="s">
        <v>99</v>
      </c>
      <c r="AE26" s="19"/>
      <c r="AF26" s="21"/>
      <c r="AG26" s="22" t="str">
        <f t="shared" si="5"/>
        <v>TRUE</v>
      </c>
      <c r="AH26" s="23" t="str">
        <f t="shared" si="6"/>
        <v>تهران امانیه، خیابان ولی‌عصر، کوچه مهناز، پلاک ۸  - امیررضا کیمیایی 09203176712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184"/>
      <c r="H27" s="185"/>
      <c r="I27" s="184"/>
      <c r="J27" s="184"/>
      <c r="K27" s="11" t="str">
        <f t="shared" ca="1" si="0"/>
        <v/>
      </c>
      <c r="L27" s="186"/>
      <c r="M27" s="186"/>
      <c r="N27" s="186"/>
      <c r="O27" s="9">
        <v>3326.1</v>
      </c>
      <c r="P27" s="9">
        <v>2</v>
      </c>
      <c r="Q27" s="13" t="str">
        <f>VLOOKUP(O27, '[1]لیست محصولات اردیبهشت ۱۴۰۳'!B:C,2,0)</f>
        <v>میاگروس | Milagros</v>
      </c>
      <c r="R27" s="9"/>
      <c r="S27" s="12">
        <f>VLOOKUP(O27, '[1]لیست محصولات اردیبهشت ۱۴۰۳'!B:F,5,0)</f>
        <v>150</v>
      </c>
      <c r="T27" s="14">
        <f>VLOOKUP(O27, '[1]لیست محصولات اردیبهشت ۱۴۰۳'!B:G,6,0)</f>
        <v>3750000</v>
      </c>
      <c r="U27" s="15"/>
      <c r="V27" s="16">
        <f t="shared" si="1"/>
        <v>0</v>
      </c>
      <c r="W27" s="12">
        <f t="shared" si="2"/>
        <v>2</v>
      </c>
      <c r="X27" s="14">
        <f t="shared" si="3"/>
        <v>7500000</v>
      </c>
      <c r="Y27" s="17"/>
      <c r="Z27" s="14">
        <f t="shared" si="4"/>
        <v>7500000</v>
      </c>
      <c r="AA27" s="183"/>
      <c r="AB27" s="182"/>
      <c r="AC27" s="181"/>
      <c r="AD27" s="180"/>
      <c r="AE27" s="19"/>
      <c r="AF27" s="21"/>
      <c r="AG27" s="22" t="str">
        <f t="shared" si="5"/>
        <v>TRUE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184"/>
      <c r="H28" s="185"/>
      <c r="I28" s="184"/>
      <c r="J28" s="184"/>
      <c r="K28" s="11" t="str">
        <f t="shared" ca="1" si="0"/>
        <v/>
      </c>
      <c r="L28" s="186"/>
      <c r="M28" s="186"/>
      <c r="N28" s="186"/>
      <c r="O28" s="9">
        <v>3325.1</v>
      </c>
      <c r="P28" s="9">
        <v>1</v>
      </c>
      <c r="Q28" s="13" t="str">
        <f>VLOOKUP(O28, '[1]لیست محصولات اردیبهشت ۱۴۰۳'!B:C,2,0)</f>
        <v>راتناگری | Ratnagiri</v>
      </c>
      <c r="R28" s="9"/>
      <c r="S28" s="12">
        <f>VLOOKUP(O28, '[1]لیست محصولات اردیبهشت ۱۴۰۳'!B:F,5,0)</f>
        <v>150</v>
      </c>
      <c r="T28" s="14">
        <f>VLOOKUP(O28, '[1]لیست محصولات اردیبهشت ۱۴۰۳'!B:G,6,0)</f>
        <v>4250000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4250000</v>
      </c>
      <c r="Y28" s="17"/>
      <c r="Z28" s="14">
        <f t="shared" si="4"/>
        <v>4250000</v>
      </c>
      <c r="AA28" s="183"/>
      <c r="AB28" s="182"/>
      <c r="AC28" s="181"/>
      <c r="AD28" s="180"/>
      <c r="AE28" s="19"/>
      <c r="AF28" s="21"/>
      <c r="AG28" s="22" t="str">
        <f t="shared" si="5"/>
        <v>TRUE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165"/>
      <c r="H29" s="179"/>
      <c r="I29" s="165"/>
      <c r="J29" s="165"/>
      <c r="K29" s="11" t="str">
        <f t="shared" ca="1" si="0"/>
        <v/>
      </c>
      <c r="L29" s="163"/>
      <c r="M29" s="163"/>
      <c r="N29" s="163"/>
      <c r="O29" s="9">
        <v>5501.2</v>
      </c>
      <c r="P29" s="9">
        <v>1</v>
      </c>
      <c r="Q29" s="13" t="str">
        <f>VLOOKUP(O29, '[1]لیست محصولات اردیبهشت ۱۴۰۳'!B:C,2,0)</f>
        <v>ورتکس | Vortex</v>
      </c>
      <c r="R29" s="9"/>
      <c r="S29" s="12">
        <f>VLOOKUP(O29, '[1]لیست محصولات اردیبهشت ۱۴۰۳'!B:F,5,0)</f>
        <v>750</v>
      </c>
      <c r="T29" s="14">
        <f>VLOOKUP(O29, '[1]لیست محصولات اردیبهشت ۱۴۰۳'!B:G,6,0)</f>
        <v>9900000</v>
      </c>
      <c r="U29" s="15"/>
      <c r="V29" s="16">
        <f t="shared" si="1"/>
        <v>0</v>
      </c>
      <c r="W29" s="12">
        <f t="shared" si="2"/>
        <v>1</v>
      </c>
      <c r="X29" s="14">
        <f t="shared" si="3"/>
        <v>9900000</v>
      </c>
      <c r="Y29" s="17"/>
      <c r="Z29" s="14">
        <f t="shared" si="4"/>
        <v>9900000</v>
      </c>
      <c r="AA29" s="177"/>
      <c r="AB29" s="175"/>
      <c r="AC29" s="173"/>
      <c r="AD29" s="171"/>
      <c r="AE29" s="19"/>
      <c r="AF29" s="21"/>
      <c r="AG29" s="22" t="str">
        <f t="shared" si="5"/>
        <v>TRUE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164">
        <v>17</v>
      </c>
      <c r="H30" s="178">
        <v>277724862996</v>
      </c>
      <c r="I30" s="164" t="s">
        <v>910</v>
      </c>
      <c r="J30" s="164"/>
      <c r="K30" s="11" t="str">
        <f t="shared" ca="1" si="0"/>
        <v/>
      </c>
      <c r="L30" s="162" t="s">
        <v>538</v>
      </c>
      <c r="M30" s="162" t="s">
        <v>942</v>
      </c>
      <c r="N30" s="162" t="s">
        <v>943</v>
      </c>
      <c r="O30" s="9">
        <v>5501.3</v>
      </c>
      <c r="P30" s="9">
        <v>1</v>
      </c>
      <c r="Q30" s="13" t="str">
        <f>VLOOKUP(O30, '[1]لیست محصولات اردیبهشت ۱۴۰۳'!B:C,2,0)</f>
        <v>ورتکس | Vortex</v>
      </c>
      <c r="R30" s="9"/>
      <c r="S30" s="12">
        <f>VLOOKUP(O30, '[1]لیست محصولات اردیبهشت ۱۴۰۳'!B:F,5,0)</f>
        <v>4000</v>
      </c>
      <c r="T30" s="14">
        <f>VLOOKUP(O30, '[1]لیست محصولات اردیبهشت ۱۴۰۳'!B:G,6,0)</f>
        <v>51200000</v>
      </c>
      <c r="U30" s="15"/>
      <c r="V30" s="16">
        <f t="shared" si="1"/>
        <v>0</v>
      </c>
      <c r="W30" s="12">
        <f t="shared" si="2"/>
        <v>1</v>
      </c>
      <c r="X30" s="14">
        <f t="shared" si="3"/>
        <v>51200000</v>
      </c>
      <c r="Y30" s="17"/>
      <c r="Z30" s="14">
        <f t="shared" si="4"/>
        <v>51200000</v>
      </c>
      <c r="AA30" s="176" t="s">
        <v>637</v>
      </c>
      <c r="AB30" s="174" t="s">
        <v>944</v>
      </c>
      <c r="AC30" s="172" t="s">
        <v>945</v>
      </c>
      <c r="AD30" s="170"/>
      <c r="AE30" s="19"/>
      <c r="AF30" s="21"/>
      <c r="AG30" s="22" t="str">
        <f t="shared" si="5"/>
        <v>TRUE</v>
      </c>
      <c r="AH30" s="23" t="str">
        <f t="shared" si="6"/>
        <v>سنندج خیابان بوستان نرسیده به استخر شین کافه آفریقا - میلاد اسحقی 09010145254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184"/>
      <c r="H31" s="185"/>
      <c r="I31" s="184"/>
      <c r="J31" s="184"/>
      <c r="K31" s="11" t="str">
        <f t="shared" ca="1" si="0"/>
        <v/>
      </c>
      <c r="L31" s="186"/>
      <c r="M31" s="186"/>
      <c r="N31" s="186"/>
      <c r="O31" s="9">
        <v>3325.1</v>
      </c>
      <c r="P31" s="9">
        <v>2</v>
      </c>
      <c r="Q31" s="13" t="str">
        <f>VLOOKUP(O31, '[1]لیست محصولات اردیبهشت ۱۴۰۳'!B:C,2,0)</f>
        <v>راتناگری | Ratnagiri</v>
      </c>
      <c r="R31" s="9"/>
      <c r="S31" s="12">
        <f>VLOOKUP(O31, '[1]لیست محصولات اردیبهشت ۱۴۰۳'!B:F,5,0)</f>
        <v>150</v>
      </c>
      <c r="T31" s="14">
        <f>VLOOKUP(O31, '[1]لیست محصولات اردیبهشت ۱۴۰۳'!B:G,6,0)</f>
        <v>4250000</v>
      </c>
      <c r="U31" s="15"/>
      <c r="V31" s="16">
        <f t="shared" si="1"/>
        <v>0</v>
      </c>
      <c r="W31" s="12">
        <f t="shared" si="2"/>
        <v>2</v>
      </c>
      <c r="X31" s="14">
        <f t="shared" si="3"/>
        <v>8500000</v>
      </c>
      <c r="Y31" s="17"/>
      <c r="Z31" s="14">
        <f t="shared" si="4"/>
        <v>8500000</v>
      </c>
      <c r="AA31" s="183"/>
      <c r="AB31" s="182"/>
      <c r="AC31" s="181"/>
      <c r="AD31" s="180"/>
      <c r="AE31" s="19"/>
      <c r="AF31" s="21"/>
      <c r="AG31" s="22" t="str">
        <f t="shared" si="5"/>
        <v>TRUE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165"/>
      <c r="H32" s="179"/>
      <c r="I32" s="165"/>
      <c r="J32" s="165"/>
      <c r="K32" s="11" t="str">
        <f t="shared" ca="1" si="0"/>
        <v/>
      </c>
      <c r="L32" s="163"/>
      <c r="M32" s="163"/>
      <c r="N32" s="163"/>
      <c r="O32" s="9">
        <v>3326.1</v>
      </c>
      <c r="P32" s="9">
        <v>2</v>
      </c>
      <c r="Q32" s="13" t="str">
        <f>VLOOKUP(O32, '[1]لیست محصولات اردیبهشت ۱۴۰۳'!B:C,2,0)</f>
        <v>میاگروس | Milagros</v>
      </c>
      <c r="R32" s="9"/>
      <c r="S32" s="12">
        <f>VLOOKUP(O32, '[1]لیست محصولات اردیبهشت ۱۴۰۳'!B:F,5,0)</f>
        <v>150</v>
      </c>
      <c r="T32" s="14">
        <f>VLOOKUP(O32, '[1]لیست محصولات اردیبهشت ۱۴۰۳'!B:G,6,0)</f>
        <v>3750000</v>
      </c>
      <c r="U32" s="15"/>
      <c r="V32" s="16">
        <f t="shared" si="1"/>
        <v>0</v>
      </c>
      <c r="W32" s="12">
        <f t="shared" si="2"/>
        <v>2</v>
      </c>
      <c r="X32" s="14">
        <f t="shared" si="3"/>
        <v>7500000</v>
      </c>
      <c r="Y32" s="17"/>
      <c r="Z32" s="14">
        <f t="shared" si="4"/>
        <v>7500000</v>
      </c>
      <c r="AA32" s="177"/>
      <c r="AB32" s="175"/>
      <c r="AC32" s="173"/>
      <c r="AD32" s="171"/>
      <c r="AE32" s="19"/>
      <c r="AF32" s="21"/>
      <c r="AG32" s="22" t="str">
        <f t="shared" si="5"/>
        <v>TRUE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>
        <v>18</v>
      </c>
      <c r="H33" s="10">
        <v>277726322270</v>
      </c>
      <c r="I33" s="9" t="s">
        <v>910</v>
      </c>
      <c r="J33" s="9"/>
      <c r="K33" s="11" t="str">
        <f t="shared" ca="1" si="0"/>
        <v/>
      </c>
      <c r="L33" s="12" t="s">
        <v>946</v>
      </c>
      <c r="M33" s="12" t="s">
        <v>947</v>
      </c>
      <c r="N33" s="12" t="s">
        <v>948</v>
      </c>
      <c r="O33" s="9">
        <v>5501.3</v>
      </c>
      <c r="P33" s="9">
        <v>2</v>
      </c>
      <c r="Q33" s="13" t="str">
        <f>VLOOKUP(O33, '[1]لیست محصولات اردیبهشت ۱۴۰۳'!B:C,2,0)</f>
        <v>ورتکس | Vortex</v>
      </c>
      <c r="R33" s="9"/>
      <c r="S33" s="12">
        <f>VLOOKUP(O33, '[1]لیست محصولات اردیبهشت ۱۴۰۳'!B:F,5,0)</f>
        <v>4000</v>
      </c>
      <c r="T33" s="14">
        <f>VLOOKUP(O33, '[1]لیست محصولات اردیبهشت ۱۴۰۳'!B:G,6,0)</f>
        <v>51200000</v>
      </c>
      <c r="U33" s="15"/>
      <c r="V33" s="16">
        <f t="shared" si="1"/>
        <v>0</v>
      </c>
      <c r="W33" s="12">
        <f t="shared" si="2"/>
        <v>2</v>
      </c>
      <c r="X33" s="14">
        <f t="shared" si="3"/>
        <v>102400000</v>
      </c>
      <c r="Y33" s="17"/>
      <c r="Z33" s="14">
        <f t="shared" si="4"/>
        <v>102400000</v>
      </c>
      <c r="AA33" s="18" t="s">
        <v>250</v>
      </c>
      <c r="AB33" s="13" t="s">
        <v>949</v>
      </c>
      <c r="AC33" s="19" t="s">
        <v>950</v>
      </c>
      <c r="AD33" s="20"/>
      <c r="AE33" s="19"/>
      <c r="AF33" s="21"/>
      <c r="AG33" s="22" t="str">
        <f t="shared" si="5"/>
        <v>TRUE</v>
      </c>
      <c r="AH33" s="23" t="str">
        <f t="shared" si="6"/>
        <v>کرج گوهردشت- خیابان هشتم شرقی-فاز یک -پلاک 40 کافه کوپیدو - صابر کیماز 09125615277</v>
      </c>
    </row>
    <row r="34" spans="1:34" s="32" customFormat="1" ht="22.35" customHeight="1">
      <c r="A34" s="116"/>
      <c r="B34" s="116"/>
      <c r="C34" s="116"/>
      <c r="D34" s="116"/>
      <c r="E34" s="116"/>
      <c r="F34" s="116"/>
      <c r="G34" s="170">
        <v>19</v>
      </c>
      <c r="H34" s="239" t="s">
        <v>676</v>
      </c>
      <c r="I34" s="170" t="s">
        <v>910</v>
      </c>
      <c r="J34" s="170"/>
      <c r="K34" s="118" t="str">
        <f t="shared" ca="1" si="0"/>
        <v/>
      </c>
      <c r="L34" s="243" t="s">
        <v>359</v>
      </c>
      <c r="M34" s="243" t="s">
        <v>951</v>
      </c>
      <c r="N34" s="243" t="s">
        <v>952</v>
      </c>
      <c r="O34" s="20">
        <v>5511.11</v>
      </c>
      <c r="P34" s="20">
        <v>1</v>
      </c>
      <c r="Q34" s="127" t="str">
        <f>VLOOKUP(O34, '[1]لیست محصولات اردیبهشت ۱۴۰۳'!B:C,2,0)</f>
        <v>هامبلا(رست دمی) | Hambella( Filter Roast)</v>
      </c>
      <c r="R34" s="20"/>
      <c r="S34" s="119">
        <f>VLOOKUP(O34, '[1]لیست محصولات اردیبهشت ۱۴۰۳'!B:F,5,0)</f>
        <v>150</v>
      </c>
      <c r="T34" s="121">
        <f>VLOOKUP(O34, '[1]لیست محصولات اردیبهشت ۱۴۰۳'!B:G,6,0)</f>
        <v>2800000</v>
      </c>
      <c r="U34" s="122"/>
      <c r="V34" s="123">
        <f t="shared" si="1"/>
        <v>0</v>
      </c>
      <c r="W34" s="119">
        <f t="shared" si="2"/>
        <v>1</v>
      </c>
      <c r="X34" s="121">
        <f t="shared" si="3"/>
        <v>2800000</v>
      </c>
      <c r="Y34" s="124"/>
      <c r="Z34" s="121">
        <f t="shared" si="4"/>
        <v>2800000</v>
      </c>
      <c r="AA34" s="252" t="s">
        <v>79</v>
      </c>
      <c r="AB34" s="249" t="s">
        <v>953</v>
      </c>
      <c r="AC34" s="246" t="s">
        <v>954</v>
      </c>
      <c r="AD34" s="170" t="s">
        <v>99</v>
      </c>
      <c r="AE34" s="129"/>
      <c r="AF34" s="125"/>
      <c r="AH34" s="23" t="str">
        <f t="shared" si="6"/>
        <v>تهران خیابان کریمخان - نبش خیابان ماهشهر کافه بلسینکی - علیرضا فراهانی 09120274651</v>
      </c>
    </row>
    <row r="35" spans="1:34" s="32" customFormat="1" ht="22.35" customHeight="1">
      <c r="A35" s="116"/>
      <c r="B35" s="116"/>
      <c r="C35" s="116"/>
      <c r="D35" s="116"/>
      <c r="E35" s="116"/>
      <c r="F35" s="116"/>
      <c r="G35" s="171"/>
      <c r="H35" s="241"/>
      <c r="I35" s="171"/>
      <c r="J35" s="171"/>
      <c r="K35" s="118" t="str">
        <f t="shared" ca="1" si="0"/>
        <v/>
      </c>
      <c r="L35" s="245"/>
      <c r="M35" s="245"/>
      <c r="N35" s="245"/>
      <c r="O35" s="20">
        <v>5501.1</v>
      </c>
      <c r="P35" s="20">
        <v>1</v>
      </c>
      <c r="Q35" s="120" t="str">
        <f>VLOOKUP(O35, '[1]لیست محصولات اردیبهشت ۱۴۰۳'!B:C,2,0)</f>
        <v>ورتکس | Vortex</v>
      </c>
      <c r="R35" s="20"/>
      <c r="S35" s="119">
        <f>VLOOKUP(O35, '[1]لیست محصولات اردیبهشت ۱۴۰۳'!B:F,5,0)</f>
        <v>150</v>
      </c>
      <c r="T35" s="121">
        <f>VLOOKUP(O35, '[1]لیست محصولات اردیبهشت ۱۴۰۳'!B:G,6,0)</f>
        <v>2100000</v>
      </c>
      <c r="U35" s="122"/>
      <c r="V35" s="123">
        <f t="shared" si="1"/>
        <v>0</v>
      </c>
      <c r="W35" s="119">
        <f t="shared" si="2"/>
        <v>1</v>
      </c>
      <c r="X35" s="121">
        <f t="shared" si="3"/>
        <v>2100000</v>
      </c>
      <c r="Y35" s="124"/>
      <c r="Z35" s="121">
        <f t="shared" si="4"/>
        <v>2100000</v>
      </c>
      <c r="AA35" s="254"/>
      <c r="AB35" s="251"/>
      <c r="AC35" s="248"/>
      <c r="AD35" s="171"/>
      <c r="AE35" s="129"/>
      <c r="AF35" s="125"/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>
        <v>20</v>
      </c>
      <c r="H36" s="10">
        <v>277730947220</v>
      </c>
      <c r="I36" s="9" t="s">
        <v>910</v>
      </c>
      <c r="J36" s="9"/>
      <c r="K36" s="11"/>
      <c r="L36" s="12" t="s">
        <v>959</v>
      </c>
      <c r="M36" s="12" t="s">
        <v>186</v>
      </c>
      <c r="N36" s="12"/>
      <c r="O36" s="9">
        <v>5511.1</v>
      </c>
      <c r="P36" s="9">
        <v>1</v>
      </c>
      <c r="Q36" s="13" t="str">
        <f>VLOOKUP(O36, '[1]لیست محصولات اردیبهشت ۱۴۰۳'!B:C,2,0)</f>
        <v>هامبلا | Hambella</v>
      </c>
      <c r="R36" s="9" t="s">
        <v>255</v>
      </c>
      <c r="S36" s="12">
        <f>VLOOKUP(O36, '[1]لیست محصولات اردیبهشت ۱۴۰۳'!B:F,5,0)</f>
        <v>150</v>
      </c>
      <c r="T36" s="14">
        <f>VLOOKUP(O36, '[1]لیست محصولات اردیبهشت ۱۴۰۳'!B:G,6,0)</f>
        <v>2800000</v>
      </c>
      <c r="U36" s="15"/>
      <c r="V36" s="16">
        <f t="shared" si="1"/>
        <v>0</v>
      </c>
      <c r="W36" s="12">
        <f t="shared" si="2"/>
        <v>1</v>
      </c>
      <c r="X36" s="14">
        <f t="shared" si="3"/>
        <v>2800000</v>
      </c>
      <c r="Y36" s="17"/>
      <c r="Z36" s="14">
        <f t="shared" si="4"/>
        <v>2800000</v>
      </c>
      <c r="AA36" s="18" t="s">
        <v>79</v>
      </c>
      <c r="AB36" s="13" t="s">
        <v>960</v>
      </c>
      <c r="AC36" s="19" t="s">
        <v>961</v>
      </c>
      <c r="AD36" s="20" t="s">
        <v>99</v>
      </c>
      <c r="AE36" s="19"/>
      <c r="AF36" s="21"/>
      <c r="AG36" s="22" t="str">
        <f t="shared" si="5"/>
        <v>TRUE</v>
      </c>
      <c r="AH36" s="23" t="str">
        <f t="shared" si="6"/>
        <v>تهران انتهای اشرفی اصفهانی - کوچه سعدی - پلاک 2 - طبقه 4  - الهام محمودی 09357133593</v>
      </c>
    </row>
    <row r="37" spans="1:34" ht="22.35" customHeight="1">
      <c r="A37" s="7"/>
      <c r="B37" s="7"/>
      <c r="C37" s="7"/>
      <c r="D37" s="7"/>
      <c r="E37" s="7"/>
      <c r="F37" s="8"/>
      <c r="G37" s="66">
        <v>21</v>
      </c>
      <c r="H37" s="67"/>
      <c r="I37" s="66" t="s">
        <v>910</v>
      </c>
      <c r="J37" s="9" t="s">
        <v>76</v>
      </c>
      <c r="K37" s="11" t="str">
        <f t="shared" ca="1" si="0"/>
        <v/>
      </c>
      <c r="L37" s="12" t="s">
        <v>84</v>
      </c>
      <c r="M37" s="12" t="s">
        <v>85</v>
      </c>
      <c r="N37" s="12" t="s">
        <v>86</v>
      </c>
      <c r="O37" s="9">
        <v>3326.1</v>
      </c>
      <c r="P37" s="9">
        <v>3</v>
      </c>
      <c r="Q37" s="13" t="str">
        <f>VLOOKUP(O37, '[1]لیست محصولات اردیبهشت ۱۴۰۳'!B:C,2,0)</f>
        <v>میاگروس | Milagros</v>
      </c>
      <c r="R37" s="9"/>
      <c r="S37" s="12">
        <f>VLOOKUP(O37, '[1]لیست محصولات اردیبهشت ۱۴۰۳'!B:F,5,0)</f>
        <v>150</v>
      </c>
      <c r="T37" s="14">
        <f>VLOOKUP(O37, '[1]لیست محصولات اردیبهشت ۱۴۰۳'!B:G,6,0)</f>
        <v>3750000</v>
      </c>
      <c r="U37" s="15"/>
      <c r="V37" s="16">
        <f t="shared" si="1"/>
        <v>0</v>
      </c>
      <c r="W37" s="12">
        <f t="shared" si="2"/>
        <v>3</v>
      </c>
      <c r="X37" s="14">
        <f t="shared" si="3"/>
        <v>11250000</v>
      </c>
      <c r="Y37" s="17"/>
      <c r="Z37" s="14">
        <f t="shared" si="4"/>
        <v>11250000</v>
      </c>
      <c r="AA37" s="18" t="s">
        <v>79</v>
      </c>
      <c r="AB37" s="13" t="s">
        <v>982</v>
      </c>
      <c r="AC37" s="19" t="s">
        <v>88</v>
      </c>
      <c r="AD37" s="20" t="s">
        <v>99</v>
      </c>
      <c r="AE37" s="68" t="s">
        <v>689</v>
      </c>
      <c r="AF37" s="21"/>
      <c r="AG37" s="22" t="str">
        <f t="shared" si="5"/>
        <v>TRUE</v>
      </c>
      <c r="AH37" s="23" t="str">
        <f t="shared" si="6"/>
        <v>تهران خ فرشته نبش خ بوسنى مركز خريد ملل طبقه همكف کافه پرا - افشین امیری 09123060890</v>
      </c>
    </row>
    <row r="38" spans="1:34" ht="22.35" customHeight="1">
      <c r="A38" s="7"/>
      <c r="B38" s="7"/>
      <c r="C38" s="7"/>
      <c r="D38" s="7"/>
      <c r="E38" s="7"/>
      <c r="F38" s="8"/>
      <c r="G38" s="9">
        <v>22</v>
      </c>
      <c r="H38" s="10">
        <v>277785197957</v>
      </c>
      <c r="I38" s="9" t="s">
        <v>910</v>
      </c>
      <c r="J38" s="9"/>
      <c r="K38" s="11" t="str">
        <f t="shared" ca="1" si="0"/>
        <v/>
      </c>
      <c r="L38" s="12" t="s">
        <v>992</v>
      </c>
      <c r="M38" s="12" t="s">
        <v>993</v>
      </c>
      <c r="N38" s="12" t="s">
        <v>677</v>
      </c>
      <c r="O38" s="9">
        <v>3325.1</v>
      </c>
      <c r="P38" s="9">
        <v>1</v>
      </c>
      <c r="Q38" s="13" t="str">
        <f>VLOOKUP(O38, '[1]لیست محصولات اردیبهشت ۱۴۰۳'!B:C,2,0)</f>
        <v>راتناگری | Ratnagiri</v>
      </c>
      <c r="R38" s="9"/>
      <c r="S38" s="12">
        <f>VLOOKUP(O38, '[1]لیست محصولات اردیبهشت ۱۴۰۳'!B:F,5,0)</f>
        <v>150</v>
      </c>
      <c r="T38" s="14">
        <f>VLOOKUP(O38, '[1]لیست محصولات اردیبهشت ۱۴۰۳'!B:G,6,0)</f>
        <v>4250000</v>
      </c>
      <c r="U38" s="15"/>
      <c r="V38" s="16">
        <f t="shared" si="1"/>
        <v>0</v>
      </c>
      <c r="W38" s="12">
        <f t="shared" si="2"/>
        <v>1</v>
      </c>
      <c r="X38" s="14">
        <f t="shared" si="3"/>
        <v>4250000</v>
      </c>
      <c r="Y38" s="17"/>
      <c r="Z38" s="14">
        <f t="shared" si="4"/>
        <v>4250000</v>
      </c>
      <c r="AA38" s="18" t="s">
        <v>79</v>
      </c>
      <c r="AB38" s="13" t="s">
        <v>994</v>
      </c>
      <c r="AC38" s="19" t="s">
        <v>995</v>
      </c>
      <c r="AD38" s="20" t="s">
        <v>99</v>
      </c>
      <c r="AE38" s="68" t="s">
        <v>996</v>
      </c>
      <c r="AF38" s="21"/>
      <c r="AG38" s="22" t="str">
        <f t="shared" si="5"/>
        <v>TRUE</v>
      </c>
      <c r="AH38" s="23" t="str">
        <f t="shared" si="6"/>
        <v>تهران بزرگراه آيت‌الله کاشانی_پلاک۲۵۶_ پاساژ امید سنتر_انتهای طبقه همکف کافه روسو - برزین ایمانی فرد 09225105640</v>
      </c>
    </row>
    <row r="39" spans="1:34" ht="22.35" customHeight="1">
      <c r="A39" s="7"/>
      <c r="B39" s="7"/>
      <c r="C39" s="7"/>
      <c r="D39" s="7"/>
      <c r="E39" s="7"/>
      <c r="F39" s="8"/>
      <c r="G39" s="166">
        <v>23</v>
      </c>
      <c r="H39" s="168"/>
      <c r="I39" s="166" t="s">
        <v>910</v>
      </c>
      <c r="J39" s="164" t="s">
        <v>76</v>
      </c>
      <c r="K39" s="11" t="str">
        <f t="shared" ca="1" si="0"/>
        <v/>
      </c>
      <c r="L39" s="162" t="s">
        <v>1008</v>
      </c>
      <c r="M39" s="162" t="s">
        <v>1009</v>
      </c>
      <c r="N39" s="162"/>
      <c r="O39" s="9">
        <v>5522.2</v>
      </c>
      <c r="P39" s="9">
        <v>1</v>
      </c>
      <c r="Q39" s="13" t="str">
        <f>VLOOKUP(O39, '[1]لیست محصولات اردیبهشت ۱۴۰۳'!B:C,2,0)</f>
        <v>تامارا | Tamara</v>
      </c>
      <c r="R39" s="9"/>
      <c r="S39" s="12">
        <f>VLOOKUP(O39, '[1]لیست محصولات اردیبهشت ۱۴۰۳'!B:F,5,0)</f>
        <v>750</v>
      </c>
      <c r="T39" s="14">
        <f>VLOOKUP(O39, '[1]لیست محصولات اردیبهشت ۱۴۰۳'!B:G,6,0)</f>
        <v>12450000</v>
      </c>
      <c r="U39" s="15"/>
      <c r="V39" s="16">
        <f t="shared" si="1"/>
        <v>0</v>
      </c>
      <c r="W39" s="12">
        <f t="shared" si="2"/>
        <v>1</v>
      </c>
      <c r="X39" s="14">
        <f t="shared" si="3"/>
        <v>12450000</v>
      </c>
      <c r="Y39" s="17"/>
      <c r="Z39" s="14">
        <f t="shared" si="4"/>
        <v>12450000</v>
      </c>
      <c r="AA39" s="187" t="s">
        <v>1010</v>
      </c>
      <c r="AB39" s="188"/>
      <c r="AC39" s="188"/>
      <c r="AD39" s="188"/>
      <c r="AE39" s="189"/>
      <c r="AF39" s="21"/>
      <c r="AG39" s="22" t="str">
        <f t="shared" si="5"/>
        <v>TRUE</v>
      </c>
      <c r="AH39" s="23" t="str">
        <f t="shared" si="6"/>
        <v xml:space="preserve">تحویل حضوری   - بهزاد اصغرپور </v>
      </c>
    </row>
    <row r="40" spans="1:34" ht="22.35" customHeight="1">
      <c r="A40" s="7"/>
      <c r="B40" s="7"/>
      <c r="C40" s="7"/>
      <c r="D40" s="7"/>
      <c r="E40" s="7"/>
      <c r="F40" s="8"/>
      <c r="G40" s="167"/>
      <c r="H40" s="169"/>
      <c r="I40" s="167"/>
      <c r="J40" s="165"/>
      <c r="K40" s="11" t="str">
        <f t="shared" ca="1" si="0"/>
        <v/>
      </c>
      <c r="L40" s="163"/>
      <c r="M40" s="163"/>
      <c r="N40" s="163"/>
      <c r="O40" s="9">
        <v>5523.2</v>
      </c>
      <c r="P40" s="9">
        <v>1</v>
      </c>
      <c r="Q40" s="13" t="str">
        <f>VLOOKUP(O40, '[1]لیست محصولات اردیبهشت ۱۴۰۳'!B:C,2,0)</f>
        <v>کوتوا دانکن | Kotowa Duncan</v>
      </c>
      <c r="R40" s="9"/>
      <c r="S40" s="12">
        <f>VLOOKUP(O40, '[1]لیست محصولات اردیبهشت ۱۴۰۳'!B:F,5,0)</f>
        <v>750</v>
      </c>
      <c r="T40" s="14">
        <f>VLOOKUP(O40, '[1]لیست محصولات اردیبهشت ۱۴۰۳'!B:G,6,0)</f>
        <v>12150000</v>
      </c>
      <c r="U40" s="15"/>
      <c r="V40" s="16">
        <f t="shared" si="1"/>
        <v>0</v>
      </c>
      <c r="W40" s="12">
        <f t="shared" si="2"/>
        <v>1</v>
      </c>
      <c r="X40" s="14">
        <f t="shared" si="3"/>
        <v>12150000</v>
      </c>
      <c r="Y40" s="17"/>
      <c r="Z40" s="14">
        <f t="shared" si="4"/>
        <v>12150000</v>
      </c>
      <c r="AA40" s="190"/>
      <c r="AB40" s="191"/>
      <c r="AC40" s="191"/>
      <c r="AD40" s="191"/>
      <c r="AE40" s="192"/>
      <c r="AF40" s="21"/>
      <c r="AG40" s="22" t="str">
        <f t="shared" si="5"/>
        <v>TRUE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ref="AH67:AH130" si="13">AA67&amp;" "&amp;AB67&amp;" "&amp;N67&amp;" - "&amp;L67&amp;" "&amp;M67&amp;" "&amp;AC67</f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si="13"/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ref="AH131:AH194" si="15">AA131&amp;" "&amp;AB131&amp;" "&amp;N131&amp;" - "&amp;L131&amp;" "&amp;M131&amp;" "&amp;AC131</f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si="15"/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ref="AH195:AH200" si="17">AA195&amp;" "&amp;AB195&amp;" "&amp;N195&amp;" - "&amp;L195&amp;" "&amp;M195&amp;" "&amp;AC195</f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si="17"/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1</v>
      </c>
      <c r="AI240" s="56">
        <f t="shared" si="19"/>
        <v>0</v>
      </c>
      <c r="AJ240" s="57">
        <f>AH240-AI240</f>
        <v>1</v>
      </c>
      <c r="AK240" s="58">
        <f t="shared" si="23"/>
        <v>0.15</v>
      </c>
      <c r="AL240" s="59">
        <f>AO240+AQ240-[2]Sheet1!$AH241</f>
        <v>0</v>
      </c>
      <c r="AM240" s="59">
        <f t="shared" si="25"/>
        <v>-1</v>
      </c>
      <c r="AN240" s="58">
        <f t="shared" si="21"/>
        <v>0</v>
      </c>
      <c r="AO240" s="59"/>
      <c r="AP240" s="58">
        <f t="shared" si="22"/>
        <v>-0.15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3</v>
      </c>
      <c r="AI241" s="56">
        <f t="shared" si="19"/>
        <v>0</v>
      </c>
      <c r="AJ241" s="57">
        <f t="shared" ref="AJ241:AJ264" si="27">AH241-AI241</f>
        <v>3</v>
      </c>
      <c r="AK241" s="58">
        <f>AH241*AG241/1000</f>
        <v>2.25</v>
      </c>
      <c r="AL241" s="59">
        <f>AO241+AQ241-[2]Sheet1!$AH242</f>
        <v>0</v>
      </c>
      <c r="AM241" s="59">
        <f t="shared" si="25"/>
        <v>-3</v>
      </c>
      <c r="AN241" s="58">
        <f t="shared" si="21"/>
        <v>0</v>
      </c>
      <c r="AO241" s="59"/>
      <c r="AP241" s="58">
        <f t="shared" si="22"/>
        <v>-2.25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7</v>
      </c>
      <c r="AI242" s="56">
        <f t="shared" si="19"/>
        <v>0</v>
      </c>
      <c r="AJ242" s="57">
        <f t="shared" si="27"/>
        <v>7</v>
      </c>
      <c r="AK242" s="58">
        <f t="shared" ref="AK242:AK267" si="28">AH242*AG242/1000</f>
        <v>28</v>
      </c>
      <c r="AL242" s="59">
        <f>AO242+AQ242-[2]Sheet1!$AH243</f>
        <v>0</v>
      </c>
      <c r="AM242" s="59">
        <f t="shared" si="25"/>
        <v>-7</v>
      </c>
      <c r="AN242" s="58">
        <f t="shared" si="21"/>
        <v>0</v>
      </c>
      <c r="AO242" s="59"/>
      <c r="AP242" s="58">
        <f t="shared" si="22"/>
        <v>-28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3</v>
      </c>
      <c r="AI251" s="56">
        <f t="shared" si="19"/>
        <v>0</v>
      </c>
      <c r="AJ251" s="57">
        <f t="shared" si="27"/>
        <v>3</v>
      </c>
      <c r="AK251" s="58">
        <f t="shared" si="28"/>
        <v>0.45</v>
      </c>
      <c r="AL251" s="59">
        <f>AO251+AQ251-[2]Sheet1!$AH252</f>
        <v>0</v>
      </c>
      <c r="AM251" s="59">
        <f t="shared" si="25"/>
        <v>-3</v>
      </c>
      <c r="AN251" s="58">
        <f t="shared" si="21"/>
        <v>0</v>
      </c>
      <c r="AO251" s="59"/>
      <c r="AP251" s="58">
        <f t="shared" si="22"/>
        <v>-0.45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AO252+AQ252-[2]Sheet1!$AH253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4</v>
      </c>
      <c r="AI253" s="56">
        <f t="shared" si="19"/>
        <v>0</v>
      </c>
      <c r="AJ253" s="57">
        <f t="shared" si="27"/>
        <v>4</v>
      </c>
      <c r="AK253" s="58">
        <f t="shared" si="28"/>
        <v>0.6</v>
      </c>
      <c r="AL253" s="59">
        <f>AO253+AQ253-[2]Sheet1!$AH254</f>
        <v>0</v>
      </c>
      <c r="AM253" s="59">
        <f t="shared" si="25"/>
        <v>-4</v>
      </c>
      <c r="AN253" s="58">
        <f t="shared" si="21"/>
        <v>0</v>
      </c>
      <c r="AO253" s="59"/>
      <c r="AP253" s="58">
        <f t="shared" si="22"/>
        <v>-0.6</v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1</v>
      </c>
      <c r="AI254" s="56">
        <f t="shared" si="19"/>
        <v>0</v>
      </c>
      <c r="AJ254" s="57">
        <f t="shared" si="27"/>
        <v>1</v>
      </c>
      <c r="AK254" s="58">
        <f t="shared" si="28"/>
        <v>0.75</v>
      </c>
      <c r="AL254" s="59">
        <f>AO254+AQ254-[2]Sheet1!$AH255</f>
        <v>0</v>
      </c>
      <c r="AM254" s="59">
        <f t="shared" si="25"/>
        <v>-1</v>
      </c>
      <c r="AN254" s="58">
        <f t="shared" si="21"/>
        <v>0</v>
      </c>
      <c r="AO254" s="59"/>
      <c r="AP254" s="58">
        <f t="shared" si="22"/>
        <v>-0.75</v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122">
    <mergeCell ref="AD2:AD4"/>
    <mergeCell ref="AC2:AC4"/>
    <mergeCell ref="AB2:AB4"/>
    <mergeCell ref="AA2:AA4"/>
    <mergeCell ref="N7:N8"/>
    <mergeCell ref="A1:B1"/>
    <mergeCell ref="C1:D1"/>
    <mergeCell ref="E1:F1"/>
    <mergeCell ref="U1:V1"/>
    <mergeCell ref="N2:N4"/>
    <mergeCell ref="M2:M4"/>
    <mergeCell ref="L2:L4"/>
    <mergeCell ref="J2:J4"/>
    <mergeCell ref="I2:I4"/>
    <mergeCell ref="H2:H4"/>
    <mergeCell ref="G2:G4"/>
    <mergeCell ref="G7:G8"/>
    <mergeCell ref="AA7:AA8"/>
    <mergeCell ref="AB7:AB8"/>
    <mergeCell ref="AC7:AC8"/>
    <mergeCell ref="AD7:AD8"/>
    <mergeCell ref="M7:M8"/>
    <mergeCell ref="L7:L8"/>
    <mergeCell ref="J7:J8"/>
    <mergeCell ref="I7:I8"/>
    <mergeCell ref="H7:H8"/>
    <mergeCell ref="H9:H10"/>
    <mergeCell ref="G9:G10"/>
    <mergeCell ref="AD9:AD10"/>
    <mergeCell ref="AC9:AC10"/>
    <mergeCell ref="AB9:AB10"/>
    <mergeCell ref="AA9:AA10"/>
    <mergeCell ref="N9:N10"/>
    <mergeCell ref="M9:M10"/>
    <mergeCell ref="L9:L10"/>
    <mergeCell ref="J9:J10"/>
    <mergeCell ref="I9:I10"/>
    <mergeCell ref="AA14:AA16"/>
    <mergeCell ref="AD14:AD16"/>
    <mergeCell ref="AC14:AC16"/>
    <mergeCell ref="AB14:AB16"/>
    <mergeCell ref="G14:G16"/>
    <mergeCell ref="H14:H16"/>
    <mergeCell ref="I14:I16"/>
    <mergeCell ref="J14:J16"/>
    <mergeCell ref="L14:L16"/>
    <mergeCell ref="M14:M16"/>
    <mergeCell ref="N14:N16"/>
    <mergeCell ref="H17:H18"/>
    <mergeCell ref="G17:G18"/>
    <mergeCell ref="AD17:AD18"/>
    <mergeCell ref="AC17:AC18"/>
    <mergeCell ref="AB17:AB18"/>
    <mergeCell ref="AA17:AA18"/>
    <mergeCell ref="N17:N18"/>
    <mergeCell ref="M17:M18"/>
    <mergeCell ref="L17:L18"/>
    <mergeCell ref="J17:J18"/>
    <mergeCell ref="I17:I18"/>
    <mergeCell ref="AD21:AD22"/>
    <mergeCell ref="G23:G24"/>
    <mergeCell ref="H23:H24"/>
    <mergeCell ref="I23:I24"/>
    <mergeCell ref="J23:J24"/>
    <mergeCell ref="L23:L24"/>
    <mergeCell ref="M23:M24"/>
    <mergeCell ref="N23:N24"/>
    <mergeCell ref="AD23:AD24"/>
    <mergeCell ref="AC23:AC24"/>
    <mergeCell ref="AB23:AB24"/>
    <mergeCell ref="AA23:AA24"/>
    <mergeCell ref="H21:H22"/>
    <mergeCell ref="G21:G22"/>
    <mergeCell ref="AA21:AA22"/>
    <mergeCell ref="AB21:AB22"/>
    <mergeCell ref="AC21:AC22"/>
    <mergeCell ref="N21:N22"/>
    <mergeCell ref="M21:M22"/>
    <mergeCell ref="L21:L22"/>
    <mergeCell ref="J21:J22"/>
    <mergeCell ref="I21:I22"/>
    <mergeCell ref="M26:M29"/>
    <mergeCell ref="N26:N29"/>
    <mergeCell ref="AC26:AC29"/>
    <mergeCell ref="AD26:AD29"/>
    <mergeCell ref="AB26:AB29"/>
    <mergeCell ref="AA26:AA29"/>
    <mergeCell ref="G26:G29"/>
    <mergeCell ref="H26:H29"/>
    <mergeCell ref="I26:I29"/>
    <mergeCell ref="J26:J29"/>
    <mergeCell ref="L26:L29"/>
    <mergeCell ref="M30:M32"/>
    <mergeCell ref="N30:N32"/>
    <mergeCell ref="AD30:AD32"/>
    <mergeCell ref="AC30:AC32"/>
    <mergeCell ref="AB30:AB32"/>
    <mergeCell ref="AA30:AA32"/>
    <mergeCell ref="G30:G32"/>
    <mergeCell ref="H30:H32"/>
    <mergeCell ref="I30:I32"/>
    <mergeCell ref="J30:J32"/>
    <mergeCell ref="L30:L32"/>
    <mergeCell ref="G39:G40"/>
    <mergeCell ref="H39:H40"/>
    <mergeCell ref="I39:I40"/>
    <mergeCell ref="J39:J40"/>
    <mergeCell ref="L39:L40"/>
    <mergeCell ref="M39:M40"/>
    <mergeCell ref="N39:N40"/>
    <mergeCell ref="AA39:AE40"/>
    <mergeCell ref="H34:H35"/>
    <mergeCell ref="G34:G35"/>
    <mergeCell ref="AD34:AD35"/>
    <mergeCell ref="AC34:AC35"/>
    <mergeCell ref="AB34:AB35"/>
    <mergeCell ref="AA34:AA35"/>
    <mergeCell ref="N34:N35"/>
    <mergeCell ref="M34:M35"/>
    <mergeCell ref="L34:L35"/>
    <mergeCell ref="J34:J35"/>
    <mergeCell ref="I34:I35"/>
  </mergeCells>
  <conditionalFormatting sqref="G2:J2 AD2 Z2:Z200 J5:J7 AD5:AD7 J9 AD9 G11:J14 AD11:AD14 G17:J17 AD17 G19:J21 AD19:AD21 G23:J23 AD23 G25:J26 AD25:AD26 G30:J30 AD30 G33:J34 AD33:AD34 AD36:AD38 G41:J200 AD41:AD200">
    <cfRule type="expression" dxfId="115" priority="66">
      <formula>$A2</formula>
    </cfRule>
    <cfRule type="expression" dxfId="114" priority="68">
      <formula>$E2</formula>
    </cfRule>
  </conditionalFormatting>
  <conditionalFormatting sqref="G36:J39">
    <cfRule type="expression" dxfId="113" priority="1">
      <formula>$A36</formula>
    </cfRule>
    <cfRule type="expression" dxfId="112" priority="3">
      <formula>$E36</formula>
    </cfRule>
  </conditionalFormatting>
  <conditionalFormatting sqref="G36:P39">
    <cfRule type="expression" dxfId="111" priority="2">
      <formula>$C36</formula>
    </cfRule>
  </conditionalFormatting>
  <conditionalFormatting sqref="G2:AF2 Q3:Z200 J5:J7 AA5:AF7 J9 AA9:AF9 G11:P14 AA11:AF14 G17:P17 AA17:AF17 G19:P21 AA19:AF21 G23:P23 AA23:AF23 G25:P26 AA25:AF26 G30:P30 AA30:AF30 G33:P34 AA33:AF34 AA36:AF38 G41:P200 AA41:AF200 AE3:AF4 K3:K10 O3:P10 H5:H7 AE8:AF8 H9 AE10:AF10 K15:K16 O15:P16 AE15:AF16 K18 O18:P18 AE18:AF18 K22 O22:P22 AE22:AF22 K24 O24:P24 AE24:AF24 K27:K29 O27:P29 AE27:AF29 K31:K32 O31:P32 AE31:AF32 K35 O35:P35 AE35:AF35 AA39 AF39:AF40 K40 O40:P40">
    <cfRule type="expression" dxfId="110" priority="67">
      <formula>$C2</formula>
    </cfRule>
  </conditionalFormatting>
  <conditionalFormatting sqref="W2:W200">
    <cfRule type="expression" dxfId="109" priority="65">
      <formula>$AG2</formula>
    </cfRule>
  </conditionalFormatting>
  <conditionalFormatting sqref="AL203:AM203">
    <cfRule type="dataBar" priority="30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{E4FA348B-969C-4DC0-9202-6247C2895BD6}</x14:id>
        </ext>
      </extLst>
    </cfRule>
  </conditionalFormatting>
  <conditionalFormatting sqref="AL204:AM204">
    <cfRule type="dataBar" priority="29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{050DDB7E-1C58-4C1B-9C68-3C45A48E7EE7}</x14:id>
        </ext>
      </extLst>
    </cfRule>
  </conditionalFormatting>
  <conditionalFormatting sqref="AL205:AM205">
    <cfRule type="dataBar" priority="28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{D418C128-3EEF-48B7-886F-39DB72D39675}</x14:id>
        </ext>
      </extLst>
    </cfRule>
  </conditionalFormatting>
  <conditionalFormatting sqref="AL206:AM206">
    <cfRule type="dataBar" priority="27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{6D8FC341-544B-4FA4-B957-F190677D4630}</x14:id>
        </ext>
      </extLst>
    </cfRule>
  </conditionalFormatting>
  <conditionalFormatting sqref="AL207:AM207">
    <cfRule type="dataBar" priority="26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{FFBC0C7D-E310-403F-B888-B05A38863C16}</x14:id>
        </ext>
      </extLst>
    </cfRule>
  </conditionalFormatting>
  <conditionalFormatting sqref="AL208:AM208">
    <cfRule type="dataBar" priority="25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{D08C5729-B7C9-4384-B010-26255CF4375D}</x14:id>
        </ext>
      </extLst>
    </cfRule>
  </conditionalFormatting>
  <conditionalFormatting sqref="AL209:AM209">
    <cfRule type="dataBar" priority="24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{02B5FB4B-EE7C-4562-BF17-B011EBDE127F}</x14:id>
        </ext>
      </extLst>
    </cfRule>
  </conditionalFormatting>
  <conditionalFormatting sqref="AL210:AM210">
    <cfRule type="dataBar" priority="23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{6AB5F93F-98B3-4AD1-9928-66AADD46731A}</x14:id>
        </ext>
      </extLst>
    </cfRule>
  </conditionalFormatting>
  <conditionalFormatting sqref="AL211:AM211">
    <cfRule type="dataBar" priority="22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{1D74312B-84F4-474D-9158-4DC89FEC6E0C}</x14:id>
        </ext>
      </extLst>
    </cfRule>
  </conditionalFormatting>
  <conditionalFormatting sqref="AL212:AM212">
    <cfRule type="dataBar" priority="21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{091DD99A-1BD4-4A0B-A4C0-115E787C1B84}</x14:id>
        </ext>
      </extLst>
    </cfRule>
  </conditionalFormatting>
  <conditionalFormatting sqref="AL213:AM213">
    <cfRule type="dataBar" priority="20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{97081811-B958-482D-9ACE-99DAA49E23A4}</x14:id>
        </ext>
      </extLst>
    </cfRule>
  </conditionalFormatting>
  <conditionalFormatting sqref="AL214:AM214">
    <cfRule type="dataBar" priority="19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{4EE7B8FE-CC85-4A87-8155-1262A2BCCD4C}</x14:id>
        </ext>
      </extLst>
    </cfRule>
  </conditionalFormatting>
  <conditionalFormatting sqref="AL215:AM215">
    <cfRule type="dataBar" priority="18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{65D70AB4-732C-4423-9A1F-A80CF2BE6DAC}</x14:id>
        </ext>
      </extLst>
    </cfRule>
  </conditionalFormatting>
  <conditionalFormatting sqref="AL216:AM216">
    <cfRule type="dataBar" priority="17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{B2281D84-8AEA-48C9-9F3C-0A3B94F46EE1}</x14:id>
        </ext>
      </extLst>
    </cfRule>
  </conditionalFormatting>
  <conditionalFormatting sqref="AL217:AM217">
    <cfRule type="dataBar" priority="16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{0BCB0E43-A98C-480F-A15E-1FAB0EC8B78D}</x14:id>
        </ext>
      </extLst>
    </cfRule>
  </conditionalFormatting>
  <conditionalFormatting sqref="AL218:AM218">
    <cfRule type="dataBar" priority="15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{F8193D0E-5D20-4DA3-A686-D093D6544F9E}</x14:id>
        </ext>
      </extLst>
    </cfRule>
  </conditionalFormatting>
  <conditionalFormatting sqref="AL219:AM219">
    <cfRule type="dataBar" priority="14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{F74626C6-3952-4E65-9D32-7B7747D479EA}</x14:id>
        </ext>
      </extLst>
    </cfRule>
  </conditionalFormatting>
  <conditionalFormatting sqref="AL220:AM220">
    <cfRule type="dataBar" priority="13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{811CF813-6FEA-4BC1-85F0-221CA6BA182A}</x14:id>
        </ext>
      </extLst>
    </cfRule>
  </conditionalFormatting>
  <conditionalFormatting sqref="AL221:AM221">
    <cfRule type="dataBar" priority="31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{6F80F423-057A-4244-9C41-400D0A086D74}</x14:id>
        </ext>
      </extLst>
    </cfRule>
  </conditionalFormatting>
  <conditionalFormatting sqref="AL223:AM223">
    <cfRule type="dataBar" priority="32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{C03114DD-579F-44F2-8DE9-19A30981E5B4}</x14:id>
        </ext>
      </extLst>
    </cfRule>
  </conditionalFormatting>
  <conditionalFormatting sqref="AL224:AM224">
    <cfRule type="dataBar" priority="33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{52AC9A8B-51D4-4A17-A7E9-C8111867E658}</x14:id>
        </ext>
      </extLst>
    </cfRule>
  </conditionalFormatting>
  <conditionalFormatting sqref="AL225:AM225">
    <cfRule type="dataBar" priority="34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{3C880E90-7757-4196-86FE-AA9A339D28C1}</x14:id>
        </ext>
      </extLst>
    </cfRule>
  </conditionalFormatting>
  <conditionalFormatting sqref="AL226:AM226">
    <cfRule type="dataBar" priority="35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{A01E591B-2137-4CDE-9ED4-06441F184F73}</x14:id>
        </ext>
      </extLst>
    </cfRule>
  </conditionalFormatting>
  <conditionalFormatting sqref="AL227:AM227">
    <cfRule type="dataBar" priority="36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{2631E8A1-466D-4039-B2BD-1DEDCFA38DB2}</x14:id>
        </ext>
      </extLst>
    </cfRule>
  </conditionalFormatting>
  <conditionalFormatting sqref="AL228:AM228">
    <cfRule type="dataBar" priority="37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{C2BDAEE2-2731-4DBC-A110-03FEA689CCC1}</x14:id>
        </ext>
      </extLst>
    </cfRule>
  </conditionalFormatting>
  <conditionalFormatting sqref="AL229:AM229">
    <cfRule type="dataBar" priority="12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{E5AF826C-906C-4795-BB75-E21A4F6EFBDB}</x14:id>
        </ext>
      </extLst>
    </cfRule>
  </conditionalFormatting>
  <conditionalFormatting sqref="AL230:AM230">
    <cfRule type="dataBar" priority="11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{E9873674-1D06-43D4-B207-A48FAB48E4B8}</x14:id>
        </ext>
      </extLst>
    </cfRule>
  </conditionalFormatting>
  <conditionalFormatting sqref="AL231:AM231">
    <cfRule type="dataBar" priority="10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{0924D060-6EEF-4C5F-9681-2F5248A814E3}</x14:id>
        </ext>
      </extLst>
    </cfRule>
  </conditionalFormatting>
  <conditionalFormatting sqref="AL232:AM232">
    <cfRule type="dataBar" priority="9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{B5715952-8620-419F-9016-1ED0F43044E1}</x14:id>
        </ext>
      </extLst>
    </cfRule>
  </conditionalFormatting>
  <conditionalFormatting sqref="AL233:AM233">
    <cfRule type="dataBar" priority="8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{E8E0E4BD-E09A-4795-B820-87B3D71066B2}</x14:id>
        </ext>
      </extLst>
    </cfRule>
  </conditionalFormatting>
  <conditionalFormatting sqref="AL234:AM234">
    <cfRule type="dataBar" priority="7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{E4B25073-9F4C-4A4F-AA9B-4B66D05AC608}</x14:id>
        </ext>
      </extLst>
    </cfRule>
  </conditionalFormatting>
  <conditionalFormatting sqref="AL235:AM235">
    <cfRule type="dataBar" priority="38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{FA2C3470-4E39-4241-B5EF-1F0F4291230E}</x14:id>
        </ext>
      </extLst>
    </cfRule>
  </conditionalFormatting>
  <conditionalFormatting sqref="AL236:AM236">
    <cfRule type="dataBar" priority="39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{0259AFB2-D96F-47EE-A310-D718576D35BB}</x14:id>
        </ext>
      </extLst>
    </cfRule>
  </conditionalFormatting>
  <conditionalFormatting sqref="AL237:AM237">
    <cfRule type="dataBar" priority="40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{B416A04E-3736-4B3D-A731-3F78BDCC1FED}</x14:id>
        </ext>
      </extLst>
    </cfRule>
  </conditionalFormatting>
  <conditionalFormatting sqref="AL238:AM238">
    <cfRule type="dataBar" priority="41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{8D551E31-D386-4526-82C6-8ACFB841E5B5}</x14:id>
        </ext>
      </extLst>
    </cfRule>
  </conditionalFormatting>
  <conditionalFormatting sqref="AL239:AM239">
    <cfRule type="dataBar" priority="42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{47989C65-8E96-4DC7-8A8D-AAE1CA77A09B}</x14:id>
        </ext>
      </extLst>
    </cfRule>
  </conditionalFormatting>
  <conditionalFormatting sqref="AL240:AM240">
    <cfRule type="dataBar" priority="43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{08092E3C-69BC-4BA4-9F85-33A86E0649E5}</x14:id>
        </ext>
      </extLst>
    </cfRule>
  </conditionalFormatting>
  <conditionalFormatting sqref="AL241:AM241">
    <cfRule type="dataBar" priority="44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{7B86719D-67F8-4894-9761-D0FA746F12C6}</x14:id>
        </ext>
      </extLst>
    </cfRule>
  </conditionalFormatting>
  <conditionalFormatting sqref="AL242:AM242">
    <cfRule type="dataBar" priority="45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{4E1D348C-B5A0-41ED-8193-28C07337ED35}</x14:id>
        </ext>
      </extLst>
    </cfRule>
  </conditionalFormatting>
  <conditionalFormatting sqref="AL243:AM243">
    <cfRule type="dataBar" priority="46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{4657EB90-9E2F-4B40-9AAD-389A724C4589}</x14:id>
        </ext>
      </extLst>
    </cfRule>
  </conditionalFormatting>
  <conditionalFormatting sqref="AL244:AM244">
    <cfRule type="dataBar" priority="47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{48879D92-3A99-447B-ACA3-86BF9B4C760E}</x14:id>
        </ext>
      </extLst>
    </cfRule>
  </conditionalFormatting>
  <conditionalFormatting sqref="AL245:AM245">
    <cfRule type="dataBar" priority="48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{3AFD5FC0-84A3-4C01-B161-8BDAF7B06862}</x14:id>
        </ext>
      </extLst>
    </cfRule>
  </conditionalFormatting>
  <conditionalFormatting sqref="AL246:AM246">
    <cfRule type="dataBar" priority="49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{A668E1EB-B499-444A-859E-26AED5A83CDC}</x14:id>
        </ext>
      </extLst>
    </cfRule>
  </conditionalFormatting>
  <conditionalFormatting sqref="AL247:AM247">
    <cfRule type="dataBar" priority="50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{02D23F8E-22B1-4ABB-83CF-2C856BDE3B8C}</x14:id>
        </ext>
      </extLst>
    </cfRule>
  </conditionalFormatting>
  <conditionalFormatting sqref="AL248:AM248">
    <cfRule type="dataBar" priority="6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{06392355-664E-4A46-B444-E41CAFF9F118}</x14:id>
        </ext>
      </extLst>
    </cfRule>
  </conditionalFormatting>
  <conditionalFormatting sqref="AL249:AM249">
    <cfRule type="dataBar" priority="51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{8CFD0A06-AEBA-4AE2-A238-F5CBC9AAA400}</x14:id>
        </ext>
      </extLst>
    </cfRule>
  </conditionalFormatting>
  <conditionalFormatting sqref="AL250:AM250">
    <cfRule type="dataBar" priority="52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{E0E4FFF3-767F-4883-819B-2ABC5215D339}</x14:id>
        </ext>
      </extLst>
    </cfRule>
  </conditionalFormatting>
  <conditionalFormatting sqref="AL251:AM251">
    <cfRule type="dataBar" priority="53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{4BBE81E9-3FC1-47FE-88C5-3D7F44807CF6}</x14:id>
        </ext>
      </extLst>
    </cfRule>
  </conditionalFormatting>
  <conditionalFormatting sqref="AL252:AM252">
    <cfRule type="dataBar" priority="54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{C8BE9920-A770-4786-8333-8BB94CB701BD}</x14:id>
        </ext>
      </extLst>
    </cfRule>
  </conditionalFormatting>
  <conditionalFormatting sqref="AL253:AM253">
    <cfRule type="dataBar" priority="55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{05C4FA85-D4FF-4DA4-B7E4-B5E4E0122F34}</x14:id>
        </ext>
      </extLst>
    </cfRule>
  </conditionalFormatting>
  <conditionalFormatting sqref="AL254:AM254">
    <cfRule type="dataBar" priority="56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{333E1ABB-0612-4754-8AB9-8BFD159145E5}</x14:id>
        </ext>
      </extLst>
    </cfRule>
  </conditionalFormatting>
  <conditionalFormatting sqref="AL255:AM255">
    <cfRule type="dataBar" priority="57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{EFA058DB-2D3B-4B5F-9D96-1E05DCF13149}</x14:id>
        </ext>
      </extLst>
    </cfRule>
  </conditionalFormatting>
  <conditionalFormatting sqref="AL256:AM256">
    <cfRule type="dataBar" priority="58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{CF4E49AC-BCEB-4F2E-968B-38DDE432E2CE}</x14:id>
        </ext>
      </extLst>
    </cfRule>
  </conditionalFormatting>
  <conditionalFormatting sqref="AL257:AM257">
    <cfRule type="dataBar" priority="59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{7BEA6415-D743-40FF-A886-7926CB69963B}</x14:id>
        </ext>
      </extLst>
    </cfRule>
  </conditionalFormatting>
  <conditionalFormatting sqref="AL258:AM258">
    <cfRule type="dataBar" priority="5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{EABB75C8-AED6-4804-9852-850C563FE4C2}</x14:id>
        </ext>
      </extLst>
    </cfRule>
  </conditionalFormatting>
  <conditionalFormatting sqref="AL259:AM259">
    <cfRule type="dataBar" priority="4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{E64C8AA7-546F-4EBC-8310-53B56E8F6DC6}</x14:id>
        </ext>
      </extLst>
    </cfRule>
  </conditionalFormatting>
  <conditionalFormatting sqref="AL260:AM260">
    <cfRule type="dataBar" priority="60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{AD008F81-8400-400C-A01E-3D0186461F2A}</x14:id>
        </ext>
      </extLst>
    </cfRule>
  </conditionalFormatting>
  <conditionalFormatting sqref="AL261:AM261">
    <cfRule type="dataBar" priority="61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{81230A35-4389-4DB4-873A-515661E8A020}</x14:id>
        </ext>
      </extLst>
    </cfRule>
  </conditionalFormatting>
  <conditionalFormatting sqref="AL262:AM262">
    <cfRule type="dataBar" priority="62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{8F7C3FA8-7272-4116-AA61-E370249EE26F}</x14:id>
        </ext>
      </extLst>
    </cfRule>
  </conditionalFormatting>
  <conditionalFormatting sqref="AL263:AM263">
    <cfRule type="dataBar" priority="63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{BD9BAF7E-3631-49BE-A2AD-881C801E7830}</x14:id>
        </ext>
      </extLst>
    </cfRule>
  </conditionalFormatting>
  <conditionalFormatting sqref="AL264:AM264">
    <cfRule type="dataBar" priority="64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{DB602E9D-B694-4103-846F-32CB10A65F00}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4FA348B-969C-4DC0-9202-6247C2895BD6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050DDB7E-1C58-4C1B-9C68-3C45A48E7EE7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D418C128-3EEF-48B7-886F-39DB72D39675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6D8FC341-544B-4FA4-B957-F190677D4630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FFBC0C7D-E310-403F-B888-B05A38863C16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D08C5729-B7C9-4384-B010-26255CF4375D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02B5FB4B-EE7C-4562-BF17-B011EBDE127F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6AB5F93F-98B3-4AD1-9928-66AADD46731A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1D74312B-84F4-474D-9158-4DC89FEC6E0C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091DD99A-1BD4-4A0B-A4C0-115E787C1B84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97081811-B958-482D-9ACE-99DAA49E23A4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4EE7B8FE-CC85-4A87-8155-1262A2BCCD4C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65D70AB4-732C-4423-9A1F-A80CF2BE6DAC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B2281D84-8AEA-48C9-9F3C-0A3B94F46EE1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0BCB0E43-A98C-480F-A15E-1FAB0EC8B78D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F8193D0E-5D20-4DA3-A686-D093D6544F9E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F74626C6-3952-4E65-9D32-7B7747D479EA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811CF813-6FEA-4BC1-85F0-221CA6BA182A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6F80F423-057A-4244-9C41-400D0A086D74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C03114DD-579F-44F2-8DE9-19A30981E5B4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52AC9A8B-51D4-4A17-A7E9-C8111867E658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3C880E90-7757-4196-86FE-AA9A339D28C1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A01E591B-2137-4CDE-9ED4-06441F184F73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2631E8A1-466D-4039-B2BD-1DEDCFA38DB2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C2BDAEE2-2731-4DBC-A110-03FEA689CCC1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E5AF826C-906C-4795-BB75-E21A4F6EFBDB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E9873674-1D06-43D4-B207-A48FAB48E4B8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0924D060-6EEF-4C5F-9681-2F5248A814E3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B5715952-8620-419F-9016-1ED0F43044E1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E8E0E4BD-E09A-4795-B820-87B3D71066B2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E4B25073-9F4C-4A4F-AA9B-4B66D05AC608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FA2C3470-4E39-4241-B5EF-1F0F4291230E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0259AFB2-D96F-47EE-A310-D718576D35BB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B416A04E-3736-4B3D-A731-3F78BDCC1FED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8D551E31-D386-4526-82C6-8ACFB841E5B5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47989C65-8E96-4DC7-8A8D-AAE1CA77A09B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08092E3C-69BC-4BA4-9F85-33A86E0649E5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7B86719D-67F8-4894-9761-D0FA746F12C6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4E1D348C-B5A0-41ED-8193-28C07337ED35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4657EB90-9E2F-4B40-9AAD-389A724C4589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48879D92-3A99-447B-ACA3-86BF9B4C760E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3AFD5FC0-84A3-4C01-B161-8BDAF7B06862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A668E1EB-B499-444A-859E-26AED5A83CDC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02D23F8E-22B1-4ABB-83CF-2C856BDE3B8C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06392355-664E-4A46-B444-E41CAFF9F118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8CFD0A06-AEBA-4AE2-A238-F5CBC9AAA400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E0E4FFF3-767F-4883-819B-2ABC5215D339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4BBE81E9-3FC1-47FE-88C5-3D7F44807CF6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C8BE9920-A770-4786-8333-8BB94CB701BD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05C4FA85-D4FF-4DA4-B7E4-B5E4E0122F34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333E1ABB-0612-4754-8AB9-8BFD159145E5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EFA058DB-2D3B-4B5F-9D96-1E05DCF13149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CF4E49AC-BCEB-4F2E-968B-38DDE432E2CE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7BEA6415-D743-40FF-A886-7926CB69963B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EABB75C8-AED6-4804-9852-850C563FE4C2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E64C8AA7-546F-4EBC-8310-53B56E8F6DC6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AD008F81-8400-400C-A01E-3D0186461F2A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81230A35-4389-4DB4-873A-515661E8A020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8F7C3FA8-7272-4116-AA61-E370249EE26F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BD9BAF7E-3631-49BE-A2AD-881C801E7830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DB602E9D-B694-4103-846F-32CB10A65F00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97E0D-855D-4001-AC43-ABA0F4562ABB}">
  <dimension ref="A1:AR267"/>
  <sheetViews>
    <sheetView rightToLeft="1" topLeftCell="AB10" zoomScale="70" zoomScaleNormal="70" workbookViewId="0">
      <selection activeCell="AC28" sqref="AC28:AC29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21875" style="28" bestFit="1" customWidth="1"/>
    <col min="9" max="9" width="21.3320312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31.10937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123.77734375" style="24" bestFit="1" customWidth="1"/>
    <col min="29" max="29" width="15.77734375" style="31" bestFit="1" customWidth="1"/>
    <col min="30" max="30" width="13.6640625" style="32" bestFit="1" customWidth="1"/>
    <col min="31" max="31" width="47.109375" style="24" bestFit="1" customWidth="1"/>
    <col min="32" max="32" width="28.33203125" style="24" bestFit="1" customWidth="1"/>
    <col min="33" max="33" width="13.5546875" style="24" bestFit="1" customWidth="1"/>
    <col min="34" max="34" width="136.44140625" style="33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8" t="s">
        <v>0</v>
      </c>
      <c r="B1" s="159"/>
      <c r="C1" s="158" t="s">
        <v>1</v>
      </c>
      <c r="D1" s="159"/>
      <c r="E1" s="158" t="s">
        <v>2</v>
      </c>
      <c r="F1" s="159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60" t="s">
        <v>17</v>
      </c>
      <c r="V1" s="161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>
        <v>1</v>
      </c>
      <c r="H2" s="10">
        <v>277734089996</v>
      </c>
      <c r="I2" s="9" t="s">
        <v>910</v>
      </c>
      <c r="J2" s="9"/>
      <c r="K2" s="11" t="str">
        <f t="shared" ref="K2:K65" ca="1" si="0">IF(C2, TODAY(), "" )</f>
        <v/>
      </c>
      <c r="L2" s="12" t="s">
        <v>359</v>
      </c>
      <c r="M2" s="12" t="s">
        <v>962</v>
      </c>
      <c r="N2" s="12"/>
      <c r="O2" s="9">
        <v>5501.2</v>
      </c>
      <c r="P2" s="9">
        <v>1</v>
      </c>
      <c r="Q2" s="13" t="str">
        <f>VLOOKUP(O2, '[1]لیست محصولات اردیبهشت ۱۴۰۳'!B:C,2,0)</f>
        <v>ورتکس | Vortex</v>
      </c>
      <c r="R2" s="9"/>
      <c r="S2" s="12">
        <f>VLOOKUP(O2, '[1]لیست محصولات اردیبهشت ۱۴۰۳'!B:F,5,0)</f>
        <v>750</v>
      </c>
      <c r="T2" s="14">
        <f>VLOOKUP(O2, '[1]لیست محصولات اردیبهشت ۱۴۰۳'!B:G,6,0)</f>
        <v>9900000</v>
      </c>
      <c r="U2" s="15"/>
      <c r="V2" s="16">
        <f t="shared" ref="V2:V65" si="1">IF(C2, P2, U2 )</f>
        <v>0</v>
      </c>
      <c r="W2" s="12">
        <f t="shared" ref="W2:W65" si="2">P2-V2</f>
        <v>1</v>
      </c>
      <c r="X2" s="14">
        <f t="shared" ref="X2:X65" si="3">P2*T2</f>
        <v>9900000</v>
      </c>
      <c r="Y2" s="17"/>
      <c r="Z2" s="14">
        <f t="shared" ref="Z2:Z65" si="4">X2-Y2</f>
        <v>9900000</v>
      </c>
      <c r="AA2" s="18" t="s">
        <v>250</v>
      </c>
      <c r="AB2" s="13" t="s">
        <v>963</v>
      </c>
      <c r="AC2" s="19" t="s">
        <v>964</v>
      </c>
      <c r="AD2" s="2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کرج مهرشهر، بلوار شهرداری، خیابان ۲۰۴، پلاک ۴۶۱، واحد ۱۱  - علیرضا ابریشمی 09302654090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64">
        <v>2</v>
      </c>
      <c r="H3" s="178">
        <v>277736982145</v>
      </c>
      <c r="I3" s="164" t="s">
        <v>910</v>
      </c>
      <c r="J3" s="164" t="s">
        <v>76</v>
      </c>
      <c r="K3" s="11" t="str">
        <f t="shared" ca="1" si="0"/>
        <v/>
      </c>
      <c r="L3" s="162" t="s">
        <v>900</v>
      </c>
      <c r="M3" s="162" t="s">
        <v>965</v>
      </c>
      <c r="N3" s="162" t="s">
        <v>966</v>
      </c>
      <c r="O3" s="9">
        <v>5522.2</v>
      </c>
      <c r="P3" s="9">
        <v>5</v>
      </c>
      <c r="Q3" s="13" t="str">
        <f>VLOOKUP(O3, '[1]لیست محصولات اردیبهشت ۱۴۰۳'!B:C,2,0)</f>
        <v>تامارا | Tamara</v>
      </c>
      <c r="R3" s="9"/>
      <c r="S3" s="12">
        <f>VLOOKUP(O3, '[1]لیست محصولات اردیبهشت ۱۴۰۳'!B:F,5,0)</f>
        <v>750</v>
      </c>
      <c r="T3" s="14">
        <f>VLOOKUP(O3, '[1]لیست محصولات اردیبهشت ۱۴۰۳'!B:G,6,0)</f>
        <v>12450000</v>
      </c>
      <c r="U3" s="15"/>
      <c r="V3" s="16">
        <f t="shared" si="1"/>
        <v>0</v>
      </c>
      <c r="W3" s="12">
        <f t="shared" si="2"/>
        <v>5</v>
      </c>
      <c r="X3" s="14">
        <f t="shared" si="3"/>
        <v>62250000</v>
      </c>
      <c r="Y3" s="17"/>
      <c r="Z3" s="14">
        <f t="shared" si="4"/>
        <v>62250000</v>
      </c>
      <c r="AA3" s="176" t="s">
        <v>464</v>
      </c>
      <c r="AB3" s="174" t="s">
        <v>967</v>
      </c>
      <c r="AC3" s="172" t="s">
        <v>968</v>
      </c>
      <c r="AD3" s="170"/>
      <c r="AE3" s="19"/>
      <c r="AF3" s="21"/>
      <c r="AG3" s="22" t="str">
        <f t="shared" si="5"/>
        <v>TRUE</v>
      </c>
      <c r="AH3" s="23" t="str">
        <f t="shared" ref="AH3:AH66" si="6">AA3&amp;" "&amp;AB3&amp;" "&amp;N3&amp;" - "&amp;L3&amp;" "&amp;M3&amp;" "&amp;AC3</f>
        <v>اهواز کیانپارس خیابان وهابی سیتی سنتر خلیج فارس طبقه منفی یک کافه دیپ - پدرام کیاسی 09166168385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84"/>
      <c r="H4" s="185"/>
      <c r="I4" s="184"/>
      <c r="J4" s="184"/>
      <c r="K4" s="11" t="str">
        <f t="shared" ca="1" si="0"/>
        <v/>
      </c>
      <c r="L4" s="186"/>
      <c r="M4" s="186"/>
      <c r="N4" s="186"/>
      <c r="O4" s="9">
        <v>5511.3</v>
      </c>
      <c r="P4" s="9">
        <v>1</v>
      </c>
      <c r="Q4" s="13" t="str">
        <f>VLOOKUP(O4, '[1]لیست محصولات اردیبهشت ۱۴۰۳'!B:C,2,0)</f>
        <v>هامبلا | Hambella</v>
      </c>
      <c r="R4" s="9"/>
      <c r="S4" s="12">
        <f>VLOOKUP(O4, '[1]لیست محصولات اردیبهشت ۱۴۰۳'!B:F,5,0)</f>
        <v>4000</v>
      </c>
      <c r="T4" s="14">
        <f>VLOOKUP(O4, '[1]لیست محصولات اردیبهشت ۱۴۰۳'!B:G,6,0)</f>
        <v>69600000</v>
      </c>
      <c r="U4" s="15"/>
      <c r="V4" s="16">
        <f t="shared" si="1"/>
        <v>0</v>
      </c>
      <c r="W4" s="12">
        <f t="shared" si="2"/>
        <v>1</v>
      </c>
      <c r="X4" s="14">
        <f t="shared" si="3"/>
        <v>69600000</v>
      </c>
      <c r="Y4" s="17"/>
      <c r="Z4" s="14">
        <f t="shared" si="4"/>
        <v>69600000</v>
      </c>
      <c r="AA4" s="183"/>
      <c r="AB4" s="182"/>
      <c r="AC4" s="181"/>
      <c r="AD4" s="180"/>
      <c r="AE4" s="19"/>
      <c r="AF4" s="21"/>
      <c r="AG4" s="22" t="str">
        <f t="shared" si="5"/>
        <v>TRUE</v>
      </c>
      <c r="AH4" s="23" t="str">
        <f t="shared" si="6"/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184"/>
      <c r="H5" s="185"/>
      <c r="I5" s="184"/>
      <c r="J5" s="184"/>
      <c r="K5" s="11" t="str">
        <f t="shared" ca="1" si="0"/>
        <v/>
      </c>
      <c r="L5" s="186"/>
      <c r="M5" s="186"/>
      <c r="N5" s="186"/>
      <c r="O5" s="9">
        <v>5501.3</v>
      </c>
      <c r="P5" s="9">
        <v>1</v>
      </c>
      <c r="Q5" s="13" t="str">
        <f>VLOOKUP(O5, '[1]لیست محصولات اردیبهشت ۱۴۰۳'!B:C,2,0)</f>
        <v>ورتکس | Vortex</v>
      </c>
      <c r="R5" s="9"/>
      <c r="S5" s="12">
        <f>VLOOKUP(O5, '[1]لیست محصولات اردیبهشت ۱۴۰۳'!B:F,5,0)</f>
        <v>4000</v>
      </c>
      <c r="T5" s="14">
        <f>VLOOKUP(O5, '[1]لیست محصولات اردیبهشت ۱۴۰۳'!B:G,6,0)</f>
        <v>51200000</v>
      </c>
      <c r="U5" s="15"/>
      <c r="V5" s="16">
        <f t="shared" si="1"/>
        <v>0</v>
      </c>
      <c r="W5" s="12">
        <f t="shared" si="2"/>
        <v>1</v>
      </c>
      <c r="X5" s="14">
        <f t="shared" si="3"/>
        <v>51200000</v>
      </c>
      <c r="Y5" s="17"/>
      <c r="Z5" s="14">
        <f t="shared" si="4"/>
        <v>51200000</v>
      </c>
      <c r="AA5" s="183"/>
      <c r="AB5" s="182"/>
      <c r="AC5" s="181"/>
      <c r="AD5" s="180"/>
      <c r="AE5" s="19"/>
      <c r="AF5" s="21"/>
      <c r="AG5" s="22" t="str">
        <f t="shared" si="5"/>
        <v>TRUE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165"/>
      <c r="H6" s="179"/>
      <c r="I6" s="165"/>
      <c r="J6" s="165"/>
      <c r="K6" s="11" t="str">
        <f t="shared" ca="1" si="0"/>
        <v/>
      </c>
      <c r="L6" s="163"/>
      <c r="M6" s="163"/>
      <c r="N6" s="163"/>
      <c r="O6" s="9">
        <v>5511.22</v>
      </c>
      <c r="P6" s="9">
        <v>1</v>
      </c>
      <c r="Q6" s="69" t="str">
        <f>VLOOKUP(O6, '[1]لیست محصولات اردیبهشت ۱۴۰۳'!B:C,2,0)</f>
        <v>هامبلا(رست دمی) | Hambella( Filter Roast)</v>
      </c>
      <c r="R6" s="9"/>
      <c r="S6" s="12">
        <f>VLOOKUP(O6, '[1]لیست محصولات اردیبهشت ۱۴۰۳'!B:F,5,0)</f>
        <v>750</v>
      </c>
      <c r="T6" s="14">
        <f>VLOOKUP(O6, '[1]لیست محصولات اردیبهشت ۱۴۰۳'!B:G,6,0)</f>
        <v>13350000</v>
      </c>
      <c r="U6" s="15"/>
      <c r="V6" s="16">
        <f t="shared" si="1"/>
        <v>0</v>
      </c>
      <c r="W6" s="12">
        <f t="shared" si="2"/>
        <v>1</v>
      </c>
      <c r="X6" s="14">
        <f t="shared" si="3"/>
        <v>13350000</v>
      </c>
      <c r="Y6" s="17"/>
      <c r="Z6" s="14">
        <f t="shared" si="4"/>
        <v>13350000</v>
      </c>
      <c r="AA6" s="177"/>
      <c r="AB6" s="175"/>
      <c r="AC6" s="173"/>
      <c r="AD6" s="171"/>
      <c r="AE6" s="19"/>
      <c r="AF6" s="21"/>
      <c r="AG6" s="22" t="str">
        <f t="shared" si="5"/>
        <v>TRUE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66">
        <v>3</v>
      </c>
      <c r="H7" s="67"/>
      <c r="I7" s="66" t="s">
        <v>910</v>
      </c>
      <c r="J7" s="9"/>
      <c r="K7" s="11" t="str">
        <f t="shared" ca="1" si="0"/>
        <v/>
      </c>
      <c r="L7" s="12" t="s">
        <v>1017</v>
      </c>
      <c r="M7" s="12" t="s">
        <v>1018</v>
      </c>
      <c r="N7" s="12" t="s">
        <v>621</v>
      </c>
      <c r="O7" s="9">
        <v>3326.2</v>
      </c>
      <c r="P7" s="9">
        <v>1</v>
      </c>
      <c r="Q7" s="13" t="str">
        <f>VLOOKUP(O7, '[1]لیست محصولات اردیبهشت ۱۴۰۳'!B:C,2,0)</f>
        <v>میاگروس | Milagros</v>
      </c>
      <c r="R7" s="9"/>
      <c r="S7" s="12">
        <f>VLOOKUP(O7, '[1]لیست محصولات اردیبهشت ۱۴۰۳'!B:F,5,0)</f>
        <v>750</v>
      </c>
      <c r="T7" s="14">
        <f>VLOOKUP(O7, '[1]لیست محصولات اردیبهشت ۱۴۰۳'!B:G,6,0)</f>
        <v>18150000</v>
      </c>
      <c r="U7" s="26"/>
      <c r="V7" s="16">
        <f t="shared" si="1"/>
        <v>0</v>
      </c>
      <c r="W7" s="12">
        <f t="shared" si="2"/>
        <v>1</v>
      </c>
      <c r="X7" s="14">
        <f t="shared" si="3"/>
        <v>18150000</v>
      </c>
      <c r="Y7" s="17"/>
      <c r="Z7" s="14">
        <f t="shared" si="4"/>
        <v>18150000</v>
      </c>
      <c r="AA7" s="18" t="s">
        <v>70</v>
      </c>
      <c r="AB7" s="13" t="s">
        <v>70</v>
      </c>
      <c r="AC7" s="19" t="s">
        <v>969</v>
      </c>
      <c r="AD7" s="20"/>
      <c r="AE7" s="68" t="s">
        <v>1016</v>
      </c>
      <c r="AF7" s="21"/>
      <c r="AG7" s="22" t="str">
        <f t="shared" si="5"/>
        <v>TRUE</v>
      </c>
      <c r="AH7" s="23" t="str">
        <f t="shared" si="6"/>
        <v>- - (پرسنل) - امیرمحمد/ محمدرضا شفیعی/ مافی 09224867576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>
        <v>4</v>
      </c>
      <c r="H8" s="10">
        <v>277737123338</v>
      </c>
      <c r="I8" s="9" t="s">
        <v>910</v>
      </c>
      <c r="J8" s="9"/>
      <c r="K8" s="11" t="str">
        <f t="shared" ca="1" si="0"/>
        <v/>
      </c>
      <c r="L8" s="12" t="s">
        <v>185</v>
      </c>
      <c r="M8" s="12" t="s">
        <v>259</v>
      </c>
      <c r="N8" s="12"/>
      <c r="O8" s="9">
        <v>3325.1</v>
      </c>
      <c r="P8" s="9">
        <v>2</v>
      </c>
      <c r="Q8" s="13" t="str">
        <f>VLOOKUP(O8, '[1]لیست محصولات اردیبهشت ۱۴۰۳'!B:C,2,0)</f>
        <v>راتناگری | Ratnagiri</v>
      </c>
      <c r="R8" s="9"/>
      <c r="S8" s="12">
        <f>VLOOKUP(O8, '[1]لیست محصولات اردیبهشت ۱۴۰۳'!B:F,5,0)</f>
        <v>150</v>
      </c>
      <c r="T8" s="14">
        <f>VLOOKUP(O8, '[1]لیست محصولات اردیبهشت ۱۴۰۳'!B:G,6,0)</f>
        <v>4250000</v>
      </c>
      <c r="U8" s="15"/>
      <c r="V8" s="16">
        <f t="shared" si="1"/>
        <v>0</v>
      </c>
      <c r="W8" s="12">
        <f t="shared" si="2"/>
        <v>2</v>
      </c>
      <c r="X8" s="14">
        <f t="shared" si="3"/>
        <v>8500000</v>
      </c>
      <c r="Y8" s="17"/>
      <c r="Z8" s="14">
        <f t="shared" si="4"/>
        <v>8500000</v>
      </c>
      <c r="AA8" s="18" t="s">
        <v>166</v>
      </c>
      <c r="AB8" s="13" t="s">
        <v>970</v>
      </c>
      <c r="AC8" s="19" t="s">
        <v>971</v>
      </c>
      <c r="AD8" s="20"/>
      <c r="AE8" s="19"/>
      <c r="AF8" s="21"/>
      <c r="AG8" s="22" t="str">
        <f t="shared" si="5"/>
        <v>TRUE</v>
      </c>
      <c r="AH8" s="23" t="str">
        <f t="shared" si="6"/>
        <v>آمل خیابان هراز آفتاب ۱۰ سال روبه روی نان فانتزی لرا پوشاک بچه‌گانه لی لی پوت  - مجتبی خلیلی 09119482565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164">
        <v>5</v>
      </c>
      <c r="H9" s="178">
        <v>277743123975</v>
      </c>
      <c r="I9" s="164" t="s">
        <v>910</v>
      </c>
      <c r="J9" s="164"/>
      <c r="K9" s="11" t="str">
        <f t="shared" ca="1" si="0"/>
        <v/>
      </c>
      <c r="L9" s="162" t="s">
        <v>972</v>
      </c>
      <c r="M9" s="162" t="s">
        <v>973</v>
      </c>
      <c r="N9" s="162" t="s">
        <v>974</v>
      </c>
      <c r="O9" s="9">
        <v>5511.2</v>
      </c>
      <c r="P9" s="9">
        <v>3</v>
      </c>
      <c r="Q9" s="13" t="str">
        <f>VLOOKUP(O9, '[1]لیست محصولات اردیبهشت ۱۴۰۳'!B:C,2,0)</f>
        <v>هامبلا | Hambella</v>
      </c>
      <c r="R9" s="9"/>
      <c r="S9" s="12">
        <f>VLOOKUP(O9, '[1]لیست محصولات اردیبهشت ۱۴۰۳'!B:F,5,0)</f>
        <v>750</v>
      </c>
      <c r="T9" s="14">
        <f>VLOOKUP(O9, '[1]لیست محصولات اردیبهشت ۱۴۰۳'!B:G,6,0)</f>
        <v>13350000</v>
      </c>
      <c r="U9" s="15"/>
      <c r="V9" s="16">
        <f t="shared" si="1"/>
        <v>0</v>
      </c>
      <c r="W9" s="12">
        <f t="shared" si="2"/>
        <v>3</v>
      </c>
      <c r="X9" s="14">
        <f t="shared" si="3"/>
        <v>40050000</v>
      </c>
      <c r="Y9" s="17"/>
      <c r="Z9" s="14">
        <f t="shared" si="4"/>
        <v>40050000</v>
      </c>
      <c r="AA9" s="176" t="s">
        <v>115</v>
      </c>
      <c r="AB9" s="174" t="s">
        <v>975</v>
      </c>
      <c r="AC9" s="172" t="s">
        <v>976</v>
      </c>
      <c r="AD9" s="170"/>
      <c r="AE9" s="19"/>
      <c r="AF9" s="21"/>
      <c r="AG9" s="22" t="str">
        <f t="shared" si="5"/>
        <v>TRUE</v>
      </c>
      <c r="AH9" s="23" t="str">
        <f t="shared" si="6"/>
        <v>زنجان قیدار - خیابان امام خیابان سرچشمه کافه قهوه دان - علی اصغر شیری 09125410588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184"/>
      <c r="H10" s="185"/>
      <c r="I10" s="184"/>
      <c r="J10" s="184"/>
      <c r="K10" s="11" t="str">
        <f t="shared" ca="1" si="0"/>
        <v/>
      </c>
      <c r="L10" s="186"/>
      <c r="M10" s="186"/>
      <c r="N10" s="186"/>
      <c r="O10" s="9">
        <v>3326.2</v>
      </c>
      <c r="P10" s="9">
        <v>2</v>
      </c>
      <c r="Q10" s="13" t="str">
        <f>VLOOKUP(O10, '[1]لیست محصولات اردیبهشت ۱۴۰۳'!B:C,2,0)</f>
        <v>میاگروس | Milagros</v>
      </c>
      <c r="R10" s="9"/>
      <c r="S10" s="12">
        <f>VLOOKUP(O10, '[1]لیست محصولات اردیبهشت ۱۴۰۳'!B:F,5,0)</f>
        <v>750</v>
      </c>
      <c r="T10" s="14">
        <f>VLOOKUP(O10, '[1]لیست محصولات اردیبهشت ۱۴۰۳'!B:G,6,0)</f>
        <v>18150000</v>
      </c>
      <c r="U10" s="15"/>
      <c r="V10" s="16">
        <f t="shared" si="1"/>
        <v>0</v>
      </c>
      <c r="W10" s="12">
        <f t="shared" si="2"/>
        <v>2</v>
      </c>
      <c r="X10" s="14">
        <f t="shared" si="3"/>
        <v>36300000</v>
      </c>
      <c r="Y10" s="17"/>
      <c r="Z10" s="14">
        <f t="shared" si="4"/>
        <v>36300000</v>
      </c>
      <c r="AA10" s="183"/>
      <c r="AB10" s="182"/>
      <c r="AC10" s="181"/>
      <c r="AD10" s="180"/>
      <c r="AE10" s="19"/>
      <c r="AF10" s="21"/>
      <c r="AG10" s="22" t="str">
        <f t="shared" si="5"/>
        <v>TRUE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184"/>
      <c r="H11" s="185"/>
      <c r="I11" s="184"/>
      <c r="J11" s="184"/>
      <c r="K11" s="11" t="str">
        <f t="shared" ca="1" si="0"/>
        <v/>
      </c>
      <c r="L11" s="186"/>
      <c r="M11" s="186"/>
      <c r="N11" s="186"/>
      <c r="O11" s="9">
        <v>5501.2</v>
      </c>
      <c r="P11" s="9">
        <v>1</v>
      </c>
      <c r="Q11" s="13" t="str">
        <f>VLOOKUP(O11, '[1]لیست محصولات اردیبهشت ۱۴۰۳'!B:C,2,0)</f>
        <v>ورتکس | Vortex</v>
      </c>
      <c r="R11" s="9"/>
      <c r="S11" s="12">
        <f>VLOOKUP(O11, '[1]لیست محصولات اردیبهشت ۱۴۰۳'!B:F,5,0)</f>
        <v>750</v>
      </c>
      <c r="T11" s="14">
        <f>VLOOKUP(O11, '[1]لیست محصولات اردیبهشت ۱۴۰۳'!B:G,6,0)</f>
        <v>9900000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9900000</v>
      </c>
      <c r="Y11" s="17"/>
      <c r="Z11" s="14">
        <f t="shared" si="4"/>
        <v>9900000</v>
      </c>
      <c r="AA11" s="183"/>
      <c r="AB11" s="182"/>
      <c r="AC11" s="181"/>
      <c r="AD11" s="180"/>
      <c r="AE11" s="19"/>
      <c r="AF11" s="21"/>
      <c r="AG11" s="22" t="str">
        <f t="shared" si="5"/>
        <v>TRUE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65"/>
      <c r="H12" s="179"/>
      <c r="I12" s="165"/>
      <c r="J12" s="165"/>
      <c r="K12" s="11" t="str">
        <f t="shared" ca="1" si="0"/>
        <v/>
      </c>
      <c r="L12" s="163"/>
      <c r="M12" s="163"/>
      <c r="N12" s="163"/>
      <c r="O12" s="9">
        <v>3325.2</v>
      </c>
      <c r="P12" s="9">
        <v>1</v>
      </c>
      <c r="Q12" s="13" t="str">
        <f>VLOOKUP(O12, '[1]لیست محصولات اردیبهشت ۱۴۰۳'!B:C,2,0)</f>
        <v>راتناگری | Ratnagiri</v>
      </c>
      <c r="R12" s="9"/>
      <c r="S12" s="12">
        <f>VLOOKUP(O12, '[1]لیست محصولات اردیبهشت ۱۴۰۳'!B:F,5,0)</f>
        <v>750</v>
      </c>
      <c r="T12" s="14">
        <f>VLOOKUP(O12, '[1]لیست محصولات اردیبهشت ۱۴۰۳'!B:G,6,0)</f>
        <v>20700000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20700000</v>
      </c>
      <c r="Y12" s="17"/>
      <c r="Z12" s="14">
        <f t="shared" si="4"/>
        <v>20700000</v>
      </c>
      <c r="AA12" s="177"/>
      <c r="AB12" s="175"/>
      <c r="AC12" s="173"/>
      <c r="AD12" s="171"/>
      <c r="AE12" s="19"/>
      <c r="AF12" s="21"/>
      <c r="AG12" s="22" t="str">
        <f t="shared" si="5"/>
        <v>TRUE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64">
        <v>6</v>
      </c>
      <c r="H13" s="178">
        <v>277744084888</v>
      </c>
      <c r="I13" s="164" t="s">
        <v>910</v>
      </c>
      <c r="J13" s="164"/>
      <c r="K13" s="11" t="str">
        <f t="shared" ca="1" si="0"/>
        <v/>
      </c>
      <c r="L13" s="162" t="s">
        <v>977</v>
      </c>
      <c r="M13" s="162" t="s">
        <v>978</v>
      </c>
      <c r="N13" s="162" t="s">
        <v>979</v>
      </c>
      <c r="O13" s="9">
        <v>3325.1</v>
      </c>
      <c r="P13" s="9">
        <v>1</v>
      </c>
      <c r="Q13" s="13" t="str">
        <f>VLOOKUP(O13, '[1]لیست محصولات اردیبهشت ۱۴۰۳'!B:C,2,0)</f>
        <v>راتناگری | Ratnagiri</v>
      </c>
      <c r="R13" s="9"/>
      <c r="S13" s="12">
        <f>VLOOKUP(O13, '[1]لیست محصولات اردیبهشت ۱۴۰۳'!B:F,5,0)</f>
        <v>150</v>
      </c>
      <c r="T13" s="14">
        <f>VLOOKUP(O13, '[1]لیست محصولات اردیبهشت ۱۴۰۳'!B:G,6,0)</f>
        <v>4250000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4250000</v>
      </c>
      <c r="Y13" s="17"/>
      <c r="Z13" s="14">
        <f t="shared" si="4"/>
        <v>4250000</v>
      </c>
      <c r="AA13" s="176" t="s">
        <v>646</v>
      </c>
      <c r="AB13" s="174" t="s">
        <v>981</v>
      </c>
      <c r="AC13" s="172" t="s">
        <v>980</v>
      </c>
      <c r="AD13" s="170"/>
      <c r="AE13" s="193" t="s">
        <v>467</v>
      </c>
      <c r="AF13" s="21"/>
      <c r="AG13" s="22" t="str">
        <f t="shared" si="5"/>
        <v>TRUE</v>
      </c>
      <c r="AH13" s="23" t="str">
        <f t="shared" si="6"/>
        <v>بوشهر برازجان ـ دشتستان - خیابان چمران_کوچه۳_روبه روی درمانگاه نبوت کافه فراکو - سید محمد حسین حسینی 09055650705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165"/>
      <c r="H14" s="179"/>
      <c r="I14" s="165"/>
      <c r="J14" s="165"/>
      <c r="K14" s="11" t="str">
        <f t="shared" ca="1" si="0"/>
        <v/>
      </c>
      <c r="L14" s="163"/>
      <c r="M14" s="163"/>
      <c r="N14" s="163"/>
      <c r="O14" s="9">
        <v>3326.1</v>
      </c>
      <c r="P14" s="9">
        <v>1</v>
      </c>
      <c r="Q14" s="13" t="str">
        <f>VLOOKUP(O14, '[1]لیست محصولات اردیبهشت ۱۴۰۳'!B:C,2,0)</f>
        <v>میاگروس | Milagros</v>
      </c>
      <c r="R14" s="9"/>
      <c r="S14" s="12">
        <f>VLOOKUP(O14, '[1]لیست محصولات اردیبهشت ۱۴۰۳'!B:F,5,0)</f>
        <v>150</v>
      </c>
      <c r="T14" s="14">
        <f>VLOOKUP(O14, '[1]لیست محصولات اردیبهشت ۱۴۰۳'!B:G,6,0)</f>
        <v>3750000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3750000</v>
      </c>
      <c r="Y14" s="17"/>
      <c r="Z14" s="14">
        <f t="shared" si="4"/>
        <v>3750000</v>
      </c>
      <c r="AA14" s="177"/>
      <c r="AB14" s="175"/>
      <c r="AC14" s="173"/>
      <c r="AD14" s="171"/>
      <c r="AE14" s="194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9">
        <v>7</v>
      </c>
      <c r="H15" s="10">
        <v>277749227573</v>
      </c>
      <c r="I15" s="9" t="s">
        <v>910</v>
      </c>
      <c r="J15" s="9"/>
      <c r="K15" s="11" t="str">
        <f t="shared" ca="1" si="0"/>
        <v/>
      </c>
      <c r="L15" s="12" t="s">
        <v>577</v>
      </c>
      <c r="M15" s="12" t="s">
        <v>983</v>
      </c>
      <c r="N15" s="12" t="s">
        <v>984</v>
      </c>
      <c r="O15" s="9">
        <v>5501.2</v>
      </c>
      <c r="P15" s="9">
        <v>6</v>
      </c>
      <c r="Q15" s="13" t="str">
        <f>VLOOKUP(O15, '[1]لیست محصولات اردیبهشت ۱۴۰۳'!B:C,2,0)</f>
        <v>ورتکس | Vortex</v>
      </c>
      <c r="R15" s="9"/>
      <c r="S15" s="12">
        <f>VLOOKUP(O15, '[1]لیست محصولات اردیبهشت ۱۴۰۳'!B:F,5,0)</f>
        <v>750</v>
      </c>
      <c r="T15" s="14">
        <f>VLOOKUP(O15, '[1]لیست محصولات اردیبهشت ۱۴۰۳'!B:G,6,0)</f>
        <v>9900000</v>
      </c>
      <c r="U15" s="15"/>
      <c r="V15" s="16">
        <f t="shared" si="1"/>
        <v>0</v>
      </c>
      <c r="W15" s="12">
        <f t="shared" si="2"/>
        <v>6</v>
      </c>
      <c r="X15" s="14">
        <f t="shared" si="3"/>
        <v>59400000</v>
      </c>
      <c r="Y15" s="17"/>
      <c r="Z15" s="14">
        <f t="shared" si="4"/>
        <v>59400000</v>
      </c>
      <c r="AA15" s="18" t="s">
        <v>348</v>
      </c>
      <c r="AB15" s="13" t="s">
        <v>985</v>
      </c>
      <c r="AC15" s="19" t="s">
        <v>986</v>
      </c>
      <c r="AD15" s="20"/>
      <c r="AE15" s="19"/>
      <c r="AF15" s="21"/>
      <c r="AG15" s="22" t="str">
        <f t="shared" si="5"/>
        <v>TRUE</v>
      </c>
      <c r="AH15" s="23" t="str">
        <f t="shared" si="6"/>
        <v>شیراز روستای قلات .روبرو کوچه۱۷ کافه بنار - امین حاصلی 09170898798</v>
      </c>
    </row>
    <row r="16" spans="1:34" ht="22.35" customHeight="1">
      <c r="A16" s="7"/>
      <c r="B16" s="7"/>
      <c r="C16" s="7"/>
      <c r="D16" s="7"/>
      <c r="E16" s="7"/>
      <c r="F16" s="8"/>
      <c r="G16" s="166">
        <v>8</v>
      </c>
      <c r="H16" s="168"/>
      <c r="I16" s="166" t="s">
        <v>910</v>
      </c>
      <c r="J16" s="164"/>
      <c r="K16" s="11" t="str">
        <f t="shared" ca="1" si="0"/>
        <v/>
      </c>
      <c r="L16" s="162" t="s">
        <v>286</v>
      </c>
      <c r="M16" s="162" t="s">
        <v>422</v>
      </c>
      <c r="N16" s="162" t="s">
        <v>423</v>
      </c>
      <c r="O16" s="9">
        <v>5501.3</v>
      </c>
      <c r="P16" s="9">
        <v>6</v>
      </c>
      <c r="Q16" s="13" t="str">
        <f>VLOOKUP(O16, '[1]لیست محصولات اردیبهشت ۱۴۰۳'!B:C,2,0)</f>
        <v>ورتکس | Vortex</v>
      </c>
      <c r="R16" s="9"/>
      <c r="S16" s="12">
        <f>VLOOKUP(O16, '[1]لیست محصولات اردیبهشت ۱۴۰۳'!B:F,5,0)</f>
        <v>4000</v>
      </c>
      <c r="T16" s="14">
        <f>VLOOKUP(O16, '[1]لیست محصولات اردیبهشت ۱۴۰۳'!B:G,6,0)</f>
        <v>51200000</v>
      </c>
      <c r="U16" s="15"/>
      <c r="V16" s="16">
        <f t="shared" si="1"/>
        <v>0</v>
      </c>
      <c r="W16" s="12">
        <f t="shared" si="2"/>
        <v>6</v>
      </c>
      <c r="X16" s="14">
        <f t="shared" si="3"/>
        <v>307200000</v>
      </c>
      <c r="Y16" s="17"/>
      <c r="Z16" s="14">
        <f t="shared" si="4"/>
        <v>307200000</v>
      </c>
      <c r="AA16" s="176" t="s">
        <v>212</v>
      </c>
      <c r="AB16" s="174" t="s">
        <v>987</v>
      </c>
      <c r="AC16" s="172" t="s">
        <v>988</v>
      </c>
      <c r="AD16" s="170"/>
      <c r="AE16" s="19"/>
      <c r="AF16" s="21"/>
      <c r="AG16" s="22" t="str">
        <f t="shared" si="5"/>
        <v>TRUE</v>
      </c>
      <c r="AH16" s="23" t="str">
        <f t="shared" si="6"/>
        <v xml:space="preserve">قم خيابان شهيد صدوقي، ميدان مفتح ،خيابان مفتح، نبش كوچه هشت کافه کی آر بی - علی کرباسچی 09191954192 </v>
      </c>
    </row>
    <row r="17" spans="1:34" ht="22.35" customHeight="1">
      <c r="A17" s="7"/>
      <c r="B17" s="7"/>
      <c r="C17" s="7"/>
      <c r="D17" s="7"/>
      <c r="E17" s="7"/>
      <c r="F17" s="8"/>
      <c r="G17" s="167"/>
      <c r="H17" s="169"/>
      <c r="I17" s="167"/>
      <c r="J17" s="165"/>
      <c r="K17" s="11" t="str">
        <f t="shared" ca="1" si="0"/>
        <v/>
      </c>
      <c r="L17" s="163"/>
      <c r="M17" s="163"/>
      <c r="N17" s="163"/>
      <c r="O17" s="9">
        <v>5511.2</v>
      </c>
      <c r="P17" s="9">
        <v>5</v>
      </c>
      <c r="Q17" s="13" t="str">
        <f>VLOOKUP(O17, '[1]لیست محصولات اردیبهشت ۱۴۰۳'!B:C,2,0)</f>
        <v>هامبلا | Hambella</v>
      </c>
      <c r="R17" s="9"/>
      <c r="S17" s="12">
        <f>VLOOKUP(O17, '[1]لیست محصولات اردیبهشت ۱۴۰۳'!B:F,5,0)</f>
        <v>750</v>
      </c>
      <c r="T17" s="14">
        <f>VLOOKUP(O17, '[1]لیست محصولات اردیبهشت ۱۴۰۳'!B:G,6,0)</f>
        <v>13350000</v>
      </c>
      <c r="U17" s="15"/>
      <c r="V17" s="16">
        <f t="shared" si="1"/>
        <v>0</v>
      </c>
      <c r="W17" s="12">
        <f t="shared" si="2"/>
        <v>5</v>
      </c>
      <c r="X17" s="14">
        <f t="shared" si="3"/>
        <v>66750000</v>
      </c>
      <c r="Y17" s="17"/>
      <c r="Z17" s="14">
        <f t="shared" si="4"/>
        <v>66750000</v>
      </c>
      <c r="AA17" s="177"/>
      <c r="AB17" s="175"/>
      <c r="AC17" s="173"/>
      <c r="AD17" s="171"/>
      <c r="AE17" s="19"/>
      <c r="AF17" s="21"/>
      <c r="AG17" s="22" t="str">
        <f t="shared" si="5"/>
        <v>TRUE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164">
        <v>9</v>
      </c>
      <c r="H18" s="178">
        <v>277756195621</v>
      </c>
      <c r="I18" s="164" t="s">
        <v>910</v>
      </c>
      <c r="J18" s="164" t="s">
        <v>76</v>
      </c>
      <c r="K18" s="11" t="str">
        <f t="shared" ca="1" si="0"/>
        <v/>
      </c>
      <c r="L18" s="162" t="s">
        <v>137</v>
      </c>
      <c r="M18" s="162" t="s">
        <v>409</v>
      </c>
      <c r="N18" s="162" t="s">
        <v>410</v>
      </c>
      <c r="O18" s="9">
        <v>5501.3</v>
      </c>
      <c r="P18" s="9">
        <v>1</v>
      </c>
      <c r="Q18" s="13" t="str">
        <f>VLOOKUP(O18, '[1]لیست محصولات اردیبهشت ۱۴۰۳'!B:C,2,0)</f>
        <v>ورتکس | Vortex</v>
      </c>
      <c r="R18" s="9"/>
      <c r="S18" s="12">
        <f>VLOOKUP(O18, '[1]لیست محصولات اردیبهشت ۱۴۰۳'!B:F,5,0)</f>
        <v>4000</v>
      </c>
      <c r="T18" s="14">
        <f>VLOOKUP(O18, '[1]لیست محصولات اردیبهشت ۱۴۰۳'!B:G,6,0)</f>
        <v>51200000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51200000</v>
      </c>
      <c r="Y18" s="17"/>
      <c r="Z18" s="14">
        <f t="shared" si="4"/>
        <v>51200000</v>
      </c>
      <c r="AA18" s="176" t="s">
        <v>79</v>
      </c>
      <c r="AB18" s="174" t="s">
        <v>411</v>
      </c>
      <c r="AC18" s="172" t="s">
        <v>412</v>
      </c>
      <c r="AD18" s="170"/>
      <c r="AE18" s="19"/>
      <c r="AF18" s="21"/>
      <c r="AG18" s="22" t="str">
        <f t="shared" si="5"/>
        <v>TRUE</v>
      </c>
      <c r="AH18" s="23" t="str">
        <f t="shared" si="6"/>
        <v>تهران تهرانپارس فلکه اول بلوار برادران قانع جنب بوستان آب ایوارلانژ - امیرحسین تاجیک 09391942344</v>
      </c>
    </row>
    <row r="19" spans="1:34" ht="22.35" customHeight="1">
      <c r="A19" s="7"/>
      <c r="B19" s="7"/>
      <c r="C19" s="7"/>
      <c r="D19" s="7"/>
      <c r="E19" s="7"/>
      <c r="F19" s="8"/>
      <c r="G19" s="165"/>
      <c r="H19" s="179"/>
      <c r="I19" s="165"/>
      <c r="J19" s="165"/>
      <c r="K19" s="11" t="str">
        <f t="shared" ca="1" si="0"/>
        <v/>
      </c>
      <c r="L19" s="163"/>
      <c r="M19" s="163"/>
      <c r="N19" s="163"/>
      <c r="O19" s="9">
        <v>5511.3</v>
      </c>
      <c r="P19" s="9">
        <v>1</v>
      </c>
      <c r="Q19" s="13" t="str">
        <f>VLOOKUP(O19, '[1]لیست محصولات اردیبهشت ۱۴۰۳'!B:C,2,0)</f>
        <v>هامبلا | Hambella</v>
      </c>
      <c r="R19" s="9"/>
      <c r="S19" s="12">
        <f>VLOOKUP(O19, '[1]لیست محصولات اردیبهشت ۱۴۰۳'!B:F,5,0)</f>
        <v>4000</v>
      </c>
      <c r="T19" s="14">
        <f>VLOOKUP(O19, '[1]لیست محصولات اردیبهشت ۱۴۰۳'!B:G,6,0)</f>
        <v>69600000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69600000</v>
      </c>
      <c r="Y19" s="17"/>
      <c r="Z19" s="14">
        <f t="shared" si="4"/>
        <v>69600000</v>
      </c>
      <c r="AA19" s="177"/>
      <c r="AB19" s="175"/>
      <c r="AC19" s="173"/>
      <c r="AD19" s="171"/>
      <c r="AE19" s="19"/>
      <c r="AF19" s="21"/>
      <c r="AG19" s="22" t="str">
        <f t="shared" si="5"/>
        <v>TRUE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>
        <v>10</v>
      </c>
      <c r="H20" s="10">
        <v>277766455336</v>
      </c>
      <c r="I20" s="9" t="s">
        <v>910</v>
      </c>
      <c r="J20" s="9"/>
      <c r="K20" s="11" t="str">
        <f t="shared" ca="1" si="0"/>
        <v/>
      </c>
      <c r="L20" s="12" t="s">
        <v>989</v>
      </c>
      <c r="M20" s="12" t="s">
        <v>640</v>
      </c>
      <c r="N20" s="12" t="s">
        <v>641</v>
      </c>
      <c r="O20" s="9">
        <v>3326.2</v>
      </c>
      <c r="P20" s="9">
        <v>1</v>
      </c>
      <c r="Q20" s="13" t="str">
        <f>VLOOKUP(O20, '[1]لیست محصولات اردیبهشت ۱۴۰۳'!B:C,2,0)</f>
        <v>میاگروس | Milagros</v>
      </c>
      <c r="R20" s="9"/>
      <c r="S20" s="12">
        <f>VLOOKUP(O20, '[1]لیست محصولات اردیبهشت ۱۴۰۳'!B:F,5,0)</f>
        <v>750</v>
      </c>
      <c r="T20" s="14">
        <f>VLOOKUP(O20, '[1]لیست محصولات اردیبهشت ۱۴۰۳'!B:G,6,0)</f>
        <v>18150000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18150000</v>
      </c>
      <c r="Y20" s="17"/>
      <c r="Z20" s="14">
        <f t="shared" si="4"/>
        <v>18150000</v>
      </c>
      <c r="AA20" s="18" t="s">
        <v>79</v>
      </c>
      <c r="AB20" s="13" t="s">
        <v>642</v>
      </c>
      <c r="AC20" s="19" t="s">
        <v>643</v>
      </c>
      <c r="AD20" s="20" t="s">
        <v>99</v>
      </c>
      <c r="AE20" s="19"/>
      <c r="AF20" s="21"/>
      <c r="AG20" s="22" t="str">
        <f t="shared" si="5"/>
        <v>TRUE</v>
      </c>
      <c r="AH20" s="23" t="str">
        <f t="shared" si="6"/>
        <v>تهران خیابان طالقانی،خیابان موسوی،کوچه ایرانشهر،پلاک ۱ عمارت جهان کوچک من - امییرحسین ضیائی پور 09366388030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66">
        <v>11</v>
      </c>
      <c r="H21" s="67"/>
      <c r="I21" s="66" t="s">
        <v>1011</v>
      </c>
      <c r="J21" s="9" t="s">
        <v>76</v>
      </c>
      <c r="K21" s="11" t="str">
        <f t="shared" ca="1" si="0"/>
        <v/>
      </c>
      <c r="L21" s="12"/>
      <c r="M21" s="12" t="s">
        <v>431</v>
      </c>
      <c r="N21" s="12" t="s">
        <v>990</v>
      </c>
      <c r="O21" s="9">
        <v>5501.2</v>
      </c>
      <c r="P21" s="9">
        <v>6</v>
      </c>
      <c r="Q21" s="13" t="str">
        <f>VLOOKUP(O21, '[1]لیست محصولات اردیبهشت ۱۴۰۳'!B:C,2,0)</f>
        <v>ورتکس | Vortex</v>
      </c>
      <c r="R21" s="9"/>
      <c r="S21" s="12">
        <f>VLOOKUP(O21, '[1]لیست محصولات اردیبهشت ۱۴۰۳'!B:F,5,0)</f>
        <v>750</v>
      </c>
      <c r="T21" s="14">
        <f>VLOOKUP(O21, '[1]لیست محصولات اردیبهشت ۱۴۰۳'!B:G,6,0)</f>
        <v>9900000</v>
      </c>
      <c r="U21" s="15"/>
      <c r="V21" s="16">
        <f t="shared" si="1"/>
        <v>0</v>
      </c>
      <c r="W21" s="12">
        <f t="shared" si="2"/>
        <v>6</v>
      </c>
      <c r="X21" s="14">
        <f t="shared" si="3"/>
        <v>59400000</v>
      </c>
      <c r="Y21" s="17"/>
      <c r="Z21" s="14">
        <f t="shared" si="4"/>
        <v>59400000</v>
      </c>
      <c r="AA21" s="18" t="s">
        <v>79</v>
      </c>
      <c r="AB21" s="13" t="s">
        <v>70</v>
      </c>
      <c r="AC21" s="19" t="s">
        <v>436</v>
      </c>
      <c r="AD21" s="20"/>
      <c r="AE21" s="68" t="s">
        <v>991</v>
      </c>
      <c r="AF21" s="21"/>
      <c r="AG21" s="22" t="str">
        <f t="shared" si="5"/>
        <v>TRUE</v>
      </c>
      <c r="AH21" s="23" t="str">
        <f t="shared" si="6"/>
        <v>تهران - شرکت سامسنگ گلف الکترونیکس -  قفل گری 09123504435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164">
        <v>12</v>
      </c>
      <c r="H22" s="178">
        <v>277793255965</v>
      </c>
      <c r="I22" s="164" t="s">
        <v>1011</v>
      </c>
      <c r="J22" s="164"/>
      <c r="K22" s="11" t="str">
        <f t="shared" ca="1" si="0"/>
        <v/>
      </c>
      <c r="L22" s="162" t="s">
        <v>997</v>
      </c>
      <c r="M22" s="162" t="s">
        <v>998</v>
      </c>
      <c r="N22" s="162"/>
      <c r="O22" s="9">
        <v>5522.2</v>
      </c>
      <c r="P22" s="9">
        <v>1</v>
      </c>
      <c r="Q22" s="13" t="str">
        <f>VLOOKUP(O22, '[1]لیست محصولات اردیبهشت ۱۴۰۳'!B:C,2,0)</f>
        <v>تامارا | Tamara</v>
      </c>
      <c r="R22" s="9" t="s">
        <v>255</v>
      </c>
      <c r="S22" s="12">
        <f>VLOOKUP(O22, '[1]لیست محصولات اردیبهشت ۱۴۰۳'!B:F,5,0)</f>
        <v>750</v>
      </c>
      <c r="T22" s="14">
        <f>VLOOKUP(O22, '[1]لیست محصولات اردیبهشت ۱۴۰۳'!B:G,6,0)</f>
        <v>12450000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12450000</v>
      </c>
      <c r="Y22" s="17"/>
      <c r="Z22" s="14">
        <f t="shared" si="4"/>
        <v>12450000</v>
      </c>
      <c r="AA22" s="176" t="s">
        <v>79</v>
      </c>
      <c r="AB22" s="174" t="s">
        <v>999</v>
      </c>
      <c r="AC22" s="172" t="s">
        <v>1000</v>
      </c>
      <c r="AD22" s="170" t="s">
        <v>99</v>
      </c>
      <c r="AE22" s="19"/>
      <c r="AF22" s="21"/>
      <c r="AG22" s="22" t="str">
        <f t="shared" si="5"/>
        <v>TRUE</v>
      </c>
      <c r="AH22" s="23" t="str">
        <f t="shared" si="6"/>
        <v>تهران میدان شیخ بهایی سئول پلاک ۱۹ بانک مشترک ایران و ونزوئلا  - آرزو قلی زاد 09387342781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165"/>
      <c r="H23" s="179"/>
      <c r="I23" s="165"/>
      <c r="J23" s="165"/>
      <c r="K23" s="11" t="str">
        <f t="shared" ca="1" si="0"/>
        <v/>
      </c>
      <c r="L23" s="163"/>
      <c r="M23" s="163"/>
      <c r="N23" s="163"/>
      <c r="O23" s="9">
        <v>5501.1</v>
      </c>
      <c r="P23" s="9">
        <v>1</v>
      </c>
      <c r="Q23" s="13" t="str">
        <f>VLOOKUP(O23, '[1]لیست محصولات اردیبهشت ۱۴۰۳'!B:C,2,0)</f>
        <v>ورتکس | Vortex</v>
      </c>
      <c r="R23" s="9" t="s">
        <v>255</v>
      </c>
      <c r="S23" s="12">
        <f>VLOOKUP(O23, '[1]لیست محصولات اردیبهشت ۱۴۰۳'!B:F,5,0)</f>
        <v>150</v>
      </c>
      <c r="T23" s="14">
        <f>VLOOKUP(O23, '[1]لیست محصولات اردیبهشت ۱۴۰۳'!B:G,6,0)</f>
        <v>2100000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2100000</v>
      </c>
      <c r="Y23" s="17"/>
      <c r="Z23" s="14">
        <f t="shared" si="4"/>
        <v>2100000</v>
      </c>
      <c r="AA23" s="177"/>
      <c r="AB23" s="175"/>
      <c r="AC23" s="173"/>
      <c r="AD23" s="171"/>
      <c r="AE23" s="19"/>
      <c r="AF23" s="21"/>
      <c r="AG23" s="22" t="str">
        <f t="shared" si="5"/>
        <v>TRUE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>
        <v>13</v>
      </c>
      <c r="H24" s="10">
        <v>277799851298</v>
      </c>
      <c r="I24" s="9" t="s">
        <v>1011</v>
      </c>
      <c r="J24" s="9"/>
      <c r="K24" s="11" t="str">
        <f t="shared" ca="1" si="0"/>
        <v/>
      </c>
      <c r="L24" s="12" t="s">
        <v>900</v>
      </c>
      <c r="M24" s="12" t="s">
        <v>1001</v>
      </c>
      <c r="N24" s="12"/>
      <c r="O24" s="9">
        <v>5511.22</v>
      </c>
      <c r="P24" s="9">
        <v>1</v>
      </c>
      <c r="Q24" s="69" t="str">
        <f>VLOOKUP(O24, '[1]لیست محصولات اردیبهشت ۱۴۰۳'!B:C,2,0)</f>
        <v>هامبلا(رست دمی) | Hambella( Filter Roast)</v>
      </c>
      <c r="R24" s="9"/>
      <c r="S24" s="12">
        <f>VLOOKUP(O24, '[1]لیست محصولات اردیبهشت ۱۴۰۳'!B:F,5,0)</f>
        <v>750</v>
      </c>
      <c r="T24" s="14">
        <f>VLOOKUP(O24, '[1]لیست محصولات اردیبهشت ۱۴۰۳'!B:G,6,0)</f>
        <v>13350000</v>
      </c>
      <c r="U24" s="15"/>
      <c r="V24" s="16">
        <f t="shared" si="1"/>
        <v>0</v>
      </c>
      <c r="W24" s="12">
        <f t="shared" si="2"/>
        <v>1</v>
      </c>
      <c r="X24" s="14">
        <f t="shared" si="3"/>
        <v>13350000</v>
      </c>
      <c r="Y24" s="17"/>
      <c r="Z24" s="14">
        <f t="shared" si="4"/>
        <v>13350000</v>
      </c>
      <c r="AA24" s="18" t="s">
        <v>79</v>
      </c>
      <c r="AB24" s="13" t="s">
        <v>1002</v>
      </c>
      <c r="AC24" s="19" t="s">
        <v>1003</v>
      </c>
      <c r="AD24" s="20" t="s">
        <v>99</v>
      </c>
      <c r="AE24" s="19"/>
      <c r="AF24" s="21"/>
      <c r="AG24" s="22" t="str">
        <f t="shared" si="5"/>
        <v>TRUE</v>
      </c>
      <c r="AH24" s="23" t="str">
        <f t="shared" si="6"/>
        <v>تهران خیابان اشرفی اصفهانی، نرسیده به سیمون بولیوار، خیابان طالقانی، خیابان سوری(سوم)، خیابان رزمندگان، کوچه آسمان، پلاک ۳، واحد ۹  - پدرام ضامنی 09124029964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>
        <v>14</v>
      </c>
      <c r="H25" s="10">
        <v>277811209149</v>
      </c>
      <c r="I25" s="9" t="s">
        <v>1011</v>
      </c>
      <c r="J25" s="9"/>
      <c r="K25" s="11" t="str">
        <f t="shared" ca="1" si="0"/>
        <v/>
      </c>
      <c r="L25" s="12" t="s">
        <v>433</v>
      </c>
      <c r="M25" s="12" t="s">
        <v>1004</v>
      </c>
      <c r="N25" s="12"/>
      <c r="O25" s="9">
        <v>3325.1</v>
      </c>
      <c r="P25" s="9">
        <v>1</v>
      </c>
      <c r="Q25" s="13" t="str">
        <f>VLOOKUP(O25, '[1]لیست محصولات اردیبهشت ۱۴۰۳'!B:C,2,0)</f>
        <v>راتناگری | Ratnagiri</v>
      </c>
      <c r="R25" s="9"/>
      <c r="S25" s="12">
        <f>VLOOKUP(O25, '[1]لیست محصولات اردیبهشت ۱۴۰۳'!B:F,5,0)</f>
        <v>150</v>
      </c>
      <c r="T25" s="14">
        <f>VLOOKUP(O25, '[1]لیست محصولات اردیبهشت ۱۴۰۳'!B:G,6,0)</f>
        <v>4250000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4250000</v>
      </c>
      <c r="Y25" s="17"/>
      <c r="Z25" s="14">
        <f t="shared" si="4"/>
        <v>4250000</v>
      </c>
      <c r="AA25" s="18" t="s">
        <v>1005</v>
      </c>
      <c r="AB25" s="13" t="s">
        <v>1006</v>
      </c>
      <c r="AC25" s="19" t="s">
        <v>1007</v>
      </c>
      <c r="AD25" s="20"/>
      <c r="AE25" s="19"/>
      <c r="AF25" s="21"/>
      <c r="AG25" s="22" t="str">
        <f t="shared" si="5"/>
        <v>TRUE</v>
      </c>
      <c r="AH25" s="23" t="str">
        <f t="shared" si="6"/>
        <v>مراغه خیابان خواجه نصیر جنوبی، محله سبزچیها، پلاک۷۹  - مهدی پوراسماعیل 09036013818</v>
      </c>
    </row>
    <row r="26" spans="1:34" ht="22.35" customHeight="1">
      <c r="A26" s="7"/>
      <c r="B26" s="7"/>
      <c r="C26" s="7"/>
      <c r="D26" s="7"/>
      <c r="E26" s="7"/>
      <c r="F26" s="8"/>
      <c r="G26" s="9">
        <v>15</v>
      </c>
      <c r="H26" s="10">
        <v>277825938555</v>
      </c>
      <c r="I26" s="9" t="s">
        <v>1011</v>
      </c>
      <c r="J26" s="9" t="s">
        <v>76</v>
      </c>
      <c r="K26" s="11" t="str">
        <f t="shared" ca="1" si="0"/>
        <v/>
      </c>
      <c r="L26" s="12" t="s">
        <v>286</v>
      </c>
      <c r="M26" s="12" t="s">
        <v>397</v>
      </c>
      <c r="N26" s="12" t="s">
        <v>398</v>
      </c>
      <c r="O26" s="9">
        <v>5501.3</v>
      </c>
      <c r="P26" s="9">
        <v>4</v>
      </c>
      <c r="Q26" s="13" t="str">
        <f>VLOOKUP(O26, '[1]لیست محصولات اردیبهشت ۱۴۰۳'!B:C,2,0)</f>
        <v>ورتکس | Vortex</v>
      </c>
      <c r="R26" s="9"/>
      <c r="S26" s="12">
        <f>VLOOKUP(O26, '[1]لیست محصولات اردیبهشت ۱۴۰۳'!B:F,5,0)</f>
        <v>4000</v>
      </c>
      <c r="T26" s="14">
        <f>VLOOKUP(O26, '[1]لیست محصولات اردیبهشت ۱۴۰۳'!B:G,6,0)</f>
        <v>51200000</v>
      </c>
      <c r="U26" s="15"/>
      <c r="V26" s="16">
        <f t="shared" si="1"/>
        <v>0</v>
      </c>
      <c r="W26" s="12">
        <f t="shared" si="2"/>
        <v>4</v>
      </c>
      <c r="X26" s="14">
        <f t="shared" si="3"/>
        <v>204800000</v>
      </c>
      <c r="Y26" s="17"/>
      <c r="Z26" s="14">
        <f t="shared" si="4"/>
        <v>204800000</v>
      </c>
      <c r="AA26" s="18" t="s">
        <v>79</v>
      </c>
      <c r="AB26" s="13" t="s">
        <v>400</v>
      </c>
      <c r="AC26" s="19" t="s">
        <v>401</v>
      </c>
      <c r="AD26" s="20"/>
      <c r="AE26" s="19"/>
      <c r="AF26" s="21"/>
      <c r="AG26" s="22" t="str">
        <f t="shared" si="5"/>
        <v>TRUE</v>
      </c>
      <c r="AH26" s="23" t="str">
        <f t="shared" si="6"/>
        <v>تهران خیابان ایرانشهر پایینتر از کوچه دهخدا پلاک ۵۷ پشت دکه روزنامه فروشی کافه آندورا - علی بختیاری 09214428591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>
        <v>16</v>
      </c>
      <c r="H27" s="10">
        <v>277827248144</v>
      </c>
      <c r="I27" s="9" t="s">
        <v>1011</v>
      </c>
      <c r="J27" s="9"/>
      <c r="K27" s="11" t="str">
        <f t="shared" ca="1" si="0"/>
        <v/>
      </c>
      <c r="L27" s="12" t="s">
        <v>1012</v>
      </c>
      <c r="M27" s="12" t="s">
        <v>1013</v>
      </c>
      <c r="N27" s="12"/>
      <c r="O27" s="9">
        <v>3325.2</v>
      </c>
      <c r="P27" s="9">
        <v>2</v>
      </c>
      <c r="Q27" s="13" t="str">
        <f>VLOOKUP(O27, '[1]لیست محصولات اردیبهشت ۱۴۰۳'!B:C,2,0)</f>
        <v>راتناگری | Ratnagiri</v>
      </c>
      <c r="R27" s="9" t="s">
        <v>326</v>
      </c>
      <c r="S27" s="12">
        <f>VLOOKUP(O27, '[1]لیست محصولات اردیبهشت ۱۴۰۳'!B:F,5,0)</f>
        <v>750</v>
      </c>
      <c r="T27" s="14">
        <f>VLOOKUP(O27, '[1]لیست محصولات اردیبهشت ۱۴۰۳'!B:G,6,0)</f>
        <v>20700000</v>
      </c>
      <c r="U27" s="15"/>
      <c r="V27" s="16">
        <f t="shared" si="1"/>
        <v>0</v>
      </c>
      <c r="W27" s="12">
        <f t="shared" si="2"/>
        <v>2</v>
      </c>
      <c r="X27" s="14">
        <f t="shared" si="3"/>
        <v>41400000</v>
      </c>
      <c r="Y27" s="17"/>
      <c r="Z27" s="14">
        <f t="shared" si="4"/>
        <v>41400000</v>
      </c>
      <c r="AA27" s="18" t="s">
        <v>109</v>
      </c>
      <c r="AB27" s="13" t="s">
        <v>1014</v>
      </c>
      <c r="AC27" s="19" t="s">
        <v>1015</v>
      </c>
      <c r="AD27" s="20"/>
      <c r="AE27" s="19"/>
      <c r="AF27" s="21"/>
      <c r="AG27" s="22" t="str">
        <f t="shared" si="5"/>
        <v>TRUE</v>
      </c>
      <c r="AH27" s="23" t="str">
        <f t="shared" si="6"/>
        <v>اصفهان خ استانداری خ حکیم کوچه٧  - امیرعلی سید حسینی 09133508028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166">
        <v>17</v>
      </c>
      <c r="H28" s="168" t="s">
        <v>1019</v>
      </c>
      <c r="I28" s="166" t="s">
        <v>1011</v>
      </c>
      <c r="J28" s="164" t="s">
        <v>76</v>
      </c>
      <c r="K28" s="11" t="str">
        <f t="shared" ca="1" si="0"/>
        <v/>
      </c>
      <c r="L28" s="162"/>
      <c r="M28" s="162" t="s">
        <v>506</v>
      </c>
      <c r="N28" s="162" t="s">
        <v>501</v>
      </c>
      <c r="O28" s="9">
        <v>5501.3</v>
      </c>
      <c r="P28" s="9">
        <v>3</v>
      </c>
      <c r="Q28" s="13" t="str">
        <f>VLOOKUP(O28, '[1]لیست محصولات اردیبهشت ۱۴۰۳'!B:C,2,0)</f>
        <v>ورتکس | Vortex</v>
      </c>
      <c r="R28" s="9"/>
      <c r="S28" s="12">
        <f>VLOOKUP(O28, '[1]لیست محصولات اردیبهشت ۱۴۰۳'!B:F,5,0)</f>
        <v>4000</v>
      </c>
      <c r="T28" s="14">
        <f>VLOOKUP(O28, '[1]لیست محصولات اردیبهشت ۱۴۰۳'!B:G,6,0)</f>
        <v>51200000</v>
      </c>
      <c r="U28" s="15"/>
      <c r="V28" s="16">
        <f t="shared" si="1"/>
        <v>0</v>
      </c>
      <c r="W28" s="12">
        <f t="shared" si="2"/>
        <v>3</v>
      </c>
      <c r="X28" s="14">
        <f t="shared" si="3"/>
        <v>153600000</v>
      </c>
      <c r="Y28" s="17"/>
      <c r="Z28" s="14">
        <f t="shared" si="4"/>
        <v>153600000</v>
      </c>
      <c r="AA28" s="176" t="s">
        <v>187</v>
      </c>
      <c r="AB28" s="174" t="s">
        <v>508</v>
      </c>
      <c r="AC28" s="172" t="s">
        <v>504</v>
      </c>
      <c r="AD28" s="170"/>
      <c r="AE28" s="19"/>
      <c r="AF28" s="21"/>
      <c r="AG28" s="22" t="str">
        <f t="shared" si="5"/>
        <v>TRUE</v>
      </c>
      <c r="AH28" s="23" t="str">
        <f t="shared" si="6"/>
        <v>کرمان بلوار جمهوري اسلامي همتي فر نبش كوچه شماره يك کافه دارسین -  عکاف زاده 09133405767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167"/>
      <c r="H29" s="169"/>
      <c r="I29" s="167"/>
      <c r="J29" s="165"/>
      <c r="K29" s="11" t="str">
        <f t="shared" ca="1" si="0"/>
        <v/>
      </c>
      <c r="L29" s="163"/>
      <c r="M29" s="163"/>
      <c r="N29" s="163"/>
      <c r="O29" s="9">
        <v>5511.22</v>
      </c>
      <c r="P29" s="9">
        <v>1</v>
      </c>
      <c r="Q29" s="13" t="str">
        <f>VLOOKUP(O29, '[1]لیست محصولات اردیبهشت ۱۴۰۳'!B:C,2,0)</f>
        <v>هامبلا(رست دمی) | Hambella( Filter Roast)</v>
      </c>
      <c r="R29" s="9"/>
      <c r="S29" s="12">
        <f>VLOOKUP(O29, '[1]لیست محصولات اردیبهشت ۱۴۰۳'!B:F,5,0)</f>
        <v>750</v>
      </c>
      <c r="T29" s="14">
        <f>VLOOKUP(O29, '[1]لیست محصولات اردیبهشت ۱۴۰۳'!B:G,6,0)</f>
        <v>13350000</v>
      </c>
      <c r="U29" s="15"/>
      <c r="V29" s="16">
        <f t="shared" si="1"/>
        <v>0</v>
      </c>
      <c r="W29" s="12">
        <f t="shared" si="2"/>
        <v>1</v>
      </c>
      <c r="X29" s="14">
        <f t="shared" si="3"/>
        <v>13350000</v>
      </c>
      <c r="Y29" s="17"/>
      <c r="Z29" s="14">
        <f t="shared" si="4"/>
        <v>13350000</v>
      </c>
      <c r="AA29" s="177"/>
      <c r="AB29" s="175"/>
      <c r="AC29" s="173"/>
      <c r="AD29" s="171"/>
      <c r="AE29" s="19"/>
      <c r="AF29" s="21"/>
      <c r="AG29" s="22" t="str">
        <f t="shared" si="5"/>
        <v>TRUE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اردیبهشت ۱۴۰۳'!B:C,2,0)</f>
        <v>#N/A</v>
      </c>
      <c r="R30" s="9"/>
      <c r="S30" s="12" t="e">
        <f>VLOOKUP(O30, '[1]لیست محصولات اردیبهشت ۱۴۰۳'!B:F,5,0)</f>
        <v>#N/A</v>
      </c>
      <c r="T30" s="14" t="e">
        <f>VLOOKUP(O30, '[1]لیست محصولات اردیبهشت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اردیبهشت ۱۴۰۳'!B:C,2,0)</f>
        <v>#N/A</v>
      </c>
      <c r="R31" s="9"/>
      <c r="S31" s="12" t="e">
        <f>VLOOKUP(O31, '[1]لیست محصولات اردیبهشت ۱۴۰۳'!B:F,5,0)</f>
        <v>#N/A</v>
      </c>
      <c r="T31" s="14" t="e">
        <f>VLOOKUP(O31, '[1]لیست محصولات اردیبهشت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اردیبهشت ۱۴۰۳'!B:C,2,0)</f>
        <v>#N/A</v>
      </c>
      <c r="R32" s="9"/>
      <c r="S32" s="12" t="e">
        <f>VLOOKUP(O32, '[1]لیست محصولات اردیبهشت ۱۴۰۳'!B:F,5,0)</f>
        <v>#N/A</v>
      </c>
      <c r="T32" s="14" t="e">
        <f>VLOOKUP(O32, '[1]لیست محصولات اردیبهشت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اردیبهشت ۱۴۰۳'!B:C,2,0)</f>
        <v>#N/A</v>
      </c>
      <c r="R33" s="9"/>
      <c r="S33" s="12" t="e">
        <f>VLOOKUP(O33, '[1]لیست محصولات اردیبهشت ۱۴۰۳'!B:F,5,0)</f>
        <v>#N/A</v>
      </c>
      <c r="T33" s="14" t="e">
        <f>VLOOKUP(O33, '[1]لیست محصولات اردیبهشت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اردیبهشت ۱۴۰۳'!B:C,2,0)</f>
        <v>#N/A</v>
      </c>
      <c r="R34" s="9"/>
      <c r="S34" s="12" t="e">
        <f>VLOOKUP(O34, '[1]لیست محصولات اردیبهشت ۱۴۰۳'!B:F,5,0)</f>
        <v>#N/A</v>
      </c>
      <c r="T34" s="14" t="e">
        <f>VLOOKUP(O34, '[1]لیست محصولات اردیبهشت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اردیبهشت ۱۴۰۳'!B:C,2,0)</f>
        <v>#N/A</v>
      </c>
      <c r="R35" s="9"/>
      <c r="S35" s="12" t="e">
        <f>VLOOKUP(O35, '[1]لیست محصولات اردیبهشت ۱۴۰۳'!B:F,5,0)</f>
        <v>#N/A</v>
      </c>
      <c r="T35" s="14" t="e">
        <f>VLOOKUP(O35, '[1]لیست محصولات اردیبهشت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اردیبهشت ۱۴۰۳'!B:C,2,0)</f>
        <v>#N/A</v>
      </c>
      <c r="R36" s="9"/>
      <c r="S36" s="12" t="e">
        <f>VLOOKUP(O36, '[1]لیست محصولات اردیبهشت ۱۴۰۳'!B:F,5,0)</f>
        <v>#N/A</v>
      </c>
      <c r="T36" s="14" t="e">
        <f>VLOOKUP(O36, '[1]لیست محصولات اردیبهشت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ref="AH67:AH130" si="13">AA67&amp;" "&amp;AB67&amp;" "&amp;N67&amp;" - "&amp;L67&amp;" "&amp;M67&amp;" "&amp;AC67</f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si="13"/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ref="AH131:AH194" si="15">AA131&amp;" "&amp;AB131&amp;" "&amp;N131&amp;" - "&amp;L131&amp;" "&amp;M131&amp;" "&amp;AC131</f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si="15"/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ref="AH195:AH200" si="17">AA195&amp;" "&amp;AB195&amp;" "&amp;N195&amp;" - "&amp;L195&amp;" "&amp;M195&amp;" "&amp;AC195</f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si="17"/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1</v>
      </c>
      <c r="AI240" s="56">
        <f t="shared" si="19"/>
        <v>0</v>
      </c>
      <c r="AJ240" s="57">
        <f>AH240-AI240</f>
        <v>1</v>
      </c>
      <c r="AK240" s="58">
        <f t="shared" si="23"/>
        <v>0.15</v>
      </c>
      <c r="AL240" s="59">
        <f>AO240+AQ240-[2]Sheet1!$AH241</f>
        <v>0</v>
      </c>
      <c r="AM240" s="59">
        <f t="shared" si="25"/>
        <v>-1</v>
      </c>
      <c r="AN240" s="58">
        <f t="shared" si="21"/>
        <v>0</v>
      </c>
      <c r="AO240" s="59"/>
      <c r="AP240" s="58">
        <f t="shared" si="22"/>
        <v>-0.15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14</v>
      </c>
      <c r="AI241" s="56">
        <f t="shared" si="19"/>
        <v>0</v>
      </c>
      <c r="AJ241" s="57">
        <f t="shared" ref="AJ241:AJ264" si="27">AH241-AI241</f>
        <v>14</v>
      </c>
      <c r="AK241" s="58">
        <f>AH241*AG241/1000</f>
        <v>10.5</v>
      </c>
      <c r="AL241" s="59">
        <f>AO241+AQ241-[2]Sheet1!$AH242</f>
        <v>0</v>
      </c>
      <c r="AM241" s="59">
        <f t="shared" si="25"/>
        <v>-14</v>
      </c>
      <c r="AN241" s="58">
        <f t="shared" si="21"/>
        <v>0</v>
      </c>
      <c r="AO241" s="59"/>
      <c r="AP241" s="58">
        <f t="shared" si="22"/>
        <v>-10.5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15</v>
      </c>
      <c r="AI242" s="56">
        <f t="shared" si="19"/>
        <v>0</v>
      </c>
      <c r="AJ242" s="57">
        <f t="shared" si="27"/>
        <v>15</v>
      </c>
      <c r="AK242" s="58">
        <f t="shared" ref="AK242:AK267" si="28">AH242*AG242/1000</f>
        <v>60</v>
      </c>
      <c r="AL242" s="59">
        <f>AO242+AQ242-[2]Sheet1!$AH243</f>
        <v>0</v>
      </c>
      <c r="AM242" s="59">
        <f t="shared" si="25"/>
        <v>-15</v>
      </c>
      <c r="AN242" s="58">
        <f t="shared" si="21"/>
        <v>0</v>
      </c>
      <c r="AO242" s="59"/>
      <c r="AP242" s="58">
        <f t="shared" si="22"/>
        <v>-60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AO251+AQ251-[2]Sheet1!$AH252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8</v>
      </c>
      <c r="AI252" s="56">
        <f t="shared" si="19"/>
        <v>0</v>
      </c>
      <c r="AJ252" s="57">
        <f t="shared" si="27"/>
        <v>8</v>
      </c>
      <c r="AK252" s="58">
        <f t="shared" si="28"/>
        <v>6</v>
      </c>
      <c r="AL252" s="59">
        <f>AO252+AQ252-[2]Sheet1!$AH253</f>
        <v>0</v>
      </c>
      <c r="AM252" s="59">
        <f t="shared" si="25"/>
        <v>-8</v>
      </c>
      <c r="AN252" s="58">
        <f t="shared" si="21"/>
        <v>0</v>
      </c>
      <c r="AO252" s="59"/>
      <c r="AP252" s="58">
        <f t="shared" si="22"/>
        <v>-6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3</v>
      </c>
      <c r="AI254" s="56">
        <f t="shared" si="19"/>
        <v>0</v>
      </c>
      <c r="AJ254" s="57">
        <f t="shared" si="27"/>
        <v>3</v>
      </c>
      <c r="AK254" s="58">
        <f t="shared" si="28"/>
        <v>2.25</v>
      </c>
      <c r="AL254" s="59">
        <f>AO254+AQ254-[2]Sheet1!$AH255</f>
        <v>0</v>
      </c>
      <c r="AM254" s="59">
        <f t="shared" si="25"/>
        <v>-3</v>
      </c>
      <c r="AN254" s="58">
        <f t="shared" si="21"/>
        <v>0</v>
      </c>
      <c r="AO254" s="59"/>
      <c r="AP254" s="58">
        <f t="shared" si="22"/>
        <v>-2.25</v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82">
    <mergeCell ref="G28:G29"/>
    <mergeCell ref="M28:M29"/>
    <mergeCell ref="L28:L29"/>
    <mergeCell ref="J28:J29"/>
    <mergeCell ref="I28:I29"/>
    <mergeCell ref="H28:H29"/>
    <mergeCell ref="AD28:AD29"/>
    <mergeCell ref="AC28:AC29"/>
    <mergeCell ref="AB28:AB29"/>
    <mergeCell ref="AA28:AA29"/>
    <mergeCell ref="N28:N29"/>
    <mergeCell ref="AD13:AD14"/>
    <mergeCell ref="AE13:AE14"/>
    <mergeCell ref="H13:H14"/>
    <mergeCell ref="G13:G14"/>
    <mergeCell ref="AB13:AB14"/>
    <mergeCell ref="AA13:AA14"/>
    <mergeCell ref="AC13:AC14"/>
    <mergeCell ref="N13:N14"/>
    <mergeCell ref="M13:M14"/>
    <mergeCell ref="L13:L14"/>
    <mergeCell ref="J13:J14"/>
    <mergeCell ref="I13:I14"/>
    <mergeCell ref="AD9:AD12"/>
    <mergeCell ref="AC9:AC12"/>
    <mergeCell ref="AB9:AB12"/>
    <mergeCell ref="AA9:AA12"/>
    <mergeCell ref="G9:G12"/>
    <mergeCell ref="H9:H12"/>
    <mergeCell ref="I9:I12"/>
    <mergeCell ref="J9:J12"/>
    <mergeCell ref="L9:L12"/>
    <mergeCell ref="M9:M12"/>
    <mergeCell ref="N9:N12"/>
    <mergeCell ref="AD3:AD6"/>
    <mergeCell ref="AC3:AC6"/>
    <mergeCell ref="AB3:AB6"/>
    <mergeCell ref="AA3:AA6"/>
    <mergeCell ref="A1:B1"/>
    <mergeCell ref="C1:D1"/>
    <mergeCell ref="E1:F1"/>
    <mergeCell ref="U1:V1"/>
    <mergeCell ref="G3:G6"/>
    <mergeCell ref="H3:H6"/>
    <mergeCell ref="I3:I6"/>
    <mergeCell ref="J3:J6"/>
    <mergeCell ref="L3:L6"/>
    <mergeCell ref="M3:M6"/>
    <mergeCell ref="N3:N6"/>
    <mergeCell ref="H16:H17"/>
    <mergeCell ref="G16:G17"/>
    <mergeCell ref="AD16:AD17"/>
    <mergeCell ref="AC16:AC17"/>
    <mergeCell ref="AB16:AB17"/>
    <mergeCell ref="AA16:AA17"/>
    <mergeCell ref="N16:N17"/>
    <mergeCell ref="M16:M17"/>
    <mergeCell ref="L16:L17"/>
    <mergeCell ref="J16:J17"/>
    <mergeCell ref="I16:I17"/>
    <mergeCell ref="H18:H19"/>
    <mergeCell ref="G18:G19"/>
    <mergeCell ref="AD18:AD19"/>
    <mergeCell ref="AC18:AC19"/>
    <mergeCell ref="AB18:AB19"/>
    <mergeCell ref="AA18:AA19"/>
    <mergeCell ref="N18:N19"/>
    <mergeCell ref="M18:M19"/>
    <mergeCell ref="L18:L19"/>
    <mergeCell ref="J18:J19"/>
    <mergeCell ref="I18:I19"/>
    <mergeCell ref="H22:H23"/>
    <mergeCell ref="G22:G23"/>
    <mergeCell ref="AD22:AD23"/>
    <mergeCell ref="AC22:AC23"/>
    <mergeCell ref="AB22:AB23"/>
    <mergeCell ref="AA22:AA23"/>
    <mergeCell ref="N22:N23"/>
    <mergeCell ref="M22:M23"/>
    <mergeCell ref="L22:L23"/>
    <mergeCell ref="J22:J23"/>
    <mergeCell ref="I22:I23"/>
  </mergeCells>
  <conditionalFormatting sqref="G2:J3 AD2:AD3 Z2:Z200 J7:J9 AD7:AD9 G13:J13 AD13 G15:J16 AD15:AD16 G18:J18 AD18 G20:J22 AD20:AD22 G24:J28 AD24:AD28 G30:J200 AD30:AD200">
    <cfRule type="expression" dxfId="108" priority="63">
      <formula>$A2</formula>
    </cfRule>
    <cfRule type="expression" dxfId="107" priority="65">
      <formula>$E2</formula>
    </cfRule>
  </conditionalFormatting>
  <conditionalFormatting sqref="K2:Z2 G2:J3 AA2:AF3 Q3:Z200 J7:J9 AA7:AF9 G13:P13 AA13:AF13 G15:P16 AA15:AF16 G18:P18 AA18:AF18 G20:P22 AA20:AF22 G24:P28 AA24:AF28 G30:P200 AA30:AF200 K3:P3 AE4:AF6 K4:K12 O4:P12 H7:H9 AE10:AF12 K14 O14:P14 AF14 K17 O17:P17 AE17:AF17 K19 O19:P19 AE19:AF19 K23 O23:P23 AE23:AF23 K29 O29:P29 AE29:AF29">
    <cfRule type="expression" dxfId="106" priority="64">
      <formula>$C2</formula>
    </cfRule>
  </conditionalFormatting>
  <conditionalFormatting sqref="W2:W200">
    <cfRule type="expression" dxfId="105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{C489A5F9-A4FE-4E69-8BD6-F183BA08AB67}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{28D9F719-741E-4284-AB1D-0B802ED71FB0}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{C88C6598-9BC8-4D8A-B0FF-497727F22200}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{C05C9F62-D1A7-4C27-A90E-42E2A9D1BDDC}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{32D2FD34-0CB1-414A-A6AD-FA08D974DBE1}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{B624568F-BD8F-46BC-B12C-65073C65BD26}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{BECEC2D5-071D-458E-81F0-3FAA3E737E79}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{E6522270-A7C2-4478-8C6E-56420B8E0A6D}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{1C9A1794-8FE2-4AFD-884B-F57388F3C754}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{B79A50FF-8A41-4912-BA5F-40B7005E20B9}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{EB1F66AC-6064-4150-B3BC-A93D4DFFD65E}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{E898B2A3-AA52-42DC-9804-325A32061CDE}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{340CAA86-66B3-43B0-A500-0A86B381D448}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{54804811-177F-4986-9C2C-C443EDAEFEEB}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{1B0E07B6-68D1-46F4-AAED-371D327A0834}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{B92058AA-7460-416E-A398-E3472752C3F8}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{D900C0B7-8DE7-48A2-B6BF-D6BE2417F920}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{BA9CE118-72F4-45B8-8872-00C4C3EBD876}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{96B9B154-FA0C-4450-96E4-0E92E7658A7D}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{984482AB-57D8-4A53-9405-02E8DD6E8E2B}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{107BA315-85ED-4274-9693-3FC2B2EA0243}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{62F20B11-7D82-41DF-8BEC-7189CDD21EC0}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{CCA9DA29-643F-489C-9003-2EA7D160FE8C}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{EEE49650-5DF7-4EFB-87ED-53561D98EF42}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{B1C60E63-25F8-4F0F-84B5-AD3B27F91E05}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{3101B4C9-1969-49D7-8F73-0C9F78BACD8D}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{B80FC67E-492F-49EE-8B16-A5100329B6EA}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{FE2DA3CC-D110-4B39-B7A0-5BD5DE25D84A}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{A754A9FB-F51E-4E6C-ADAB-4DCA0986C007}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{2CAC612A-C95D-4FCC-BAED-2FD629BC525A}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{712B8E0B-FCAD-47AE-8DE8-926F88912286}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{BA645E1C-FE8D-4727-AB42-8E01FAA35AD6}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{457A82CE-0217-4F23-8AA4-80E28C28F0D6}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{8082A5AF-66AE-4AAB-BA67-3BE8443F9E9D}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{64541E8F-0DDE-4C81-AE64-AF8895A9B36D}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{C27B4ED0-16EC-4CEB-A56D-FF2A1705B8D4}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{3AAD3D1A-CA37-4647-A603-ADD5F8C9C983}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{327CB05E-58D7-4678-8AC5-877B976B028E}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{2FAC63AD-9F5A-4770-9866-E57C9F559267}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{EE8C8D88-812D-43D2-AA81-61B0093A203C}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{608D5E77-5C15-47B9-BBD9-E4088AA176A3}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{5047A0CF-2DA5-42DD-B5AD-CC953A9F3FD1}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{01A3E293-C7C4-4F76-B068-27A8E6D81B98}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{6B358873-EDB3-45BE-9301-0452B8F088A6}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{476FFADE-87FC-4DAD-BECA-6CAA66A63FF9}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{7352777A-A645-46D4-A891-3AB02987B2D8}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{79593A40-CC9A-41F0-B95A-B145BFCBE429}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{9AE037AE-3CF9-4535-B3BB-43BEA1EF9EE0}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{A451D0D2-99A4-48CF-9823-D9C80A6DC5F8}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{680817C3-E748-44AC-9DE5-466C0978E127}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{E14C5BE5-7602-46DA-847A-F769DE5C19FE}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{251E965E-94AD-4E93-9DDA-B9935EB21670}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{5492500D-DD0A-4F5E-AF05-ACB4E2B5925F}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{D105434C-BDFB-478F-B9D5-CC85A74D9624}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{98897CEE-61F2-41EC-9B09-02C3DC6805A6}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{ABAAE69D-6230-42F0-B23A-55692B385AC8}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{260EB211-F624-4500-BE2F-9B9BF73E741C}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{F3A9004A-4BE9-445E-B751-564B4B288FDB}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{43C4A96A-FDD6-4867-A06F-C2C3DE7A91F7}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{4DE63CEC-9DB7-4188-917A-CF7B744E9CD1}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{C59294A9-E428-43D1-9830-B6E7F8D488C1}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489A5F9-A4FE-4E69-8BD6-F183BA08AB67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28D9F719-741E-4284-AB1D-0B802ED71FB0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C88C6598-9BC8-4D8A-B0FF-497727F22200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C05C9F62-D1A7-4C27-A90E-42E2A9D1BDDC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32D2FD34-0CB1-414A-A6AD-FA08D974DBE1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B624568F-BD8F-46BC-B12C-65073C65BD26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BECEC2D5-071D-458E-81F0-3FAA3E737E79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E6522270-A7C2-4478-8C6E-56420B8E0A6D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1C9A1794-8FE2-4AFD-884B-F57388F3C754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B79A50FF-8A41-4912-BA5F-40B7005E20B9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EB1F66AC-6064-4150-B3BC-A93D4DFFD65E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E898B2A3-AA52-42DC-9804-325A32061CDE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340CAA86-66B3-43B0-A500-0A86B381D448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54804811-177F-4986-9C2C-C443EDAEFEEB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1B0E07B6-68D1-46F4-AAED-371D327A0834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B92058AA-7460-416E-A398-E3472752C3F8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D900C0B7-8DE7-48A2-B6BF-D6BE2417F920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BA9CE118-72F4-45B8-8872-00C4C3EBD876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96B9B154-FA0C-4450-96E4-0E92E7658A7D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984482AB-57D8-4A53-9405-02E8DD6E8E2B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107BA315-85ED-4274-9693-3FC2B2EA0243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62F20B11-7D82-41DF-8BEC-7189CDD21EC0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CCA9DA29-643F-489C-9003-2EA7D160FE8C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EEE49650-5DF7-4EFB-87ED-53561D98EF42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B1C60E63-25F8-4F0F-84B5-AD3B27F91E05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3101B4C9-1969-49D7-8F73-0C9F78BACD8D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B80FC67E-492F-49EE-8B16-A5100329B6EA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FE2DA3CC-D110-4B39-B7A0-5BD5DE25D84A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A754A9FB-F51E-4E6C-ADAB-4DCA0986C007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2CAC612A-C95D-4FCC-BAED-2FD629BC525A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712B8E0B-FCAD-47AE-8DE8-926F88912286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BA645E1C-FE8D-4727-AB42-8E01FAA35AD6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457A82CE-0217-4F23-8AA4-80E28C28F0D6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8082A5AF-66AE-4AAB-BA67-3BE8443F9E9D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64541E8F-0DDE-4C81-AE64-AF8895A9B36D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C27B4ED0-16EC-4CEB-A56D-FF2A1705B8D4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3AAD3D1A-CA37-4647-A603-ADD5F8C9C983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327CB05E-58D7-4678-8AC5-877B976B028E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2FAC63AD-9F5A-4770-9866-E57C9F559267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EE8C8D88-812D-43D2-AA81-61B0093A203C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608D5E77-5C15-47B9-BBD9-E4088AA176A3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5047A0CF-2DA5-42DD-B5AD-CC953A9F3FD1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01A3E293-C7C4-4F76-B068-27A8E6D81B98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6B358873-EDB3-45BE-9301-0452B8F088A6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476FFADE-87FC-4DAD-BECA-6CAA66A63FF9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7352777A-A645-46D4-A891-3AB02987B2D8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79593A40-CC9A-41F0-B95A-B145BFCBE429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9AE037AE-3CF9-4535-B3BB-43BEA1EF9EE0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A451D0D2-99A4-48CF-9823-D9C80A6DC5F8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680817C3-E748-44AC-9DE5-466C0978E127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E14C5BE5-7602-46DA-847A-F769DE5C19FE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251E965E-94AD-4E93-9DDA-B9935EB21670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5492500D-DD0A-4F5E-AF05-ACB4E2B5925F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D105434C-BDFB-478F-B9D5-CC85A74D9624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98897CEE-61F2-41EC-9B09-02C3DC6805A6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ABAAE69D-6230-42F0-B23A-55692B385AC8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260EB211-F624-4500-BE2F-9B9BF73E741C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F3A9004A-4BE9-445E-B751-564B4B288FDB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43C4A96A-FDD6-4867-A06F-C2C3DE7A91F7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4DE63CEC-9DB7-4188-917A-CF7B744E9CD1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C59294A9-E428-43D1-9830-B6E7F8D488C1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A3BCF-8FE6-4BB4-8DF4-A7A3D7C1360D}">
  <dimension ref="A1:AR267"/>
  <sheetViews>
    <sheetView rightToLeft="1" topLeftCell="G19" zoomScale="70" zoomScaleNormal="70" workbookViewId="0">
      <selection activeCell="J25" sqref="J25:J28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48.21875" style="28" bestFit="1" customWidth="1"/>
    <col min="9" max="9" width="21.8867187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6.10937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110.44140625" style="24" bestFit="1" customWidth="1"/>
    <col min="29" max="29" width="15.77734375" style="31" bestFit="1" customWidth="1"/>
    <col min="30" max="30" width="13.6640625" style="32" bestFit="1" customWidth="1"/>
    <col min="31" max="31" width="55.33203125" style="24" bestFit="1" customWidth="1"/>
    <col min="32" max="32" width="28.33203125" style="24" bestFit="1" customWidth="1"/>
    <col min="33" max="33" width="13.5546875" style="24" bestFit="1" customWidth="1"/>
    <col min="34" max="34" width="127.2187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8" t="s">
        <v>0</v>
      </c>
      <c r="B1" s="159"/>
      <c r="C1" s="158" t="s">
        <v>1</v>
      </c>
      <c r="D1" s="159"/>
      <c r="E1" s="158" t="s">
        <v>2</v>
      </c>
      <c r="F1" s="159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60" t="s">
        <v>17</v>
      </c>
      <c r="V1" s="161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166">
        <v>1</v>
      </c>
      <c r="H2" s="168" t="s">
        <v>82</v>
      </c>
      <c r="I2" s="166" t="s">
        <v>500</v>
      </c>
      <c r="J2" s="164" t="s">
        <v>76</v>
      </c>
      <c r="K2" s="11" t="str">
        <f t="shared" ref="K2:K4" ca="1" si="0">IF(C2, TODAY(), "" )</f>
        <v/>
      </c>
      <c r="L2" s="162"/>
      <c r="M2" s="162" t="s">
        <v>77</v>
      </c>
      <c r="N2" s="162" t="s">
        <v>78</v>
      </c>
      <c r="O2" s="9">
        <v>5501.3</v>
      </c>
      <c r="P2" s="9">
        <v>3</v>
      </c>
      <c r="Q2" s="13" t="str">
        <f>VLOOKUP(O2, '[1]لیست محصولات اردیبهشت ۱۴۰۳'!B:C,2,0)</f>
        <v>ورتکس | Vortex</v>
      </c>
      <c r="R2" s="9"/>
      <c r="S2" s="12">
        <f>VLOOKUP(O2, '[1]لیست محصولات اردیبهشت ۱۴۰۳'!B:F,5,0)</f>
        <v>4000</v>
      </c>
      <c r="T2" s="14">
        <f>VLOOKUP(O2, '[1]لیست محصولات اردیبهشت ۱۴۰۳'!B:G,6,0)</f>
        <v>51200000</v>
      </c>
      <c r="U2" s="15"/>
      <c r="V2" s="16">
        <f t="shared" ref="V2:V4" si="1">IF(C2, P2, U2 )</f>
        <v>0</v>
      </c>
      <c r="W2" s="12">
        <f t="shared" ref="W2:W4" si="2">P2-V2</f>
        <v>3</v>
      </c>
      <c r="X2" s="14">
        <f t="shared" ref="X2:X4" si="3">P2*T2</f>
        <v>153600000</v>
      </c>
      <c r="Y2" s="17"/>
      <c r="Z2" s="14">
        <f t="shared" ref="Z2:Z4" si="4">X2-Y2</f>
        <v>153600000</v>
      </c>
      <c r="AA2" s="176" t="s">
        <v>79</v>
      </c>
      <c r="AB2" s="174" t="s">
        <v>70</v>
      </c>
      <c r="AC2" s="172" t="s">
        <v>80</v>
      </c>
      <c r="AD2" s="17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- کافه بیکری روستار آوا سنتر -  حجتی 09373955769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67"/>
      <c r="H3" s="169"/>
      <c r="I3" s="167"/>
      <c r="J3" s="165"/>
      <c r="K3" s="11" t="str">
        <f t="shared" ca="1" si="0"/>
        <v/>
      </c>
      <c r="L3" s="163"/>
      <c r="M3" s="163"/>
      <c r="N3" s="163"/>
      <c r="O3" s="9">
        <v>5511.3</v>
      </c>
      <c r="P3" s="9">
        <v>1</v>
      </c>
      <c r="Q3" s="13" t="str">
        <f>VLOOKUP(O3, '[1]لیست محصولات اردیبهشت ۱۴۰۳'!B:C,2,0)</f>
        <v>هامبلا | Hambella</v>
      </c>
      <c r="R3" s="9"/>
      <c r="S3" s="12">
        <f>VLOOKUP(O3, '[1]لیست محصولات اردیبهشت ۱۴۰۳'!B:F,5,0)</f>
        <v>4000</v>
      </c>
      <c r="T3" s="14">
        <f>VLOOKUP(O3, '[1]لیست محصولات اردیبهشت ۱۴۰۳'!B:G,6,0)</f>
        <v>69600000</v>
      </c>
      <c r="U3" s="15"/>
      <c r="V3" s="16">
        <f t="shared" si="1"/>
        <v>0</v>
      </c>
      <c r="W3" s="12">
        <f t="shared" si="2"/>
        <v>1</v>
      </c>
      <c r="X3" s="14">
        <f t="shared" si="3"/>
        <v>69600000</v>
      </c>
      <c r="Y3" s="17"/>
      <c r="Z3" s="14">
        <f t="shared" si="4"/>
        <v>69600000</v>
      </c>
      <c r="AA3" s="177"/>
      <c r="AB3" s="175"/>
      <c r="AC3" s="173"/>
      <c r="AD3" s="171"/>
      <c r="AE3" s="19"/>
      <c r="AF3" s="21"/>
      <c r="AG3" s="22" t="str">
        <f t="shared" si="5"/>
        <v>TRUE</v>
      </c>
      <c r="AH3" s="23" t="str">
        <f t="shared" ref="AH3:AH66" si="6"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66">
        <v>2</v>
      </c>
      <c r="H4" s="168" t="s">
        <v>82</v>
      </c>
      <c r="I4" s="114" t="s">
        <v>500</v>
      </c>
      <c r="J4" s="164" t="s">
        <v>76</v>
      </c>
      <c r="K4" s="11" t="str">
        <f t="shared" ca="1" si="0"/>
        <v/>
      </c>
      <c r="L4" s="162"/>
      <c r="M4" s="162" t="s">
        <v>77</v>
      </c>
      <c r="N4" s="162" t="s">
        <v>280</v>
      </c>
      <c r="O4" s="9">
        <v>5501.3</v>
      </c>
      <c r="P4" s="9">
        <v>8</v>
      </c>
      <c r="Q4" s="13" t="str">
        <f>VLOOKUP(O4, '[1]لیست محصولات اردیبهشت ۱۴۰۳'!B:C,2,0)</f>
        <v>ورتکس | Vortex</v>
      </c>
      <c r="R4" s="9"/>
      <c r="S4" s="12">
        <f>VLOOKUP(O4, '[1]لیست محصولات اردیبهشت ۱۴۰۳'!B:F,5,0)</f>
        <v>4000</v>
      </c>
      <c r="T4" s="14">
        <f>VLOOKUP(O4, '[1]لیست محصولات اردیبهشت ۱۴۰۳'!B:G,6,0)</f>
        <v>51200000</v>
      </c>
      <c r="U4" s="15"/>
      <c r="V4" s="16">
        <f t="shared" si="1"/>
        <v>0</v>
      </c>
      <c r="W4" s="12">
        <f t="shared" si="2"/>
        <v>8</v>
      </c>
      <c r="X4" s="14">
        <f t="shared" si="3"/>
        <v>409600000</v>
      </c>
      <c r="Y4" s="17"/>
      <c r="Z4" s="14">
        <f t="shared" si="4"/>
        <v>409600000</v>
      </c>
      <c r="AA4" s="176" t="s">
        <v>79</v>
      </c>
      <c r="AB4" s="174" t="s">
        <v>70</v>
      </c>
      <c r="AC4" s="172" t="s">
        <v>80</v>
      </c>
      <c r="AD4" s="170"/>
      <c r="AE4" s="19"/>
      <c r="AF4" s="21"/>
      <c r="AG4" s="22" t="str">
        <f t="shared" si="5"/>
        <v>TRUE</v>
      </c>
      <c r="AH4" s="23" t="str">
        <f t="shared" si="6"/>
        <v>تهران - کافه بیکری روستار سانا سنتر -  حجتی 09373955769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167"/>
      <c r="H5" s="169"/>
      <c r="I5" s="114" t="s">
        <v>692</v>
      </c>
      <c r="J5" s="165"/>
      <c r="K5" s="11" t="str">
        <f t="shared" ref="K5:K65" ca="1" si="7">IF(C5, TODAY(), "" )</f>
        <v/>
      </c>
      <c r="L5" s="163"/>
      <c r="M5" s="163"/>
      <c r="N5" s="163"/>
      <c r="O5" s="9">
        <v>5511.3</v>
      </c>
      <c r="P5" s="9">
        <v>3</v>
      </c>
      <c r="Q5" s="13" t="str">
        <f>VLOOKUP(O5, '[1]لیست محصولات اردیبهشت ۱۴۰۳'!B:C,2,0)</f>
        <v>هامبلا | Hambella</v>
      </c>
      <c r="R5" s="9"/>
      <c r="S5" s="12">
        <f>VLOOKUP(O5, '[1]لیست محصولات اردیبهشت ۱۴۰۳'!B:F,5,0)</f>
        <v>4000</v>
      </c>
      <c r="T5" s="14">
        <f>VLOOKUP(O5, '[1]لیست محصولات اردیبهشت ۱۴۰۳'!B:G,6,0)</f>
        <v>69600000</v>
      </c>
      <c r="U5" s="15"/>
      <c r="V5" s="16">
        <f t="shared" ref="V5:V65" si="8">IF(C5, P5, U5 )</f>
        <v>0</v>
      </c>
      <c r="W5" s="12">
        <f t="shared" ref="W5:W65" si="9">P5-V5</f>
        <v>3</v>
      </c>
      <c r="X5" s="14">
        <f t="shared" ref="X5:X65" si="10">P5*T5</f>
        <v>208800000</v>
      </c>
      <c r="Y5" s="17"/>
      <c r="Z5" s="14">
        <f t="shared" ref="Z5:Z65" si="11">X5-Y5</f>
        <v>208800000</v>
      </c>
      <c r="AA5" s="177"/>
      <c r="AB5" s="175"/>
      <c r="AC5" s="173"/>
      <c r="AD5" s="171"/>
      <c r="AE5" s="19"/>
      <c r="AF5" s="21"/>
      <c r="AG5" s="22" t="str">
        <f t="shared" si="5"/>
        <v>TRUE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164">
        <v>3</v>
      </c>
      <c r="H6" s="178">
        <v>277841588902</v>
      </c>
      <c r="I6" s="164" t="s">
        <v>1011</v>
      </c>
      <c r="J6" s="164"/>
      <c r="K6" s="11" t="str">
        <f t="shared" ca="1" si="7"/>
        <v/>
      </c>
      <c r="L6" s="162" t="s">
        <v>286</v>
      </c>
      <c r="M6" s="162" t="s">
        <v>1020</v>
      </c>
      <c r="N6" s="162"/>
      <c r="O6" s="9">
        <v>5501.2</v>
      </c>
      <c r="P6" s="9">
        <v>1</v>
      </c>
      <c r="Q6" s="13" t="str">
        <f>VLOOKUP(O6, '[1]لیست محصولات اردیبهشت ۱۴۰۳'!B:C,2,0)</f>
        <v>ورتکس | Vortex</v>
      </c>
      <c r="R6" s="9"/>
      <c r="S6" s="12">
        <f>VLOOKUP(O6, '[1]لیست محصولات اردیبهشت ۱۴۰۳'!B:F,5,0)</f>
        <v>750</v>
      </c>
      <c r="T6" s="14">
        <f>VLOOKUP(O6, '[1]لیست محصولات اردیبهشت ۱۴۰۳'!B:G,6,0)</f>
        <v>9900000</v>
      </c>
      <c r="U6" s="15"/>
      <c r="V6" s="16">
        <f t="shared" si="8"/>
        <v>0</v>
      </c>
      <c r="W6" s="12">
        <f t="shared" si="9"/>
        <v>1</v>
      </c>
      <c r="X6" s="14">
        <f t="shared" si="10"/>
        <v>9900000</v>
      </c>
      <c r="Y6" s="17"/>
      <c r="Z6" s="14">
        <f t="shared" si="11"/>
        <v>9900000</v>
      </c>
      <c r="AA6" s="176" t="s">
        <v>212</v>
      </c>
      <c r="AB6" s="261" t="s">
        <v>1022</v>
      </c>
      <c r="AC6" s="172" t="s">
        <v>1021</v>
      </c>
      <c r="AD6" s="170"/>
      <c r="AE6" s="19"/>
      <c r="AF6" s="21"/>
      <c r="AG6" s="22" t="str">
        <f t="shared" si="5"/>
        <v>TRUE</v>
      </c>
      <c r="AH6" s="23" t="str">
        <f t="shared" si="6"/>
        <v>قم 20متری گلستان ک 14 ساختمان گلستان واحد 8 ط 4 * در صورت عدم پاسخ با شماره 09195421388 تماس گرفته شود *  - علی استادهاشمی 09123533817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184"/>
      <c r="H7" s="185"/>
      <c r="I7" s="184"/>
      <c r="J7" s="184"/>
      <c r="K7" s="11" t="str">
        <f t="shared" ca="1" si="7"/>
        <v/>
      </c>
      <c r="L7" s="186"/>
      <c r="M7" s="186"/>
      <c r="N7" s="186"/>
      <c r="O7" s="9">
        <v>5522.2</v>
      </c>
      <c r="P7" s="9">
        <v>1</v>
      </c>
      <c r="Q7" s="13" t="str">
        <f>VLOOKUP(O7, '[1]لیست محصولات اردیبهشت ۱۴۰۳'!B:C,2,0)</f>
        <v>تامارا | Tamara</v>
      </c>
      <c r="R7" s="9"/>
      <c r="S7" s="12">
        <f>VLOOKUP(O7, '[1]لیست محصولات اردیبهشت ۱۴۰۳'!B:F,5,0)</f>
        <v>750</v>
      </c>
      <c r="T7" s="14">
        <f>VLOOKUP(O7, '[1]لیست محصولات اردیبهشت ۱۴۰۳'!B:G,6,0)</f>
        <v>12450000</v>
      </c>
      <c r="U7" s="26"/>
      <c r="V7" s="16">
        <f t="shared" si="8"/>
        <v>0</v>
      </c>
      <c r="W7" s="12">
        <f t="shared" si="9"/>
        <v>1</v>
      </c>
      <c r="X7" s="14">
        <f t="shared" si="10"/>
        <v>12450000</v>
      </c>
      <c r="Y7" s="17"/>
      <c r="Z7" s="14">
        <f t="shared" si="11"/>
        <v>12450000</v>
      </c>
      <c r="AA7" s="183"/>
      <c r="AB7" s="262"/>
      <c r="AC7" s="181"/>
      <c r="AD7" s="180"/>
      <c r="AE7" s="19"/>
      <c r="AF7" s="21"/>
      <c r="AG7" s="22" t="str">
        <f t="shared" si="5"/>
        <v>TRUE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184"/>
      <c r="H8" s="185"/>
      <c r="I8" s="184"/>
      <c r="J8" s="184"/>
      <c r="K8" s="11" t="str">
        <f t="shared" ca="1" si="7"/>
        <v/>
      </c>
      <c r="L8" s="186"/>
      <c r="M8" s="186"/>
      <c r="N8" s="186"/>
      <c r="O8" s="9">
        <v>3325.1</v>
      </c>
      <c r="P8" s="9">
        <v>1</v>
      </c>
      <c r="Q8" s="13" t="str">
        <f>VLOOKUP(O8, '[1]لیست محصولات اردیبهشت ۱۴۰۳'!B:C,2,0)</f>
        <v>راتناگری | Ratnagiri</v>
      </c>
      <c r="R8" s="9"/>
      <c r="S8" s="12">
        <f>VLOOKUP(O8, '[1]لیست محصولات اردیبهشت ۱۴۰۳'!B:F,5,0)</f>
        <v>150</v>
      </c>
      <c r="T8" s="14">
        <f>VLOOKUP(O8, '[1]لیست محصولات اردیبهشت ۱۴۰۳'!B:G,6,0)</f>
        <v>4250000</v>
      </c>
      <c r="U8" s="15"/>
      <c r="V8" s="16">
        <f t="shared" si="8"/>
        <v>0</v>
      </c>
      <c r="W8" s="12">
        <f t="shared" si="9"/>
        <v>1</v>
      </c>
      <c r="X8" s="14">
        <f t="shared" si="10"/>
        <v>4250000</v>
      </c>
      <c r="Y8" s="17"/>
      <c r="Z8" s="14">
        <f t="shared" si="11"/>
        <v>4250000</v>
      </c>
      <c r="AA8" s="183"/>
      <c r="AB8" s="262"/>
      <c r="AC8" s="181"/>
      <c r="AD8" s="180"/>
      <c r="AE8" s="19"/>
      <c r="AF8" s="21"/>
      <c r="AG8" s="22" t="str">
        <f t="shared" si="5"/>
        <v>TRUE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165"/>
      <c r="H9" s="179"/>
      <c r="I9" s="165"/>
      <c r="J9" s="165"/>
      <c r="K9" s="11" t="str">
        <f t="shared" ca="1" si="7"/>
        <v/>
      </c>
      <c r="L9" s="163"/>
      <c r="M9" s="163"/>
      <c r="N9" s="163"/>
      <c r="O9" s="9">
        <v>3326.1</v>
      </c>
      <c r="P9" s="9">
        <v>1</v>
      </c>
      <c r="Q9" s="13" t="str">
        <f>VLOOKUP(O9, '[1]لیست محصولات اردیبهشت ۱۴۰۳'!B:C,2,0)</f>
        <v>میاگروس | Milagros</v>
      </c>
      <c r="R9" s="9"/>
      <c r="S9" s="12">
        <f>VLOOKUP(O9, '[1]لیست محصولات اردیبهشت ۱۴۰۳'!B:F,5,0)</f>
        <v>150</v>
      </c>
      <c r="T9" s="14">
        <f>VLOOKUP(O9, '[1]لیست محصولات اردیبهشت ۱۴۰۳'!B:G,6,0)</f>
        <v>3750000</v>
      </c>
      <c r="U9" s="15"/>
      <c r="V9" s="16">
        <f t="shared" si="8"/>
        <v>0</v>
      </c>
      <c r="W9" s="12">
        <f t="shared" si="9"/>
        <v>1</v>
      </c>
      <c r="X9" s="14">
        <f t="shared" si="10"/>
        <v>3750000</v>
      </c>
      <c r="Y9" s="17"/>
      <c r="Z9" s="14">
        <f t="shared" si="11"/>
        <v>3750000</v>
      </c>
      <c r="AA9" s="177"/>
      <c r="AB9" s="263"/>
      <c r="AC9" s="173"/>
      <c r="AD9" s="171"/>
      <c r="AE9" s="19"/>
      <c r="AF9" s="21"/>
      <c r="AG9" s="22" t="str">
        <f t="shared" si="5"/>
        <v>TRUE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66">
        <v>4</v>
      </c>
      <c r="H10" s="67"/>
      <c r="I10" s="114" t="s">
        <v>1011</v>
      </c>
      <c r="J10" s="9" t="s">
        <v>76</v>
      </c>
      <c r="K10" s="11" t="str">
        <f t="shared" ca="1" si="7"/>
        <v/>
      </c>
      <c r="L10" s="27" t="s">
        <v>1024</v>
      </c>
      <c r="M10" s="27" t="s">
        <v>1025</v>
      </c>
      <c r="N10" s="12" t="s">
        <v>1023</v>
      </c>
      <c r="O10" s="9">
        <v>5501.3</v>
      </c>
      <c r="P10" s="9">
        <v>3</v>
      </c>
      <c r="Q10" s="13" t="str">
        <f>VLOOKUP(O10, '[1]لیست محصولات اردیبهشت ۱۴۰۳'!B:C,2,0)</f>
        <v>ورتکس | Vortex</v>
      </c>
      <c r="R10" s="9"/>
      <c r="S10" s="12">
        <f>VLOOKUP(O10, '[1]لیست محصولات اردیبهشت ۱۴۰۳'!B:F,5,0)</f>
        <v>4000</v>
      </c>
      <c r="T10" s="14">
        <f>VLOOKUP(O10, '[1]لیست محصولات اردیبهشت ۱۴۰۳'!B:G,6,0)</f>
        <v>51200000</v>
      </c>
      <c r="U10" s="15"/>
      <c r="V10" s="16">
        <f t="shared" si="8"/>
        <v>0</v>
      </c>
      <c r="W10" s="12">
        <f t="shared" si="9"/>
        <v>3</v>
      </c>
      <c r="X10" s="14">
        <f t="shared" si="10"/>
        <v>153600000</v>
      </c>
      <c r="Y10" s="17"/>
      <c r="Z10" s="14">
        <f t="shared" si="11"/>
        <v>153600000</v>
      </c>
      <c r="AA10" s="18" t="s">
        <v>129</v>
      </c>
      <c r="AB10" s="13" t="s">
        <v>1026</v>
      </c>
      <c r="AC10" s="19" t="s">
        <v>1027</v>
      </c>
      <c r="AD10" s="20"/>
      <c r="AE10" s="19"/>
      <c r="AF10" s="21"/>
      <c r="AG10" s="22" t="str">
        <f t="shared" si="5"/>
        <v>TRUE</v>
      </c>
      <c r="AH10" s="23" t="str">
        <f t="shared" si="6"/>
        <v>مشهد دانش آموز ۱۹ - نبش چهارراه اول کافه ایبو - ماهان جغتایی 09153036236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164">
        <v>5</v>
      </c>
      <c r="H11" s="178">
        <v>277882944329</v>
      </c>
      <c r="I11" s="164" t="s">
        <v>1028</v>
      </c>
      <c r="J11" s="164"/>
      <c r="K11" s="11" t="str">
        <f t="shared" ca="1" si="7"/>
        <v/>
      </c>
      <c r="L11" s="162" t="s">
        <v>900</v>
      </c>
      <c r="M11" s="162" t="s">
        <v>1029</v>
      </c>
      <c r="N11" s="162"/>
      <c r="O11" s="9">
        <v>3325.1</v>
      </c>
      <c r="P11" s="9">
        <v>1</v>
      </c>
      <c r="Q11" s="13" t="str">
        <f>VLOOKUP(O11, '[1]لیست محصولات اردیبهشت ۱۴۰۳'!B:C,2,0)</f>
        <v>راتناگری | Ratnagiri</v>
      </c>
      <c r="R11" s="9"/>
      <c r="S11" s="12">
        <f>VLOOKUP(O11, '[1]لیست محصولات اردیبهشت ۱۴۰۳'!B:F,5,0)</f>
        <v>150</v>
      </c>
      <c r="T11" s="14">
        <f>VLOOKUP(O11, '[1]لیست محصولات اردیبهشت ۱۴۰۳'!B:G,6,0)</f>
        <v>4250000</v>
      </c>
      <c r="U11" s="15"/>
      <c r="V11" s="16">
        <f t="shared" si="8"/>
        <v>0</v>
      </c>
      <c r="W11" s="12">
        <f t="shared" si="9"/>
        <v>1</v>
      </c>
      <c r="X11" s="14">
        <f t="shared" si="10"/>
        <v>4250000</v>
      </c>
      <c r="Y11" s="17"/>
      <c r="Z11" s="14">
        <f t="shared" si="11"/>
        <v>4250000</v>
      </c>
      <c r="AA11" s="176" t="s">
        <v>1030</v>
      </c>
      <c r="AB11" s="174" t="s">
        <v>1031</v>
      </c>
      <c r="AC11" s="172" t="s">
        <v>1032</v>
      </c>
      <c r="AD11" s="170"/>
      <c r="AE11" s="19"/>
      <c r="AF11" s="21"/>
      <c r="AG11" s="22" t="str">
        <f t="shared" si="5"/>
        <v>TRUE</v>
      </c>
      <c r="AH11" s="23" t="str">
        <f t="shared" si="6"/>
        <v>قائمشهر خيابان ساري / كوچه مهمانسرا/ بين مهمانسراي ٩ و ١٠/ هَشتِ دَه  - پدرام قلی پور 09368189280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65"/>
      <c r="H12" s="179"/>
      <c r="I12" s="165"/>
      <c r="J12" s="165"/>
      <c r="K12" s="11" t="str">
        <f t="shared" ca="1" si="7"/>
        <v/>
      </c>
      <c r="L12" s="163"/>
      <c r="M12" s="163"/>
      <c r="N12" s="163"/>
      <c r="O12" s="9">
        <v>3326.1</v>
      </c>
      <c r="P12" s="9">
        <v>1</v>
      </c>
      <c r="Q12" s="13" t="str">
        <f>VLOOKUP(O12, '[1]لیست محصولات اردیبهشت ۱۴۰۳'!B:C,2,0)</f>
        <v>میاگروس | Milagros</v>
      </c>
      <c r="R12" s="9"/>
      <c r="S12" s="12">
        <f>VLOOKUP(O12, '[1]لیست محصولات اردیبهشت ۱۴۰۳'!B:F,5,0)</f>
        <v>150</v>
      </c>
      <c r="T12" s="14">
        <f>VLOOKUP(O12, '[1]لیست محصولات اردیبهشت ۱۴۰۳'!B:G,6,0)</f>
        <v>3750000</v>
      </c>
      <c r="U12" s="15"/>
      <c r="V12" s="16">
        <f t="shared" si="8"/>
        <v>0</v>
      </c>
      <c r="W12" s="12">
        <f t="shared" si="9"/>
        <v>1</v>
      </c>
      <c r="X12" s="14">
        <f t="shared" si="10"/>
        <v>3750000</v>
      </c>
      <c r="Y12" s="17"/>
      <c r="Z12" s="14">
        <f t="shared" si="11"/>
        <v>3750000</v>
      </c>
      <c r="AA12" s="177"/>
      <c r="AB12" s="175"/>
      <c r="AC12" s="173"/>
      <c r="AD12" s="171"/>
      <c r="AE12" s="19"/>
      <c r="AF12" s="21"/>
      <c r="AG12" s="22" t="str">
        <f t="shared" si="5"/>
        <v>TRUE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64">
        <v>6</v>
      </c>
      <c r="H13" s="178">
        <v>277884115414</v>
      </c>
      <c r="I13" s="164" t="s">
        <v>1028</v>
      </c>
      <c r="J13" s="164"/>
      <c r="K13" s="11" t="str">
        <f t="shared" ca="1" si="7"/>
        <v/>
      </c>
      <c r="L13" s="162" t="s">
        <v>1033</v>
      </c>
      <c r="M13" s="162" t="s">
        <v>1034</v>
      </c>
      <c r="N13" s="162"/>
      <c r="O13" s="9">
        <v>3325.1</v>
      </c>
      <c r="P13" s="9">
        <v>1</v>
      </c>
      <c r="Q13" s="13" t="str">
        <f>VLOOKUP(O13, '[1]لیست محصولات اردیبهشت ۱۴۰۳'!B:C,2,0)</f>
        <v>راتناگری | Ratnagiri</v>
      </c>
      <c r="R13" s="9"/>
      <c r="S13" s="12">
        <f>VLOOKUP(O13, '[1]لیست محصولات اردیبهشت ۱۴۰۳'!B:F,5,0)</f>
        <v>150</v>
      </c>
      <c r="T13" s="14">
        <f>VLOOKUP(O13, '[1]لیست محصولات اردیبهشت ۱۴۰۳'!B:G,6,0)</f>
        <v>4250000</v>
      </c>
      <c r="U13" s="26"/>
      <c r="V13" s="16">
        <f t="shared" si="8"/>
        <v>0</v>
      </c>
      <c r="W13" s="12">
        <f t="shared" si="9"/>
        <v>1</v>
      </c>
      <c r="X13" s="14">
        <f t="shared" si="10"/>
        <v>4250000</v>
      </c>
      <c r="Y13" s="17"/>
      <c r="Z13" s="14">
        <f t="shared" si="11"/>
        <v>4250000</v>
      </c>
      <c r="AA13" s="176" t="s">
        <v>79</v>
      </c>
      <c r="AB13" s="174" t="s">
        <v>1035</v>
      </c>
      <c r="AC13" s="172" t="s">
        <v>1036</v>
      </c>
      <c r="AD13" s="170" t="s">
        <v>99</v>
      </c>
      <c r="AE13" s="19"/>
      <c r="AF13" s="21"/>
      <c r="AG13" s="22" t="str">
        <f t="shared" si="5"/>
        <v>TRUE</v>
      </c>
      <c r="AH13" s="23" t="str">
        <f t="shared" si="6"/>
        <v>تهران شهرك غرب فاز ٣ مجتمع اپادانا واحد A10-3  - آرتاباز ملکشاهی 09121780647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165"/>
      <c r="H14" s="179"/>
      <c r="I14" s="165"/>
      <c r="J14" s="165"/>
      <c r="K14" s="11" t="str">
        <f t="shared" ca="1" si="7"/>
        <v/>
      </c>
      <c r="L14" s="163"/>
      <c r="M14" s="163"/>
      <c r="N14" s="163"/>
      <c r="O14" s="9">
        <v>3326.1</v>
      </c>
      <c r="P14" s="9">
        <v>1</v>
      </c>
      <c r="Q14" s="13" t="str">
        <f>VLOOKUP(O14, '[1]لیست محصولات اردیبهشت ۱۴۰۳'!B:C,2,0)</f>
        <v>میاگروس | Milagros</v>
      </c>
      <c r="R14" s="9"/>
      <c r="S14" s="12">
        <f>VLOOKUP(O14, '[1]لیست محصولات اردیبهشت ۱۴۰۳'!B:F,5,0)</f>
        <v>150</v>
      </c>
      <c r="T14" s="14">
        <f>VLOOKUP(O14, '[1]لیست محصولات اردیبهشت ۱۴۰۳'!B:G,6,0)</f>
        <v>3750000</v>
      </c>
      <c r="U14" s="15"/>
      <c r="V14" s="16">
        <f t="shared" si="8"/>
        <v>0</v>
      </c>
      <c r="W14" s="12">
        <f t="shared" si="9"/>
        <v>1</v>
      </c>
      <c r="X14" s="14">
        <f t="shared" si="10"/>
        <v>3750000</v>
      </c>
      <c r="Y14" s="17"/>
      <c r="Z14" s="14">
        <f t="shared" si="11"/>
        <v>3750000</v>
      </c>
      <c r="AA14" s="177"/>
      <c r="AB14" s="175"/>
      <c r="AC14" s="173"/>
      <c r="AD14" s="171"/>
      <c r="AE14" s="19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9">
        <v>7</v>
      </c>
      <c r="H15" s="10">
        <v>277896884967</v>
      </c>
      <c r="I15" s="9" t="s">
        <v>1028</v>
      </c>
      <c r="J15" s="9"/>
      <c r="K15" s="11" t="str">
        <f t="shared" ca="1" si="7"/>
        <v/>
      </c>
      <c r="L15" s="12" t="s">
        <v>1037</v>
      </c>
      <c r="M15" s="12" t="s">
        <v>1038</v>
      </c>
      <c r="N15" s="12"/>
      <c r="O15" s="9">
        <v>5522.2</v>
      </c>
      <c r="P15" s="9">
        <v>2</v>
      </c>
      <c r="Q15" s="13" t="str">
        <f>VLOOKUP(O15, '[1]لیست محصولات اردیبهشت ۱۴۰۳'!B:C,2,0)</f>
        <v>تامارا | Tamara</v>
      </c>
      <c r="R15" s="9"/>
      <c r="S15" s="12">
        <f>VLOOKUP(O15, '[1]لیست محصولات اردیبهشت ۱۴۰۳'!B:F,5,0)</f>
        <v>750</v>
      </c>
      <c r="T15" s="14">
        <f>VLOOKUP(O15, '[1]لیست محصولات اردیبهشت ۱۴۰۳'!B:G,6,0)</f>
        <v>12450000</v>
      </c>
      <c r="U15" s="15"/>
      <c r="V15" s="16">
        <f t="shared" si="8"/>
        <v>0</v>
      </c>
      <c r="W15" s="12">
        <f t="shared" si="9"/>
        <v>2</v>
      </c>
      <c r="X15" s="14">
        <f t="shared" si="10"/>
        <v>24900000</v>
      </c>
      <c r="Y15" s="17"/>
      <c r="Z15" s="14">
        <f t="shared" si="11"/>
        <v>24900000</v>
      </c>
      <c r="AA15" s="18" t="s">
        <v>79</v>
      </c>
      <c r="AB15" s="13" t="s">
        <v>1039</v>
      </c>
      <c r="AC15" s="19" t="s">
        <v>1040</v>
      </c>
      <c r="AD15" s="20" t="s">
        <v>99</v>
      </c>
      <c r="AE15" s="19"/>
      <c r="AF15" s="21"/>
      <c r="AG15" s="22" t="str">
        <f t="shared" si="5"/>
        <v>TRUE</v>
      </c>
      <c r="AH15" s="23" t="str">
        <f t="shared" si="6"/>
        <v>تهران خ نیاوران ، خ مقدسی ، خیابان محمود احمدی زمانی ، پلاک ۴ واحد ۱۰۰۲  - یاسمن مطهری اصل 09121081921</v>
      </c>
    </row>
    <row r="16" spans="1:34" ht="22.35" customHeight="1">
      <c r="A16" s="7"/>
      <c r="B16" s="7"/>
      <c r="C16" s="7"/>
      <c r="D16" s="7"/>
      <c r="E16" s="7"/>
      <c r="F16" s="8"/>
      <c r="G16" s="9">
        <v>8</v>
      </c>
      <c r="H16" s="10">
        <v>277897285386</v>
      </c>
      <c r="I16" s="9" t="s">
        <v>1028</v>
      </c>
      <c r="J16" s="9" t="s">
        <v>76</v>
      </c>
      <c r="K16" s="11" t="str">
        <f t="shared" ca="1" si="7"/>
        <v/>
      </c>
      <c r="L16" s="12" t="s">
        <v>359</v>
      </c>
      <c r="M16" s="12" t="s">
        <v>360</v>
      </c>
      <c r="N16" s="12" t="s">
        <v>361</v>
      </c>
      <c r="O16" s="9">
        <v>5501.3</v>
      </c>
      <c r="P16" s="9">
        <v>1</v>
      </c>
      <c r="Q16" s="13" t="str">
        <f>VLOOKUP(O16, '[1]لیست محصولات اردیبهشت ۱۴۰۳'!B:C,2,0)</f>
        <v>ورتکس | Vortex</v>
      </c>
      <c r="R16" s="9"/>
      <c r="S16" s="12">
        <f>VLOOKUP(O16, '[1]لیست محصولات اردیبهشت ۱۴۰۳'!B:F,5,0)</f>
        <v>4000</v>
      </c>
      <c r="T16" s="14">
        <f>VLOOKUP(O16, '[1]لیست محصولات اردیبهشت ۱۴۰۳'!B:G,6,0)</f>
        <v>51200000</v>
      </c>
      <c r="U16" s="15"/>
      <c r="V16" s="16">
        <f t="shared" si="8"/>
        <v>0</v>
      </c>
      <c r="W16" s="12">
        <f t="shared" si="9"/>
        <v>1</v>
      </c>
      <c r="X16" s="14">
        <f t="shared" si="10"/>
        <v>51200000</v>
      </c>
      <c r="Y16" s="17"/>
      <c r="Z16" s="14">
        <f t="shared" si="11"/>
        <v>51200000</v>
      </c>
      <c r="AA16" s="18" t="s">
        <v>79</v>
      </c>
      <c r="AB16" s="13" t="s">
        <v>1041</v>
      </c>
      <c r="AC16" s="19" t="s">
        <v>363</v>
      </c>
      <c r="AD16" s="20" t="s">
        <v>99</v>
      </c>
      <c r="AE16" s="19"/>
      <c r="AF16" s="21"/>
      <c r="AG16" s="22" t="str">
        <f t="shared" si="5"/>
        <v>TRUE</v>
      </c>
      <c r="AH16" s="23" t="str">
        <f t="shared" si="6"/>
        <v>تهران شهرک غرب خیابان دادمان خیابان محمدرضا شجریان نبش کوچه نوزدهم  کافه نامبرتن - علیرضا منصوریان 09125445524</v>
      </c>
    </row>
    <row r="17" spans="1:34" ht="22.35" customHeight="1">
      <c r="A17" s="7"/>
      <c r="B17" s="7"/>
      <c r="C17" s="7"/>
      <c r="D17" s="7"/>
      <c r="E17" s="7"/>
      <c r="F17" s="8"/>
      <c r="G17" s="9">
        <v>9</v>
      </c>
      <c r="H17" s="10">
        <v>277913739772</v>
      </c>
      <c r="I17" s="9" t="s">
        <v>1028</v>
      </c>
      <c r="J17" s="9"/>
      <c r="K17" s="11" t="str">
        <f t="shared" ca="1" si="7"/>
        <v/>
      </c>
      <c r="L17" s="12" t="s">
        <v>1042</v>
      </c>
      <c r="M17" s="12" t="s">
        <v>1043</v>
      </c>
      <c r="N17" s="12" t="s">
        <v>1044</v>
      </c>
      <c r="O17" s="9">
        <v>5511.3</v>
      </c>
      <c r="P17" s="9">
        <v>2</v>
      </c>
      <c r="Q17" s="13" t="str">
        <f>VLOOKUP(O17, '[1]لیست محصولات اردیبهشت ۱۴۰۳'!B:C,2,0)</f>
        <v>هامبلا | Hambella</v>
      </c>
      <c r="R17" s="9"/>
      <c r="S17" s="12">
        <f>VLOOKUP(O17, '[1]لیست محصولات اردیبهشت ۱۴۰۳'!B:F,5,0)</f>
        <v>4000</v>
      </c>
      <c r="T17" s="14">
        <f>VLOOKUP(O17, '[1]لیست محصولات اردیبهشت ۱۴۰۳'!B:G,6,0)</f>
        <v>69600000</v>
      </c>
      <c r="U17" s="15"/>
      <c r="V17" s="16">
        <f t="shared" si="8"/>
        <v>0</v>
      </c>
      <c r="W17" s="12">
        <f t="shared" si="9"/>
        <v>2</v>
      </c>
      <c r="X17" s="14">
        <f t="shared" si="10"/>
        <v>139200000</v>
      </c>
      <c r="Y17" s="17"/>
      <c r="Z17" s="14">
        <f t="shared" si="11"/>
        <v>139200000</v>
      </c>
      <c r="AA17" s="18" t="s">
        <v>92</v>
      </c>
      <c r="AB17" s="13" t="s">
        <v>1045</v>
      </c>
      <c r="AC17" s="19" t="s">
        <v>1046</v>
      </c>
      <c r="AD17" s="20"/>
      <c r="AE17" s="19"/>
      <c r="AF17" s="21"/>
      <c r="AG17" s="22" t="str">
        <f t="shared" si="5"/>
        <v>TRUE</v>
      </c>
      <c r="AH17" s="23" t="str">
        <f t="shared" si="6"/>
        <v>تبریز میدان هتل مرمر ، ۳۰۰ متر به سمت میدان بسیج ، ساختمان ونیز، طبقه ۶ کافه رستوران ملل کمپانی - رحمان اکبری 09144086631</v>
      </c>
    </row>
    <row r="18" spans="1:34" ht="22.35" customHeight="1">
      <c r="A18" s="7"/>
      <c r="B18" s="7"/>
      <c r="C18" s="7"/>
      <c r="D18" s="7"/>
      <c r="E18" s="7"/>
      <c r="F18" s="8"/>
      <c r="G18" s="9">
        <v>10</v>
      </c>
      <c r="H18" s="10">
        <v>277918237197</v>
      </c>
      <c r="I18" s="9" t="s">
        <v>1028</v>
      </c>
      <c r="J18" s="9"/>
      <c r="K18" s="11" t="str">
        <f t="shared" ca="1" si="7"/>
        <v/>
      </c>
      <c r="L18" s="12" t="s">
        <v>346</v>
      </c>
      <c r="M18" s="12" t="s">
        <v>1047</v>
      </c>
      <c r="N18" s="12"/>
      <c r="O18" s="9">
        <v>5511.2</v>
      </c>
      <c r="P18" s="9">
        <v>1</v>
      </c>
      <c r="Q18" s="13" t="str">
        <f>VLOOKUP(O18, '[1]لیست محصولات اردیبهشت ۱۴۰۳'!B:C,2,0)</f>
        <v>هامبلا | Hambella</v>
      </c>
      <c r="R18" s="9"/>
      <c r="S18" s="12">
        <f>VLOOKUP(O18, '[1]لیست محصولات اردیبهشت ۱۴۰۳'!B:F,5,0)</f>
        <v>750</v>
      </c>
      <c r="T18" s="14">
        <f>VLOOKUP(O18, '[1]لیست محصولات اردیبهشت ۱۴۰۳'!B:G,6,0)</f>
        <v>13350000</v>
      </c>
      <c r="U18" s="15"/>
      <c r="V18" s="16">
        <f t="shared" si="8"/>
        <v>0</v>
      </c>
      <c r="W18" s="12">
        <f t="shared" si="9"/>
        <v>1</v>
      </c>
      <c r="X18" s="14">
        <f t="shared" si="10"/>
        <v>13350000</v>
      </c>
      <c r="Y18" s="17"/>
      <c r="Z18" s="14">
        <f t="shared" si="11"/>
        <v>13350000</v>
      </c>
      <c r="AA18" s="18" t="s">
        <v>79</v>
      </c>
      <c r="AB18" s="13" t="s">
        <v>1048</v>
      </c>
      <c r="AC18" s="19" t="s">
        <v>1049</v>
      </c>
      <c r="AD18" s="20" t="s">
        <v>99</v>
      </c>
      <c r="AE18" s="19"/>
      <c r="AF18" s="21"/>
      <c r="AG18" s="22" t="str">
        <f t="shared" si="5"/>
        <v>TRUE</v>
      </c>
      <c r="AH18" s="23" t="str">
        <f t="shared" si="6"/>
        <v>تهران اندرزگو مرکز خرید سانا طبقه همکف (G1) کافه روستار  - پوریا غریب 09335078694</v>
      </c>
    </row>
    <row r="19" spans="1:34" ht="22.35" customHeight="1">
      <c r="A19" s="7"/>
      <c r="B19" s="7"/>
      <c r="C19" s="7"/>
      <c r="D19" s="7"/>
      <c r="E19" s="7"/>
      <c r="F19" s="8"/>
      <c r="G19" s="164">
        <v>11</v>
      </c>
      <c r="H19" s="178">
        <v>277918576873</v>
      </c>
      <c r="I19" s="164" t="s">
        <v>1028</v>
      </c>
      <c r="J19" s="164"/>
      <c r="K19" s="11" t="str">
        <f t="shared" ca="1" si="7"/>
        <v/>
      </c>
      <c r="L19" s="162" t="s">
        <v>137</v>
      </c>
      <c r="M19" s="162" t="s">
        <v>1050</v>
      </c>
      <c r="N19" s="162" t="s">
        <v>1051</v>
      </c>
      <c r="O19" s="9">
        <v>5501.3</v>
      </c>
      <c r="P19" s="9">
        <v>1</v>
      </c>
      <c r="Q19" s="13" t="str">
        <f>VLOOKUP(O19, '[1]لیست محصولات اردیبهشت ۱۴۰۳'!B:C,2,0)</f>
        <v>ورتکس | Vortex</v>
      </c>
      <c r="R19" s="9"/>
      <c r="S19" s="12">
        <f>VLOOKUP(O19, '[1]لیست محصولات اردیبهشت ۱۴۰۳'!B:F,5,0)</f>
        <v>4000</v>
      </c>
      <c r="T19" s="14">
        <f>VLOOKUP(O19, '[1]لیست محصولات اردیبهشت ۱۴۰۳'!B:G,6,0)</f>
        <v>51200000</v>
      </c>
      <c r="U19" s="15"/>
      <c r="V19" s="16">
        <f t="shared" si="8"/>
        <v>0</v>
      </c>
      <c r="W19" s="12">
        <f t="shared" si="9"/>
        <v>1</v>
      </c>
      <c r="X19" s="14">
        <f t="shared" si="10"/>
        <v>51200000</v>
      </c>
      <c r="Y19" s="17"/>
      <c r="Z19" s="14">
        <f t="shared" si="11"/>
        <v>51200000</v>
      </c>
      <c r="AA19" s="176" t="s">
        <v>1052</v>
      </c>
      <c r="AB19" s="174" t="s">
        <v>1053</v>
      </c>
      <c r="AC19" s="172" t="s">
        <v>1054</v>
      </c>
      <c r="AD19" s="170"/>
      <c r="AE19" s="19"/>
      <c r="AF19" s="21"/>
      <c r="AG19" s="22" t="str">
        <f t="shared" si="5"/>
        <v>TRUE</v>
      </c>
      <c r="AH19" s="23" t="str">
        <f t="shared" si="6"/>
        <v>مهرشهر بلوار شهرداری سر خیابان ۲۰۱ سان سی مون - امیرحسین ظلی 09369297220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165"/>
      <c r="H20" s="179"/>
      <c r="I20" s="165"/>
      <c r="J20" s="165"/>
      <c r="K20" s="11" t="str">
        <f t="shared" ca="1" si="7"/>
        <v/>
      </c>
      <c r="L20" s="163"/>
      <c r="M20" s="163"/>
      <c r="N20" s="163"/>
      <c r="O20" s="9">
        <v>5501.2</v>
      </c>
      <c r="P20" s="9">
        <v>1</v>
      </c>
      <c r="Q20" s="13" t="str">
        <f>VLOOKUP(O20, '[1]لیست محصولات اردیبهشت ۱۴۰۳'!B:C,2,0)</f>
        <v>ورتکس | Vortex</v>
      </c>
      <c r="R20" s="9"/>
      <c r="S20" s="12">
        <f>VLOOKUP(O20, '[1]لیست محصولات اردیبهشت ۱۴۰۳'!B:F,5,0)</f>
        <v>750</v>
      </c>
      <c r="T20" s="14">
        <f>VLOOKUP(O20, '[1]لیست محصولات اردیبهشت ۱۴۰۳'!B:G,6,0)</f>
        <v>9900000</v>
      </c>
      <c r="U20" s="15"/>
      <c r="V20" s="16">
        <f t="shared" si="8"/>
        <v>0</v>
      </c>
      <c r="W20" s="12">
        <f t="shared" si="9"/>
        <v>1</v>
      </c>
      <c r="X20" s="14">
        <f t="shared" si="10"/>
        <v>9900000</v>
      </c>
      <c r="Y20" s="17"/>
      <c r="Z20" s="14">
        <f t="shared" si="11"/>
        <v>9900000</v>
      </c>
      <c r="AA20" s="177"/>
      <c r="AB20" s="175"/>
      <c r="AC20" s="173"/>
      <c r="AD20" s="171"/>
      <c r="AE20" s="19"/>
      <c r="AF20" s="21"/>
      <c r="AG20" s="22" t="str">
        <f t="shared" si="5"/>
        <v>TRUE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166">
        <v>12</v>
      </c>
      <c r="H21" s="168"/>
      <c r="I21" s="166" t="s">
        <v>1028</v>
      </c>
      <c r="J21" s="164"/>
      <c r="K21" s="11" t="str">
        <f t="shared" ca="1" si="7"/>
        <v/>
      </c>
      <c r="L21" s="162" t="s">
        <v>471</v>
      </c>
      <c r="M21" s="162"/>
      <c r="N21" s="162" t="s">
        <v>472</v>
      </c>
      <c r="O21" s="9">
        <v>5522.1</v>
      </c>
      <c r="P21" s="9">
        <v>1</v>
      </c>
      <c r="Q21" s="13" t="str">
        <f>VLOOKUP(O21, '[1]لیست محصولات اردیبهشت ۱۴۰۳'!B:C,2,0)</f>
        <v>تامارا | Tamara</v>
      </c>
      <c r="R21" s="9"/>
      <c r="S21" s="12">
        <f>VLOOKUP(O21, '[1]لیست محصولات اردیبهشت ۱۴۰۳'!B:F,5,0)</f>
        <v>150</v>
      </c>
      <c r="T21" s="14">
        <f>VLOOKUP(O21, '[1]لیست محصولات اردیبهشت ۱۴۰۳'!B:G,6,0)</f>
        <v>2600000</v>
      </c>
      <c r="U21" s="15"/>
      <c r="V21" s="16">
        <f t="shared" si="8"/>
        <v>0</v>
      </c>
      <c r="W21" s="12">
        <f t="shared" si="9"/>
        <v>1</v>
      </c>
      <c r="X21" s="14">
        <f t="shared" si="10"/>
        <v>2600000</v>
      </c>
      <c r="Y21" s="17"/>
      <c r="Z21" s="14">
        <f t="shared" si="11"/>
        <v>2600000</v>
      </c>
      <c r="AA21" s="176" t="s">
        <v>79</v>
      </c>
      <c r="AB21" s="174" t="s">
        <v>1055</v>
      </c>
      <c r="AC21" s="172" t="s">
        <v>473</v>
      </c>
      <c r="AD21" s="170"/>
      <c r="AE21" s="19"/>
      <c r="AF21" s="21"/>
      <c r="AG21" s="22" t="str">
        <f t="shared" si="5"/>
        <v>TRUE</v>
      </c>
      <c r="AH21" s="23" t="str">
        <f t="shared" si="6"/>
        <v>تهران خ حافظ خ نوفل لوشاتو خ هانري كوربن پلاك ۸  کافه پلتفرم وست - واهه  09124753526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195"/>
      <c r="H22" s="196"/>
      <c r="I22" s="195"/>
      <c r="J22" s="184"/>
      <c r="K22" s="11" t="str">
        <f t="shared" ca="1" si="7"/>
        <v/>
      </c>
      <c r="L22" s="186"/>
      <c r="M22" s="186"/>
      <c r="N22" s="186"/>
      <c r="O22" s="9">
        <v>5511.22</v>
      </c>
      <c r="P22" s="9">
        <v>2</v>
      </c>
      <c r="Q22" s="69" t="str">
        <f>VLOOKUP(O22, '[1]لیست محصولات اردیبهشت ۱۴۰۳'!B:C,2,0)</f>
        <v>هامبلا(رست دمی) | Hambella( Filter Roast)</v>
      </c>
      <c r="R22" s="9"/>
      <c r="S22" s="12">
        <f>VLOOKUP(O22, '[1]لیست محصولات اردیبهشت ۱۴۰۳'!B:F,5,0)</f>
        <v>750</v>
      </c>
      <c r="T22" s="14">
        <f>VLOOKUP(O22, '[1]لیست محصولات اردیبهشت ۱۴۰۳'!B:G,6,0)</f>
        <v>13350000</v>
      </c>
      <c r="U22" s="15"/>
      <c r="V22" s="16">
        <f t="shared" si="8"/>
        <v>0</v>
      </c>
      <c r="W22" s="12">
        <f t="shared" si="9"/>
        <v>2</v>
      </c>
      <c r="X22" s="14">
        <f t="shared" si="10"/>
        <v>26700000</v>
      </c>
      <c r="Y22" s="17"/>
      <c r="Z22" s="14">
        <f t="shared" si="11"/>
        <v>26700000</v>
      </c>
      <c r="AA22" s="183"/>
      <c r="AB22" s="182"/>
      <c r="AC22" s="181"/>
      <c r="AD22" s="180"/>
      <c r="AE22" s="19"/>
      <c r="AF22" s="21"/>
      <c r="AG22" s="22" t="str">
        <f t="shared" si="5"/>
        <v>TRUE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167"/>
      <c r="H23" s="169"/>
      <c r="I23" s="167"/>
      <c r="J23" s="165"/>
      <c r="K23" s="11" t="str">
        <f t="shared" ca="1" si="7"/>
        <v/>
      </c>
      <c r="L23" s="163"/>
      <c r="M23" s="163"/>
      <c r="N23" s="163"/>
      <c r="O23" s="9">
        <v>5501.3</v>
      </c>
      <c r="P23" s="9">
        <v>1</v>
      </c>
      <c r="Q23" s="13" t="str">
        <f>VLOOKUP(O23, '[1]لیست محصولات اردیبهشت ۱۴۰۳'!B:C,2,0)</f>
        <v>ورتکس | Vortex</v>
      </c>
      <c r="R23" s="9"/>
      <c r="S23" s="12">
        <f>VLOOKUP(O23, '[1]لیست محصولات اردیبهشت ۱۴۰۳'!B:F,5,0)</f>
        <v>4000</v>
      </c>
      <c r="T23" s="14">
        <f>VLOOKUP(O23, '[1]لیست محصولات اردیبهشت ۱۴۰۳'!B:G,6,0)</f>
        <v>51200000</v>
      </c>
      <c r="U23" s="15"/>
      <c r="V23" s="16">
        <f t="shared" si="8"/>
        <v>0</v>
      </c>
      <c r="W23" s="12">
        <f t="shared" si="9"/>
        <v>1</v>
      </c>
      <c r="X23" s="14">
        <f t="shared" si="10"/>
        <v>51200000</v>
      </c>
      <c r="Y23" s="17"/>
      <c r="Z23" s="14">
        <f t="shared" si="11"/>
        <v>51200000</v>
      </c>
      <c r="AA23" s="177"/>
      <c r="AB23" s="175"/>
      <c r="AC23" s="173"/>
      <c r="AD23" s="171"/>
      <c r="AE23" s="19"/>
      <c r="AF23" s="21"/>
      <c r="AG23" s="22" t="str">
        <f t="shared" si="5"/>
        <v>TRUE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66">
        <v>13</v>
      </c>
      <c r="H24" s="67"/>
      <c r="I24" s="66" t="s">
        <v>1028</v>
      </c>
      <c r="J24" s="9" t="s">
        <v>76</v>
      </c>
      <c r="K24" s="11" t="str">
        <f t="shared" ca="1" si="7"/>
        <v/>
      </c>
      <c r="L24" s="12"/>
      <c r="M24" s="12" t="s">
        <v>1058</v>
      </c>
      <c r="N24" s="12" t="s">
        <v>1056</v>
      </c>
      <c r="O24" s="9">
        <v>5501.3</v>
      </c>
      <c r="P24" s="9">
        <v>4</v>
      </c>
      <c r="Q24" s="13" t="str">
        <f>VLOOKUP(O24, '[1]لیست محصولات اردیبهشت ۱۴۰۳'!B:C,2,0)</f>
        <v>ورتکس | Vortex</v>
      </c>
      <c r="R24" s="9"/>
      <c r="S24" s="12">
        <f>VLOOKUP(O24, '[1]لیست محصولات اردیبهشت ۱۴۰۳'!B:F,5,0)</f>
        <v>4000</v>
      </c>
      <c r="T24" s="14">
        <f>VLOOKUP(O24, '[1]لیست محصولات اردیبهشت ۱۴۰۳'!B:G,6,0)</f>
        <v>51200000</v>
      </c>
      <c r="U24" s="15"/>
      <c r="V24" s="16">
        <f t="shared" si="8"/>
        <v>0</v>
      </c>
      <c r="W24" s="12">
        <f t="shared" si="9"/>
        <v>4</v>
      </c>
      <c r="X24" s="14">
        <f t="shared" si="10"/>
        <v>204800000</v>
      </c>
      <c r="Y24" s="17"/>
      <c r="Z24" s="14">
        <f t="shared" si="11"/>
        <v>204800000</v>
      </c>
      <c r="AA24" s="18" t="s">
        <v>79</v>
      </c>
      <c r="AB24" s="13" t="s">
        <v>70</v>
      </c>
      <c r="AC24" s="19" t="s">
        <v>1057</v>
      </c>
      <c r="AD24" s="20"/>
      <c r="AE24" s="131" t="s">
        <v>1065</v>
      </c>
      <c r="AF24" s="21"/>
      <c r="AG24" s="22" t="str">
        <f t="shared" si="5"/>
        <v>TRUE</v>
      </c>
      <c r="AH24" s="23" t="str">
        <f t="shared" si="6"/>
        <v>تهران - آورین لانژ -  محمودیان 09362636774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166">
        <v>14</v>
      </c>
      <c r="H25" s="168"/>
      <c r="I25" s="166" t="s">
        <v>1028</v>
      </c>
      <c r="J25" s="164" t="s">
        <v>76</v>
      </c>
      <c r="K25" s="11" t="str">
        <f t="shared" ca="1" si="7"/>
        <v/>
      </c>
      <c r="L25" s="162" t="s">
        <v>418</v>
      </c>
      <c r="M25" s="162" t="s">
        <v>1066</v>
      </c>
      <c r="N25" s="162" t="s">
        <v>1067</v>
      </c>
      <c r="O25" s="9">
        <v>5511.2</v>
      </c>
      <c r="P25" s="9">
        <v>10</v>
      </c>
      <c r="Q25" s="13" t="str">
        <f>VLOOKUP(O25, '[1]لیست محصولات اردیبهشت ۱۴۰۳'!B:C,2,0)</f>
        <v>هامبلا | Hambella</v>
      </c>
      <c r="R25" s="9"/>
      <c r="S25" s="12">
        <f>VLOOKUP(O25, '[1]لیست محصولات اردیبهشت ۱۴۰۳'!B:F,5,0)</f>
        <v>750</v>
      </c>
      <c r="T25" s="14">
        <f>VLOOKUP(O25, '[1]لیست محصولات اردیبهشت ۱۴۰۳'!B:G,6,0)</f>
        <v>13350000</v>
      </c>
      <c r="U25" s="15"/>
      <c r="V25" s="16">
        <f t="shared" si="8"/>
        <v>0</v>
      </c>
      <c r="W25" s="12">
        <f t="shared" si="9"/>
        <v>10</v>
      </c>
      <c r="X25" s="14">
        <f t="shared" si="10"/>
        <v>133500000</v>
      </c>
      <c r="Y25" s="17"/>
      <c r="Z25" s="14">
        <f t="shared" si="11"/>
        <v>133500000</v>
      </c>
      <c r="AA25" s="176" t="s">
        <v>92</v>
      </c>
      <c r="AB25" s="174" t="s">
        <v>1068</v>
      </c>
      <c r="AC25" s="172" t="s">
        <v>1069</v>
      </c>
      <c r="AD25" s="170"/>
      <c r="AE25" s="264" t="s">
        <v>1070</v>
      </c>
      <c r="AF25" s="21"/>
      <c r="AG25" s="22" t="str">
        <f t="shared" si="5"/>
        <v>TRUE</v>
      </c>
      <c r="AH25" s="23" t="str">
        <f t="shared" si="6"/>
        <v>تبریز بارون آواك روبه روي درب پشتي پاساژ ضرغامي دکان قهوه نوزده دو صفر - رضا ظریف 09142155595</v>
      </c>
    </row>
    <row r="26" spans="1:34" ht="22.35" customHeight="1">
      <c r="A26" s="7"/>
      <c r="B26" s="7"/>
      <c r="C26" s="7"/>
      <c r="D26" s="7"/>
      <c r="E26" s="7"/>
      <c r="F26" s="8"/>
      <c r="G26" s="195"/>
      <c r="H26" s="196"/>
      <c r="I26" s="195"/>
      <c r="J26" s="184"/>
      <c r="K26" s="11" t="str">
        <f t="shared" ca="1" si="7"/>
        <v/>
      </c>
      <c r="L26" s="186"/>
      <c r="M26" s="186"/>
      <c r="N26" s="186"/>
      <c r="O26" s="9">
        <v>5511.1</v>
      </c>
      <c r="P26" s="9">
        <v>20</v>
      </c>
      <c r="Q26" s="13" t="str">
        <f>VLOOKUP(O26, '[1]لیست محصولات اردیبهشت ۱۴۰۳'!B:C,2,0)</f>
        <v>هامبلا | Hambella</v>
      </c>
      <c r="R26" s="9"/>
      <c r="S26" s="12">
        <f>VLOOKUP(O26, '[1]لیست محصولات اردیبهشت ۱۴۰۳'!B:F,5,0)</f>
        <v>150</v>
      </c>
      <c r="T26" s="14">
        <f>VLOOKUP(O26, '[1]لیست محصولات اردیبهشت ۱۴۰۳'!B:G,6,0)</f>
        <v>2800000</v>
      </c>
      <c r="U26" s="15"/>
      <c r="V26" s="16">
        <f t="shared" si="8"/>
        <v>0</v>
      </c>
      <c r="W26" s="12">
        <f t="shared" si="9"/>
        <v>20</v>
      </c>
      <c r="X26" s="14">
        <f t="shared" si="10"/>
        <v>56000000</v>
      </c>
      <c r="Y26" s="17"/>
      <c r="Z26" s="14">
        <f t="shared" si="11"/>
        <v>56000000</v>
      </c>
      <c r="AA26" s="183"/>
      <c r="AB26" s="182"/>
      <c r="AC26" s="181"/>
      <c r="AD26" s="180"/>
      <c r="AE26" s="264"/>
      <c r="AF26" s="21"/>
      <c r="AG26" s="22" t="str">
        <f t="shared" si="5"/>
        <v>TRUE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195"/>
      <c r="H27" s="196"/>
      <c r="I27" s="195"/>
      <c r="J27" s="184"/>
      <c r="K27" s="11" t="str">
        <f t="shared" ca="1" si="7"/>
        <v/>
      </c>
      <c r="L27" s="186"/>
      <c r="M27" s="186"/>
      <c r="N27" s="186"/>
      <c r="O27" s="9">
        <v>3325.1</v>
      </c>
      <c r="P27" s="9">
        <v>10</v>
      </c>
      <c r="Q27" s="13" t="str">
        <f>VLOOKUP(O27, '[1]لیست محصولات اردیبهشت ۱۴۰۳'!B:C,2,0)</f>
        <v>راتناگری | Ratnagiri</v>
      </c>
      <c r="R27" s="9"/>
      <c r="S27" s="12">
        <f>VLOOKUP(O27, '[1]لیست محصولات اردیبهشت ۱۴۰۳'!B:F,5,0)</f>
        <v>150</v>
      </c>
      <c r="T27" s="14">
        <f>VLOOKUP(O27, '[1]لیست محصولات اردیبهشت ۱۴۰۳'!B:G,6,0)</f>
        <v>4250000</v>
      </c>
      <c r="U27" s="15"/>
      <c r="V27" s="16">
        <f t="shared" si="8"/>
        <v>0</v>
      </c>
      <c r="W27" s="12">
        <f t="shared" si="9"/>
        <v>10</v>
      </c>
      <c r="X27" s="14">
        <f t="shared" si="10"/>
        <v>42500000</v>
      </c>
      <c r="Y27" s="17"/>
      <c r="Z27" s="14">
        <f t="shared" si="11"/>
        <v>42500000</v>
      </c>
      <c r="AA27" s="183"/>
      <c r="AB27" s="182"/>
      <c r="AC27" s="181"/>
      <c r="AD27" s="180"/>
      <c r="AE27" s="193" t="s">
        <v>1071</v>
      </c>
      <c r="AF27" s="21"/>
      <c r="AG27" s="22" t="str">
        <f t="shared" si="5"/>
        <v>TRUE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167"/>
      <c r="H28" s="169"/>
      <c r="I28" s="167"/>
      <c r="J28" s="165"/>
      <c r="K28" s="11" t="str">
        <f t="shared" ca="1" si="7"/>
        <v/>
      </c>
      <c r="L28" s="163"/>
      <c r="M28" s="163"/>
      <c r="N28" s="163"/>
      <c r="O28" s="9">
        <v>3326.1</v>
      </c>
      <c r="P28" s="9">
        <v>15</v>
      </c>
      <c r="Q28" s="13" t="str">
        <f>VLOOKUP(O28, '[1]لیست محصولات اردیبهشت ۱۴۰۳'!B:C,2,0)</f>
        <v>میاگروس | Milagros</v>
      </c>
      <c r="R28" s="9"/>
      <c r="S28" s="12">
        <f>VLOOKUP(O28, '[1]لیست محصولات اردیبهشت ۱۴۰۳'!B:F,5,0)</f>
        <v>150</v>
      </c>
      <c r="T28" s="14">
        <f>VLOOKUP(O28, '[1]لیست محصولات اردیبهشت ۱۴۰۳'!B:G,6,0)</f>
        <v>3750000</v>
      </c>
      <c r="U28" s="15"/>
      <c r="V28" s="16">
        <f t="shared" si="8"/>
        <v>0</v>
      </c>
      <c r="W28" s="12">
        <f t="shared" si="9"/>
        <v>15</v>
      </c>
      <c r="X28" s="14">
        <f t="shared" si="10"/>
        <v>56250000</v>
      </c>
      <c r="Y28" s="17"/>
      <c r="Z28" s="14">
        <f t="shared" si="11"/>
        <v>56250000</v>
      </c>
      <c r="AA28" s="177"/>
      <c r="AB28" s="175"/>
      <c r="AC28" s="173"/>
      <c r="AD28" s="171"/>
      <c r="AE28" s="194"/>
      <c r="AF28" s="21"/>
      <c r="AG28" s="22" t="str">
        <f t="shared" si="5"/>
        <v>TRUE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>
        <v>15</v>
      </c>
      <c r="H29" s="10">
        <v>277994593388</v>
      </c>
      <c r="I29" s="9" t="s">
        <v>1073</v>
      </c>
      <c r="J29" s="9"/>
      <c r="K29" s="11" t="str">
        <f t="shared" ca="1" si="7"/>
        <v/>
      </c>
      <c r="L29" s="12" t="s">
        <v>286</v>
      </c>
      <c r="M29" s="12" t="s">
        <v>1074</v>
      </c>
      <c r="N29" s="12" t="s">
        <v>1075</v>
      </c>
      <c r="O29" s="9">
        <v>5501.3</v>
      </c>
      <c r="P29" s="9">
        <v>1</v>
      </c>
      <c r="Q29" s="13" t="str">
        <f>VLOOKUP(O29, '[1]لیست محصولات اردیبهشت ۱۴۰۳'!B:C,2,0)</f>
        <v>ورتکس | Vortex</v>
      </c>
      <c r="R29" s="9"/>
      <c r="S29" s="12">
        <f>VLOOKUP(O29, '[1]لیست محصولات اردیبهشت ۱۴۰۳'!B:F,5,0)</f>
        <v>4000</v>
      </c>
      <c r="T29" s="14">
        <f>VLOOKUP(O29, '[1]لیست محصولات اردیبهشت ۱۴۰۳'!B:G,6,0)</f>
        <v>51200000</v>
      </c>
      <c r="U29" s="15"/>
      <c r="V29" s="16">
        <f t="shared" si="8"/>
        <v>0</v>
      </c>
      <c r="W29" s="12">
        <f t="shared" si="9"/>
        <v>1</v>
      </c>
      <c r="X29" s="14">
        <f t="shared" si="10"/>
        <v>51200000</v>
      </c>
      <c r="Y29" s="17"/>
      <c r="Z29" s="14">
        <f t="shared" si="11"/>
        <v>51200000</v>
      </c>
      <c r="AA29" s="18" t="s">
        <v>79</v>
      </c>
      <c r="AB29" s="13" t="s">
        <v>1076</v>
      </c>
      <c r="AC29" s="19" t="s">
        <v>1077</v>
      </c>
      <c r="AD29" s="20" t="s">
        <v>99</v>
      </c>
      <c r="AE29" s="68" t="s">
        <v>1078</v>
      </c>
      <c r="AF29" s="21"/>
      <c r="AG29" s="22" t="str">
        <f t="shared" si="5"/>
        <v>TRUE</v>
      </c>
      <c r="AH29" s="23" t="str">
        <f t="shared" si="6"/>
        <v>تهران شهرک اکباتان فاز یک خیابان علیزاده بازارچه ۱۰ پلاک ۱ کافه پاپیلون - علی سجادی 09124042172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>
        <v>16</v>
      </c>
      <c r="H30" s="94" t="s">
        <v>1234</v>
      </c>
      <c r="I30" s="9" t="s">
        <v>1073</v>
      </c>
      <c r="J30" s="9"/>
      <c r="K30" s="11" t="str">
        <f t="shared" ca="1" si="7"/>
        <v/>
      </c>
      <c r="L30" s="12" t="s">
        <v>216</v>
      </c>
      <c r="M30" s="12" t="s">
        <v>217</v>
      </c>
      <c r="N30" s="12" t="s">
        <v>218</v>
      </c>
      <c r="O30" s="9">
        <v>5511.3</v>
      </c>
      <c r="P30" s="9">
        <v>1</v>
      </c>
      <c r="Q30" s="13" t="str">
        <f>VLOOKUP(O30, '[1]لیست محصولات اردیبهشت ۱۴۰۳'!B:C,2,0)</f>
        <v>هامبلا | Hambella</v>
      </c>
      <c r="R30" s="9"/>
      <c r="S30" s="12">
        <f>VLOOKUP(O30, '[1]لیست محصولات اردیبهشت ۱۴۰۳'!B:F,5,0)</f>
        <v>4000</v>
      </c>
      <c r="T30" s="14">
        <f>VLOOKUP(O30, '[1]لیست محصولات اردیبهشت ۱۴۰۳'!B:G,6,0)</f>
        <v>69600000</v>
      </c>
      <c r="U30" s="15"/>
      <c r="V30" s="16">
        <f t="shared" si="8"/>
        <v>0</v>
      </c>
      <c r="W30" s="12">
        <f t="shared" si="9"/>
        <v>1</v>
      </c>
      <c r="X30" s="14">
        <f t="shared" si="10"/>
        <v>69600000</v>
      </c>
      <c r="Y30" s="17"/>
      <c r="Z30" s="14">
        <f t="shared" si="11"/>
        <v>69600000</v>
      </c>
      <c r="AA30" s="18" t="s">
        <v>219</v>
      </c>
      <c r="AB30" s="13" t="s">
        <v>220</v>
      </c>
      <c r="AC30" s="19" t="s">
        <v>221</v>
      </c>
      <c r="AD30" s="20"/>
      <c r="AE30" s="19"/>
      <c r="AF30" s="21"/>
      <c r="AG30" s="22" t="str">
        <f t="shared" si="5"/>
        <v>TRUE</v>
      </c>
      <c r="AH30" s="23" t="str">
        <f t="shared" si="6"/>
        <v>قائم شهر خ ساری نبش نیما یاس ۴۱ کافه تین - کمیل صفرپور 09901072353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7"/>
        <v/>
      </c>
      <c r="L31" s="12"/>
      <c r="M31" s="12"/>
      <c r="N31" s="12"/>
      <c r="O31" s="9"/>
      <c r="P31" s="9"/>
      <c r="Q31" s="13" t="e">
        <f>VLOOKUP(O31, '[1]لیست محصولات اردیبهشت ۱۴۰۳'!B:C,2,0)</f>
        <v>#N/A</v>
      </c>
      <c r="R31" s="9"/>
      <c r="S31" s="12" t="e">
        <f>VLOOKUP(O31, '[1]لیست محصولات اردیبهشت ۱۴۰۳'!B:F,5,0)</f>
        <v>#N/A</v>
      </c>
      <c r="T31" s="14" t="e">
        <f>VLOOKUP(O31, '[1]لیست محصولات اردیبهشت ۱۴۰۳'!B:G,6,0)</f>
        <v>#N/A</v>
      </c>
      <c r="U31" s="15"/>
      <c r="V31" s="16">
        <f t="shared" si="8"/>
        <v>0</v>
      </c>
      <c r="W31" s="12">
        <f t="shared" si="9"/>
        <v>0</v>
      </c>
      <c r="X31" s="14" t="e">
        <f t="shared" si="10"/>
        <v>#N/A</v>
      </c>
      <c r="Y31" s="17"/>
      <c r="Z31" s="14" t="e">
        <f t="shared" si="11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7"/>
        <v/>
      </c>
      <c r="L32" s="12"/>
      <c r="M32" s="12"/>
      <c r="N32" s="12"/>
      <c r="O32" s="9"/>
      <c r="P32" s="9"/>
      <c r="Q32" s="13" t="e">
        <f>VLOOKUP(O32, '[1]لیست محصولات اردیبهشت ۱۴۰۳'!B:C,2,0)</f>
        <v>#N/A</v>
      </c>
      <c r="R32" s="9"/>
      <c r="S32" s="12" t="e">
        <f>VLOOKUP(O32, '[1]لیست محصولات اردیبهشت ۱۴۰۳'!B:F,5,0)</f>
        <v>#N/A</v>
      </c>
      <c r="T32" s="14" t="e">
        <f>VLOOKUP(O32, '[1]لیست محصولات اردیبهشت ۱۴۰۳'!B:G,6,0)</f>
        <v>#N/A</v>
      </c>
      <c r="U32" s="15"/>
      <c r="V32" s="16">
        <f t="shared" si="8"/>
        <v>0</v>
      </c>
      <c r="W32" s="12">
        <f t="shared" si="9"/>
        <v>0</v>
      </c>
      <c r="X32" s="14" t="e">
        <f t="shared" si="10"/>
        <v>#N/A</v>
      </c>
      <c r="Y32" s="17"/>
      <c r="Z32" s="14" t="e">
        <f t="shared" si="11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7"/>
        <v/>
      </c>
      <c r="L33" s="12"/>
      <c r="M33" s="12"/>
      <c r="N33" s="12"/>
      <c r="O33" s="9"/>
      <c r="P33" s="9"/>
      <c r="Q33" s="13" t="e">
        <f>VLOOKUP(O33, '[1]لیست محصولات اردیبهشت ۱۴۰۳'!B:C,2,0)</f>
        <v>#N/A</v>
      </c>
      <c r="R33" s="9"/>
      <c r="S33" s="12" t="e">
        <f>VLOOKUP(O33, '[1]لیست محصولات اردیبهشت ۱۴۰۳'!B:F,5,0)</f>
        <v>#N/A</v>
      </c>
      <c r="T33" s="14" t="e">
        <f>VLOOKUP(O33, '[1]لیست محصولات اردیبهشت ۱۴۰۳'!B:G,6,0)</f>
        <v>#N/A</v>
      </c>
      <c r="U33" s="15"/>
      <c r="V33" s="16">
        <f t="shared" si="8"/>
        <v>0</v>
      </c>
      <c r="W33" s="12">
        <f t="shared" si="9"/>
        <v>0</v>
      </c>
      <c r="X33" s="14" t="e">
        <f t="shared" si="10"/>
        <v>#N/A</v>
      </c>
      <c r="Y33" s="17"/>
      <c r="Z33" s="14" t="e">
        <f t="shared" si="11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7"/>
        <v/>
      </c>
      <c r="L34" s="12"/>
      <c r="M34" s="12"/>
      <c r="N34" s="12"/>
      <c r="O34" s="9"/>
      <c r="P34" s="9"/>
      <c r="Q34" s="13" t="e">
        <f>VLOOKUP(O34, '[1]لیست محصولات اردیبهشت ۱۴۰۳'!B:C,2,0)</f>
        <v>#N/A</v>
      </c>
      <c r="R34" s="9"/>
      <c r="S34" s="12" t="e">
        <f>VLOOKUP(O34, '[1]لیست محصولات اردیبهشت ۱۴۰۳'!B:F,5,0)</f>
        <v>#N/A</v>
      </c>
      <c r="T34" s="14" t="e">
        <f>VLOOKUP(O34, '[1]لیست محصولات اردیبهشت ۱۴۰۳'!B:G,6,0)</f>
        <v>#N/A</v>
      </c>
      <c r="U34" s="15"/>
      <c r="V34" s="16">
        <f t="shared" si="8"/>
        <v>0</v>
      </c>
      <c r="W34" s="12">
        <f t="shared" si="9"/>
        <v>0</v>
      </c>
      <c r="X34" s="14" t="e">
        <f t="shared" si="10"/>
        <v>#N/A</v>
      </c>
      <c r="Y34" s="17"/>
      <c r="Z34" s="14" t="e">
        <f t="shared" si="11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7"/>
        <v/>
      </c>
      <c r="L35" s="12"/>
      <c r="M35" s="12"/>
      <c r="N35" s="12"/>
      <c r="O35" s="9"/>
      <c r="P35" s="9"/>
      <c r="Q35" s="13" t="e">
        <f>VLOOKUP(O35, '[1]لیست محصولات اردیبهشت ۱۴۰۳'!B:C,2,0)</f>
        <v>#N/A</v>
      </c>
      <c r="R35" s="9"/>
      <c r="S35" s="12" t="e">
        <f>VLOOKUP(O35, '[1]لیست محصولات اردیبهشت ۱۴۰۳'!B:F,5,0)</f>
        <v>#N/A</v>
      </c>
      <c r="T35" s="14" t="e">
        <f>VLOOKUP(O35, '[1]لیست محصولات اردیبهشت ۱۴۰۳'!B:G,6,0)</f>
        <v>#N/A</v>
      </c>
      <c r="U35" s="15"/>
      <c r="V35" s="16">
        <f t="shared" si="8"/>
        <v>0</v>
      </c>
      <c r="W35" s="12">
        <f t="shared" si="9"/>
        <v>0</v>
      </c>
      <c r="X35" s="14" t="e">
        <f t="shared" si="10"/>
        <v>#N/A</v>
      </c>
      <c r="Y35" s="17"/>
      <c r="Z35" s="14" t="e">
        <f t="shared" si="11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7"/>
        <v/>
      </c>
      <c r="L36" s="12"/>
      <c r="M36" s="12"/>
      <c r="N36" s="12"/>
      <c r="O36" s="9"/>
      <c r="P36" s="9"/>
      <c r="Q36" s="13" t="e">
        <f>VLOOKUP(O36, '[1]لیست محصولات اردیبهشت ۱۴۰۳'!B:C,2,0)</f>
        <v>#N/A</v>
      </c>
      <c r="R36" s="9"/>
      <c r="S36" s="12" t="e">
        <f>VLOOKUP(O36, '[1]لیست محصولات اردیبهشت ۱۴۰۳'!B:F,5,0)</f>
        <v>#N/A</v>
      </c>
      <c r="T36" s="14" t="e">
        <f>VLOOKUP(O36, '[1]لیست محصولات اردیبهشت ۱۴۰۳'!B:G,6,0)</f>
        <v>#N/A</v>
      </c>
      <c r="U36" s="15"/>
      <c r="V36" s="16">
        <f t="shared" si="8"/>
        <v>0</v>
      </c>
      <c r="W36" s="12">
        <f t="shared" si="9"/>
        <v>0</v>
      </c>
      <c r="X36" s="14" t="e">
        <f t="shared" si="10"/>
        <v>#N/A</v>
      </c>
      <c r="Y36" s="17"/>
      <c r="Z36" s="14" t="e">
        <f t="shared" si="11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7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8"/>
        <v>0</v>
      </c>
      <c r="W37" s="12">
        <f t="shared" si="9"/>
        <v>0</v>
      </c>
      <c r="X37" s="14" t="e">
        <f t="shared" si="10"/>
        <v>#N/A</v>
      </c>
      <c r="Y37" s="17"/>
      <c r="Z37" s="14" t="e">
        <f t="shared" si="11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7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8"/>
        <v>0</v>
      </c>
      <c r="W38" s="12">
        <f t="shared" si="9"/>
        <v>0</v>
      </c>
      <c r="X38" s="14" t="e">
        <f t="shared" si="10"/>
        <v>#N/A</v>
      </c>
      <c r="Y38" s="17"/>
      <c r="Z38" s="14" t="e">
        <f t="shared" si="11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7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8"/>
        <v>0</v>
      </c>
      <c r="W39" s="12">
        <f t="shared" si="9"/>
        <v>0</v>
      </c>
      <c r="X39" s="14" t="e">
        <f t="shared" si="10"/>
        <v>#N/A</v>
      </c>
      <c r="Y39" s="17"/>
      <c r="Z39" s="14" t="e">
        <f t="shared" si="11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7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8"/>
        <v>0</v>
      </c>
      <c r="W40" s="12">
        <f t="shared" si="9"/>
        <v>0</v>
      </c>
      <c r="X40" s="14" t="e">
        <f t="shared" si="10"/>
        <v>#N/A</v>
      </c>
      <c r="Y40" s="17"/>
      <c r="Z40" s="14" t="e">
        <f t="shared" si="11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7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8"/>
        <v>0</v>
      </c>
      <c r="W41" s="12">
        <f t="shared" si="9"/>
        <v>0</v>
      </c>
      <c r="X41" s="14" t="e">
        <f t="shared" si="10"/>
        <v>#N/A</v>
      </c>
      <c r="Y41" s="17"/>
      <c r="Z41" s="14" t="e">
        <f t="shared" si="11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7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8"/>
        <v>0</v>
      </c>
      <c r="W42" s="12">
        <f t="shared" si="9"/>
        <v>0</v>
      </c>
      <c r="X42" s="14" t="e">
        <f t="shared" si="10"/>
        <v>#N/A</v>
      </c>
      <c r="Y42" s="17"/>
      <c r="Z42" s="14" t="e">
        <f t="shared" si="11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7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8"/>
        <v>0</v>
      </c>
      <c r="W43" s="12">
        <f t="shared" si="9"/>
        <v>0</v>
      </c>
      <c r="X43" s="14" t="e">
        <f t="shared" si="10"/>
        <v>#N/A</v>
      </c>
      <c r="Y43" s="17"/>
      <c r="Z43" s="14" t="e">
        <f t="shared" si="11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7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8"/>
        <v>0</v>
      </c>
      <c r="W44" s="12">
        <f t="shared" si="9"/>
        <v>0</v>
      </c>
      <c r="X44" s="14" t="e">
        <f t="shared" si="10"/>
        <v>#N/A</v>
      </c>
      <c r="Y44" s="17"/>
      <c r="Z44" s="14" t="e">
        <f t="shared" si="11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7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8"/>
        <v>0</v>
      </c>
      <c r="W45" s="12">
        <f t="shared" si="9"/>
        <v>0</v>
      </c>
      <c r="X45" s="14" t="e">
        <f t="shared" si="10"/>
        <v>#N/A</v>
      </c>
      <c r="Y45" s="17"/>
      <c r="Z45" s="14" t="e">
        <f t="shared" si="11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7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8"/>
        <v>0</v>
      </c>
      <c r="W46" s="12">
        <f t="shared" si="9"/>
        <v>0</v>
      </c>
      <c r="X46" s="14" t="e">
        <f t="shared" si="10"/>
        <v>#N/A</v>
      </c>
      <c r="Y46" s="17"/>
      <c r="Z46" s="14" t="e">
        <f t="shared" si="11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7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8"/>
        <v>0</v>
      </c>
      <c r="W47" s="12">
        <f t="shared" si="9"/>
        <v>0</v>
      </c>
      <c r="X47" s="14" t="e">
        <f t="shared" si="10"/>
        <v>#N/A</v>
      </c>
      <c r="Y47" s="17"/>
      <c r="Z47" s="14" t="e">
        <f t="shared" si="11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7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8"/>
        <v>0</v>
      </c>
      <c r="W48" s="12">
        <f t="shared" si="9"/>
        <v>0</v>
      </c>
      <c r="X48" s="14" t="e">
        <f t="shared" si="10"/>
        <v>#N/A</v>
      </c>
      <c r="Y48" s="17"/>
      <c r="Z48" s="14" t="e">
        <f t="shared" si="11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7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8"/>
        <v>0</v>
      </c>
      <c r="W49" s="12">
        <f t="shared" si="9"/>
        <v>0</v>
      </c>
      <c r="X49" s="14" t="e">
        <f t="shared" si="10"/>
        <v>#N/A</v>
      </c>
      <c r="Y49" s="17"/>
      <c r="Z49" s="14" t="e">
        <f t="shared" si="11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7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8"/>
        <v>0</v>
      </c>
      <c r="W50" s="12">
        <f t="shared" si="9"/>
        <v>0</v>
      </c>
      <c r="X50" s="14" t="e">
        <f t="shared" si="10"/>
        <v>#N/A</v>
      </c>
      <c r="Y50" s="17"/>
      <c r="Z50" s="14" t="e">
        <f t="shared" si="11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7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8"/>
        <v>0</v>
      </c>
      <c r="W51" s="12">
        <f t="shared" si="9"/>
        <v>0</v>
      </c>
      <c r="X51" s="14" t="e">
        <f t="shared" si="10"/>
        <v>#N/A</v>
      </c>
      <c r="Y51" s="17"/>
      <c r="Z51" s="14" t="e">
        <f t="shared" si="11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7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8"/>
        <v>0</v>
      </c>
      <c r="W52" s="12">
        <f t="shared" si="9"/>
        <v>0</v>
      </c>
      <c r="X52" s="14" t="e">
        <f t="shared" si="10"/>
        <v>#N/A</v>
      </c>
      <c r="Y52" s="17"/>
      <c r="Z52" s="14" t="e">
        <f t="shared" si="11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7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8"/>
        <v>0</v>
      </c>
      <c r="W53" s="12">
        <f t="shared" si="9"/>
        <v>0</v>
      </c>
      <c r="X53" s="14" t="e">
        <f t="shared" si="10"/>
        <v>#N/A</v>
      </c>
      <c r="Y53" s="17"/>
      <c r="Z53" s="14" t="e">
        <f t="shared" si="11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7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8"/>
        <v>0</v>
      </c>
      <c r="W54" s="12">
        <f t="shared" si="9"/>
        <v>0</v>
      </c>
      <c r="X54" s="14" t="e">
        <f t="shared" si="10"/>
        <v>#N/A</v>
      </c>
      <c r="Y54" s="17"/>
      <c r="Z54" s="14" t="e">
        <f t="shared" si="11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7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8"/>
        <v>0</v>
      </c>
      <c r="W55" s="12">
        <f t="shared" si="9"/>
        <v>0</v>
      </c>
      <c r="X55" s="14" t="e">
        <f t="shared" si="10"/>
        <v>#N/A</v>
      </c>
      <c r="Y55" s="17"/>
      <c r="Z55" s="14" t="e">
        <f t="shared" si="11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7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8"/>
        <v>0</v>
      </c>
      <c r="W56" s="12">
        <f t="shared" si="9"/>
        <v>0</v>
      </c>
      <c r="X56" s="14" t="e">
        <f t="shared" si="10"/>
        <v>#N/A</v>
      </c>
      <c r="Y56" s="17"/>
      <c r="Z56" s="14" t="e">
        <f t="shared" si="11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7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8"/>
        <v>0</v>
      </c>
      <c r="W57" s="12">
        <f t="shared" si="9"/>
        <v>0</v>
      </c>
      <c r="X57" s="14" t="e">
        <f t="shared" si="10"/>
        <v>#N/A</v>
      </c>
      <c r="Y57" s="17"/>
      <c r="Z57" s="14" t="e">
        <f t="shared" si="11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7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8"/>
        <v>0</v>
      </c>
      <c r="W58" s="12">
        <f t="shared" si="9"/>
        <v>0</v>
      </c>
      <c r="X58" s="14" t="e">
        <f t="shared" si="10"/>
        <v>#N/A</v>
      </c>
      <c r="Y58" s="17"/>
      <c r="Z58" s="14" t="e">
        <f t="shared" si="11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7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8"/>
        <v>0</v>
      </c>
      <c r="W59" s="12">
        <f t="shared" si="9"/>
        <v>0</v>
      </c>
      <c r="X59" s="14" t="e">
        <f t="shared" si="10"/>
        <v>#N/A</v>
      </c>
      <c r="Y59" s="17"/>
      <c r="Z59" s="14" t="e">
        <f t="shared" si="11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7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8"/>
        <v>0</v>
      </c>
      <c r="W60" s="12">
        <f t="shared" si="9"/>
        <v>0</v>
      </c>
      <c r="X60" s="14" t="e">
        <f t="shared" si="10"/>
        <v>#N/A</v>
      </c>
      <c r="Y60" s="17"/>
      <c r="Z60" s="14" t="e">
        <f t="shared" si="11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7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8"/>
        <v>0</v>
      </c>
      <c r="W61" s="12">
        <f t="shared" si="9"/>
        <v>0</v>
      </c>
      <c r="X61" s="14" t="e">
        <f t="shared" si="10"/>
        <v>#N/A</v>
      </c>
      <c r="Y61" s="17"/>
      <c r="Z61" s="14" t="e">
        <f t="shared" si="11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7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8"/>
        <v>0</v>
      </c>
      <c r="W62" s="12">
        <f t="shared" si="9"/>
        <v>0</v>
      </c>
      <c r="X62" s="14" t="e">
        <f t="shared" si="10"/>
        <v>#N/A</v>
      </c>
      <c r="Y62" s="17"/>
      <c r="Z62" s="14" t="e">
        <f t="shared" si="11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7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8"/>
        <v>0</v>
      </c>
      <c r="W63" s="12">
        <f t="shared" si="9"/>
        <v>0</v>
      </c>
      <c r="X63" s="14" t="e">
        <f t="shared" si="10"/>
        <v>#N/A</v>
      </c>
      <c r="Y63" s="17"/>
      <c r="Z63" s="14" t="e">
        <f t="shared" si="11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7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8"/>
        <v>0</v>
      </c>
      <c r="W64" s="12">
        <f t="shared" si="9"/>
        <v>0</v>
      </c>
      <c r="X64" s="14" t="e">
        <f t="shared" si="10"/>
        <v>#N/A</v>
      </c>
      <c r="Y64" s="17"/>
      <c r="Z64" s="14" t="e">
        <f t="shared" si="11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7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8"/>
        <v>0</v>
      </c>
      <c r="W65" s="12">
        <f t="shared" si="9"/>
        <v>0</v>
      </c>
      <c r="X65" s="14" t="e">
        <f t="shared" si="10"/>
        <v>#N/A</v>
      </c>
      <c r="Y65" s="17"/>
      <c r="Z65" s="14" t="e">
        <f t="shared" si="11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12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13">IF(C66, P66, U66 )</f>
        <v>0</v>
      </c>
      <c r="W66" s="12">
        <f t="shared" ref="W66:W200" si="14">P66-V66</f>
        <v>0</v>
      </c>
      <c r="X66" s="14" t="e">
        <f t="shared" ref="X66:X200" si="15">P66*T66</f>
        <v>#N/A</v>
      </c>
      <c r="Y66" s="17"/>
      <c r="Z66" s="14" t="e">
        <f t="shared" ref="Z66:Z200" si="16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7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12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13"/>
        <v>0</v>
      </c>
      <c r="W67" s="12">
        <f t="shared" si="14"/>
        <v>0</v>
      </c>
      <c r="X67" s="14" t="e">
        <f t="shared" si="15"/>
        <v>#N/A</v>
      </c>
      <c r="Y67" s="17"/>
      <c r="Z67" s="14" t="e">
        <f t="shared" si="16"/>
        <v>#N/A</v>
      </c>
      <c r="AA67" s="18"/>
      <c r="AB67" s="13"/>
      <c r="AC67" s="19"/>
      <c r="AD67" s="20"/>
      <c r="AE67" s="19"/>
      <c r="AF67" s="21"/>
      <c r="AG67" s="22" t="str">
        <f t="shared" si="17"/>
        <v>FALSE</v>
      </c>
      <c r="AH67" s="23" t="str">
        <f t="shared" ref="AH67:AH130" si="18">AA67&amp;" "&amp;AB67&amp;" "&amp;N67&amp;" - "&amp;L67&amp;" "&amp;M67&amp;" "&amp;AC67</f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12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13"/>
        <v>0</v>
      </c>
      <c r="W68" s="12">
        <f t="shared" si="14"/>
        <v>0</v>
      </c>
      <c r="X68" s="14" t="e">
        <f t="shared" si="15"/>
        <v>#N/A</v>
      </c>
      <c r="Y68" s="17"/>
      <c r="Z68" s="14" t="e">
        <f t="shared" si="16"/>
        <v>#N/A</v>
      </c>
      <c r="AA68" s="18"/>
      <c r="AB68" s="13"/>
      <c r="AC68" s="19"/>
      <c r="AD68" s="20"/>
      <c r="AE68" s="19"/>
      <c r="AF68" s="21"/>
      <c r="AG68" s="22" t="str">
        <f t="shared" si="17"/>
        <v>FALSE</v>
      </c>
      <c r="AH68" s="23" t="str">
        <f t="shared" si="18"/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12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13"/>
        <v>0</v>
      </c>
      <c r="W69" s="12">
        <f t="shared" si="14"/>
        <v>0</v>
      </c>
      <c r="X69" s="14" t="e">
        <f t="shared" si="15"/>
        <v>#N/A</v>
      </c>
      <c r="Y69" s="17"/>
      <c r="Z69" s="14" t="e">
        <f t="shared" si="16"/>
        <v>#N/A</v>
      </c>
      <c r="AA69" s="18"/>
      <c r="AB69" s="13"/>
      <c r="AC69" s="19"/>
      <c r="AD69" s="20"/>
      <c r="AE69" s="19"/>
      <c r="AF69" s="21"/>
      <c r="AG69" s="22" t="str">
        <f t="shared" si="17"/>
        <v>FALSE</v>
      </c>
      <c r="AH69" s="23" t="str">
        <f t="shared" si="18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12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13"/>
        <v>0</v>
      </c>
      <c r="W70" s="12">
        <f t="shared" si="14"/>
        <v>0</v>
      </c>
      <c r="X70" s="14" t="e">
        <f t="shared" si="15"/>
        <v>#N/A</v>
      </c>
      <c r="Y70" s="17"/>
      <c r="Z70" s="14" t="e">
        <f t="shared" si="16"/>
        <v>#N/A</v>
      </c>
      <c r="AA70" s="18"/>
      <c r="AB70" s="13"/>
      <c r="AC70" s="19"/>
      <c r="AD70" s="20"/>
      <c r="AE70" s="19"/>
      <c r="AF70" s="21"/>
      <c r="AG70" s="22" t="str">
        <f t="shared" si="17"/>
        <v>FALSE</v>
      </c>
      <c r="AH70" s="23" t="str">
        <f t="shared" si="18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12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13"/>
        <v>0</v>
      </c>
      <c r="W71" s="12">
        <f t="shared" si="14"/>
        <v>0</v>
      </c>
      <c r="X71" s="14" t="e">
        <f t="shared" si="15"/>
        <v>#N/A</v>
      </c>
      <c r="Y71" s="17"/>
      <c r="Z71" s="14" t="e">
        <f t="shared" si="16"/>
        <v>#N/A</v>
      </c>
      <c r="AA71" s="18"/>
      <c r="AB71" s="13"/>
      <c r="AC71" s="19"/>
      <c r="AD71" s="20"/>
      <c r="AE71" s="19"/>
      <c r="AF71" s="21"/>
      <c r="AG71" s="22" t="str">
        <f t="shared" si="17"/>
        <v>FALSE</v>
      </c>
      <c r="AH71" s="23" t="str">
        <f t="shared" si="18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12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13"/>
        <v>0</v>
      </c>
      <c r="W72" s="12">
        <f t="shared" si="14"/>
        <v>0</v>
      </c>
      <c r="X72" s="14" t="e">
        <f t="shared" si="15"/>
        <v>#N/A</v>
      </c>
      <c r="Y72" s="17"/>
      <c r="Z72" s="14" t="e">
        <f t="shared" si="16"/>
        <v>#N/A</v>
      </c>
      <c r="AA72" s="18"/>
      <c r="AB72" s="13"/>
      <c r="AC72" s="19"/>
      <c r="AD72" s="20"/>
      <c r="AE72" s="19"/>
      <c r="AF72" s="21"/>
      <c r="AG72" s="22" t="str">
        <f t="shared" si="17"/>
        <v>FALSE</v>
      </c>
      <c r="AH72" s="23" t="str">
        <f t="shared" si="18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12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13"/>
        <v>0</v>
      </c>
      <c r="W73" s="12">
        <f t="shared" si="14"/>
        <v>0</v>
      </c>
      <c r="X73" s="14" t="e">
        <f t="shared" si="15"/>
        <v>#N/A</v>
      </c>
      <c r="Y73" s="17"/>
      <c r="Z73" s="14" t="e">
        <f t="shared" si="16"/>
        <v>#N/A</v>
      </c>
      <c r="AA73" s="18"/>
      <c r="AB73" s="13"/>
      <c r="AC73" s="19"/>
      <c r="AD73" s="20"/>
      <c r="AE73" s="19"/>
      <c r="AF73" s="21"/>
      <c r="AG73" s="22" t="str">
        <f t="shared" si="17"/>
        <v>FALSE</v>
      </c>
      <c r="AH73" s="23" t="str">
        <f t="shared" si="18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12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13"/>
        <v>0</v>
      </c>
      <c r="W74" s="12">
        <f t="shared" si="14"/>
        <v>0</v>
      </c>
      <c r="X74" s="14" t="e">
        <f t="shared" si="15"/>
        <v>#N/A</v>
      </c>
      <c r="Y74" s="17"/>
      <c r="Z74" s="14" t="e">
        <f t="shared" si="16"/>
        <v>#N/A</v>
      </c>
      <c r="AA74" s="18"/>
      <c r="AB74" s="13"/>
      <c r="AC74" s="19"/>
      <c r="AD74" s="20"/>
      <c r="AE74" s="19"/>
      <c r="AF74" s="21"/>
      <c r="AG74" s="22" t="str">
        <f t="shared" si="17"/>
        <v>FALSE</v>
      </c>
      <c r="AH74" s="23" t="str">
        <f t="shared" si="18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12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13"/>
        <v>0</v>
      </c>
      <c r="W75" s="12">
        <f t="shared" si="14"/>
        <v>0</v>
      </c>
      <c r="X75" s="14" t="e">
        <f t="shared" si="15"/>
        <v>#N/A</v>
      </c>
      <c r="Y75" s="17"/>
      <c r="Z75" s="14" t="e">
        <f t="shared" si="16"/>
        <v>#N/A</v>
      </c>
      <c r="AA75" s="18"/>
      <c r="AB75" s="13"/>
      <c r="AC75" s="19"/>
      <c r="AD75" s="20"/>
      <c r="AE75" s="19"/>
      <c r="AF75" s="21"/>
      <c r="AG75" s="22" t="str">
        <f t="shared" si="17"/>
        <v>FALSE</v>
      </c>
      <c r="AH75" s="23" t="str">
        <f t="shared" si="18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12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13"/>
        <v>0</v>
      </c>
      <c r="W76" s="12">
        <f t="shared" si="14"/>
        <v>0</v>
      </c>
      <c r="X76" s="14" t="e">
        <f t="shared" si="15"/>
        <v>#N/A</v>
      </c>
      <c r="Y76" s="17"/>
      <c r="Z76" s="14" t="e">
        <f t="shared" si="16"/>
        <v>#N/A</v>
      </c>
      <c r="AA76" s="18"/>
      <c r="AB76" s="13"/>
      <c r="AC76" s="19"/>
      <c r="AD76" s="20"/>
      <c r="AE76" s="19"/>
      <c r="AF76" s="21"/>
      <c r="AG76" s="22" t="str">
        <f t="shared" si="17"/>
        <v>FALSE</v>
      </c>
      <c r="AH76" s="23" t="str">
        <f t="shared" si="18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12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13"/>
        <v>0</v>
      </c>
      <c r="W77" s="12">
        <f t="shared" si="14"/>
        <v>0</v>
      </c>
      <c r="X77" s="14" t="e">
        <f t="shared" si="15"/>
        <v>#N/A</v>
      </c>
      <c r="Y77" s="17"/>
      <c r="Z77" s="14" t="e">
        <f t="shared" si="16"/>
        <v>#N/A</v>
      </c>
      <c r="AA77" s="18"/>
      <c r="AB77" s="13"/>
      <c r="AC77" s="19"/>
      <c r="AD77" s="20"/>
      <c r="AE77" s="19"/>
      <c r="AF77" s="21"/>
      <c r="AG77" s="22" t="str">
        <f t="shared" si="17"/>
        <v>FALSE</v>
      </c>
      <c r="AH77" s="23" t="str">
        <f t="shared" si="18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12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13"/>
        <v>0</v>
      </c>
      <c r="W78" s="12">
        <f t="shared" si="14"/>
        <v>0</v>
      </c>
      <c r="X78" s="14" t="e">
        <f t="shared" si="15"/>
        <v>#N/A</v>
      </c>
      <c r="Y78" s="17"/>
      <c r="Z78" s="14" t="e">
        <f t="shared" si="16"/>
        <v>#N/A</v>
      </c>
      <c r="AA78" s="18"/>
      <c r="AB78" s="13"/>
      <c r="AC78" s="19"/>
      <c r="AD78" s="20"/>
      <c r="AE78" s="19"/>
      <c r="AF78" s="21"/>
      <c r="AG78" s="22" t="str">
        <f t="shared" si="17"/>
        <v>FALSE</v>
      </c>
      <c r="AH78" s="23" t="str">
        <f t="shared" si="18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12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13"/>
        <v>0</v>
      </c>
      <c r="W79" s="12">
        <f t="shared" si="14"/>
        <v>0</v>
      </c>
      <c r="X79" s="14" t="e">
        <f t="shared" si="15"/>
        <v>#N/A</v>
      </c>
      <c r="Y79" s="17"/>
      <c r="Z79" s="14" t="e">
        <f t="shared" si="16"/>
        <v>#N/A</v>
      </c>
      <c r="AA79" s="18"/>
      <c r="AB79" s="13"/>
      <c r="AC79" s="19"/>
      <c r="AD79" s="20"/>
      <c r="AE79" s="19"/>
      <c r="AF79" s="21"/>
      <c r="AG79" s="22" t="str">
        <f t="shared" si="17"/>
        <v>FALSE</v>
      </c>
      <c r="AH79" s="23" t="str">
        <f t="shared" si="18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12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13"/>
        <v>0</v>
      </c>
      <c r="W80" s="12">
        <f t="shared" si="14"/>
        <v>0</v>
      </c>
      <c r="X80" s="14" t="e">
        <f t="shared" si="15"/>
        <v>#N/A</v>
      </c>
      <c r="Y80" s="17"/>
      <c r="Z80" s="14" t="e">
        <f t="shared" si="16"/>
        <v>#N/A</v>
      </c>
      <c r="AA80" s="18"/>
      <c r="AB80" s="13"/>
      <c r="AC80" s="19"/>
      <c r="AD80" s="20"/>
      <c r="AE80" s="19"/>
      <c r="AF80" s="21"/>
      <c r="AG80" s="22" t="str">
        <f t="shared" si="17"/>
        <v>FALSE</v>
      </c>
      <c r="AH80" s="23" t="str">
        <f t="shared" si="18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12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13"/>
        <v>0</v>
      </c>
      <c r="W81" s="12">
        <f t="shared" si="14"/>
        <v>0</v>
      </c>
      <c r="X81" s="14" t="e">
        <f t="shared" si="15"/>
        <v>#N/A</v>
      </c>
      <c r="Y81" s="17"/>
      <c r="Z81" s="14" t="e">
        <f t="shared" si="16"/>
        <v>#N/A</v>
      </c>
      <c r="AA81" s="18"/>
      <c r="AB81" s="13"/>
      <c r="AC81" s="19"/>
      <c r="AD81" s="20"/>
      <c r="AE81" s="19"/>
      <c r="AF81" s="21"/>
      <c r="AG81" s="22" t="str">
        <f t="shared" si="17"/>
        <v>FALSE</v>
      </c>
      <c r="AH81" s="23" t="str">
        <f t="shared" si="18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12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13"/>
        <v>0</v>
      </c>
      <c r="W82" s="12">
        <f t="shared" si="14"/>
        <v>0</v>
      </c>
      <c r="X82" s="14" t="e">
        <f t="shared" si="15"/>
        <v>#N/A</v>
      </c>
      <c r="Y82" s="17"/>
      <c r="Z82" s="14" t="e">
        <f t="shared" si="16"/>
        <v>#N/A</v>
      </c>
      <c r="AA82" s="18"/>
      <c r="AB82" s="13"/>
      <c r="AC82" s="19"/>
      <c r="AD82" s="20"/>
      <c r="AE82" s="19"/>
      <c r="AF82" s="21"/>
      <c r="AG82" s="22" t="str">
        <f t="shared" si="17"/>
        <v>FALSE</v>
      </c>
      <c r="AH82" s="23" t="str">
        <f t="shared" si="18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12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13"/>
        <v>0</v>
      </c>
      <c r="W83" s="12">
        <f t="shared" si="14"/>
        <v>0</v>
      </c>
      <c r="X83" s="14" t="e">
        <f t="shared" si="15"/>
        <v>#N/A</v>
      </c>
      <c r="Y83" s="17"/>
      <c r="Z83" s="14" t="e">
        <f t="shared" si="16"/>
        <v>#N/A</v>
      </c>
      <c r="AA83" s="18"/>
      <c r="AB83" s="13"/>
      <c r="AC83" s="19"/>
      <c r="AD83" s="20"/>
      <c r="AE83" s="19"/>
      <c r="AF83" s="21"/>
      <c r="AG83" s="22" t="str">
        <f t="shared" si="17"/>
        <v>FALSE</v>
      </c>
      <c r="AH83" s="23" t="str">
        <f t="shared" si="18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12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13"/>
        <v>0</v>
      </c>
      <c r="W84" s="12">
        <f t="shared" si="14"/>
        <v>0</v>
      </c>
      <c r="X84" s="14" t="e">
        <f t="shared" si="15"/>
        <v>#N/A</v>
      </c>
      <c r="Y84" s="17"/>
      <c r="Z84" s="14" t="e">
        <f t="shared" si="16"/>
        <v>#N/A</v>
      </c>
      <c r="AA84" s="18"/>
      <c r="AB84" s="13"/>
      <c r="AC84" s="19"/>
      <c r="AD84" s="20"/>
      <c r="AE84" s="19"/>
      <c r="AF84" s="21"/>
      <c r="AG84" s="22" t="str">
        <f t="shared" si="17"/>
        <v>FALSE</v>
      </c>
      <c r="AH84" s="23" t="str">
        <f t="shared" si="18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12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13"/>
        <v>0</v>
      </c>
      <c r="W85" s="12">
        <f t="shared" si="14"/>
        <v>0</v>
      </c>
      <c r="X85" s="14" t="e">
        <f t="shared" si="15"/>
        <v>#N/A</v>
      </c>
      <c r="Y85" s="17"/>
      <c r="Z85" s="14" t="e">
        <f t="shared" si="16"/>
        <v>#N/A</v>
      </c>
      <c r="AA85" s="18"/>
      <c r="AB85" s="13"/>
      <c r="AC85" s="19"/>
      <c r="AD85" s="20"/>
      <c r="AE85" s="19"/>
      <c r="AF85" s="21"/>
      <c r="AG85" s="22" t="str">
        <f t="shared" si="17"/>
        <v>FALSE</v>
      </c>
      <c r="AH85" s="23" t="str">
        <f t="shared" si="18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12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13"/>
        <v>0</v>
      </c>
      <c r="W86" s="12">
        <f t="shared" si="14"/>
        <v>0</v>
      </c>
      <c r="X86" s="14" t="e">
        <f t="shared" si="15"/>
        <v>#N/A</v>
      </c>
      <c r="Y86" s="17"/>
      <c r="Z86" s="14" t="e">
        <f t="shared" si="16"/>
        <v>#N/A</v>
      </c>
      <c r="AA86" s="18"/>
      <c r="AB86" s="13"/>
      <c r="AC86" s="19"/>
      <c r="AD86" s="20"/>
      <c r="AE86" s="19"/>
      <c r="AF86" s="21"/>
      <c r="AG86" s="22" t="str">
        <f t="shared" si="17"/>
        <v>FALSE</v>
      </c>
      <c r="AH86" s="23" t="str">
        <f t="shared" si="18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12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13"/>
        <v>0</v>
      </c>
      <c r="W87" s="12">
        <f t="shared" si="14"/>
        <v>0</v>
      </c>
      <c r="X87" s="14" t="e">
        <f t="shared" si="15"/>
        <v>#N/A</v>
      </c>
      <c r="Y87" s="17"/>
      <c r="Z87" s="14" t="e">
        <f t="shared" si="16"/>
        <v>#N/A</v>
      </c>
      <c r="AA87" s="18"/>
      <c r="AB87" s="13"/>
      <c r="AC87" s="19"/>
      <c r="AD87" s="20"/>
      <c r="AE87" s="19"/>
      <c r="AF87" s="21"/>
      <c r="AG87" s="22" t="str">
        <f t="shared" si="17"/>
        <v>FALSE</v>
      </c>
      <c r="AH87" s="23" t="str">
        <f t="shared" si="18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13"/>
        <v>0</v>
      </c>
      <c r="W88" s="12">
        <f t="shared" si="14"/>
        <v>0</v>
      </c>
      <c r="X88" s="14" t="e">
        <f t="shared" si="15"/>
        <v>#N/A</v>
      </c>
      <c r="Y88" s="17"/>
      <c r="Z88" s="14" t="e">
        <f t="shared" si="16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8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13"/>
        <v>0</v>
      </c>
      <c r="W89" s="12">
        <f t="shared" si="14"/>
        <v>0</v>
      </c>
      <c r="X89" s="14" t="e">
        <f t="shared" si="15"/>
        <v>#N/A</v>
      </c>
      <c r="Y89" s="17"/>
      <c r="Z89" s="14" t="e">
        <f t="shared" si="16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8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13"/>
        <v>0</v>
      </c>
      <c r="W90" s="12">
        <f t="shared" si="14"/>
        <v>0</v>
      </c>
      <c r="X90" s="14" t="e">
        <f t="shared" si="15"/>
        <v>#N/A</v>
      </c>
      <c r="Y90" s="17"/>
      <c r="Z90" s="14" t="e">
        <f t="shared" si="16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8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13"/>
        <v>0</v>
      </c>
      <c r="W91" s="12">
        <f t="shared" si="14"/>
        <v>0</v>
      </c>
      <c r="X91" s="14" t="e">
        <f t="shared" si="15"/>
        <v>#N/A</v>
      </c>
      <c r="Y91" s="17"/>
      <c r="Z91" s="14" t="e">
        <f t="shared" si="16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8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13"/>
        <v>0</v>
      </c>
      <c r="W92" s="12">
        <f t="shared" si="14"/>
        <v>0</v>
      </c>
      <c r="X92" s="14" t="e">
        <f t="shared" si="15"/>
        <v>#N/A</v>
      </c>
      <c r="Y92" s="17"/>
      <c r="Z92" s="14" t="e">
        <f t="shared" si="16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8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13"/>
        <v>0</v>
      </c>
      <c r="W93" s="12">
        <f t="shared" si="14"/>
        <v>0</v>
      </c>
      <c r="X93" s="14" t="e">
        <f t="shared" si="15"/>
        <v>#N/A</v>
      </c>
      <c r="Y93" s="17"/>
      <c r="Z93" s="14" t="e">
        <f t="shared" si="16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8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13"/>
        <v>0</v>
      </c>
      <c r="W94" s="12">
        <f t="shared" si="14"/>
        <v>0</v>
      </c>
      <c r="X94" s="14" t="e">
        <f t="shared" si="15"/>
        <v>#N/A</v>
      </c>
      <c r="Y94" s="17"/>
      <c r="Z94" s="14" t="e">
        <f t="shared" si="16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8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13"/>
        <v>0</v>
      </c>
      <c r="W95" s="12">
        <f t="shared" si="14"/>
        <v>0</v>
      </c>
      <c r="X95" s="14" t="e">
        <f t="shared" si="15"/>
        <v>#N/A</v>
      </c>
      <c r="Y95" s="17"/>
      <c r="Z95" s="14" t="e">
        <f t="shared" si="16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8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13"/>
        <v>0</v>
      </c>
      <c r="W96" s="12">
        <f t="shared" si="14"/>
        <v>0</v>
      </c>
      <c r="X96" s="14" t="e">
        <f t="shared" si="15"/>
        <v>#N/A</v>
      </c>
      <c r="Y96" s="17"/>
      <c r="Z96" s="14" t="e">
        <f t="shared" si="16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8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13"/>
        <v>0</v>
      </c>
      <c r="W97" s="12">
        <f t="shared" si="14"/>
        <v>0</v>
      </c>
      <c r="X97" s="14" t="e">
        <f t="shared" si="15"/>
        <v>#N/A</v>
      </c>
      <c r="Y97" s="17"/>
      <c r="Z97" s="14" t="e">
        <f t="shared" si="16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8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13"/>
        <v>0</v>
      </c>
      <c r="W98" s="12">
        <f t="shared" si="14"/>
        <v>0</v>
      </c>
      <c r="X98" s="14" t="e">
        <f t="shared" si="15"/>
        <v>#N/A</v>
      </c>
      <c r="Y98" s="17"/>
      <c r="Z98" s="14" t="e">
        <f t="shared" si="16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8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13"/>
        <v>0</v>
      </c>
      <c r="W99" s="12">
        <f t="shared" si="14"/>
        <v>0</v>
      </c>
      <c r="X99" s="14" t="e">
        <f t="shared" si="15"/>
        <v>#N/A</v>
      </c>
      <c r="Y99" s="17"/>
      <c r="Z99" s="14" t="e">
        <f t="shared" si="16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8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13"/>
        <v>0</v>
      </c>
      <c r="W100" s="12">
        <f t="shared" si="14"/>
        <v>0</v>
      </c>
      <c r="X100" s="14" t="e">
        <f t="shared" si="15"/>
        <v>#N/A</v>
      </c>
      <c r="Y100" s="17"/>
      <c r="Z100" s="14" t="e">
        <f t="shared" si="16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8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13"/>
        <v>0</v>
      </c>
      <c r="W101" s="12">
        <f t="shared" si="14"/>
        <v>0</v>
      </c>
      <c r="X101" s="14" t="e">
        <f t="shared" si="15"/>
        <v>#N/A</v>
      </c>
      <c r="Y101" s="17"/>
      <c r="Z101" s="14" t="e">
        <f t="shared" si="16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8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13"/>
        <v>0</v>
      </c>
      <c r="W102" s="12">
        <f t="shared" si="14"/>
        <v>0</v>
      </c>
      <c r="X102" s="14" t="e">
        <f t="shared" si="15"/>
        <v>#N/A</v>
      </c>
      <c r="Y102" s="17"/>
      <c r="Z102" s="14" t="e">
        <f t="shared" si="16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8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13"/>
        <v>0</v>
      </c>
      <c r="W103" s="12">
        <f t="shared" si="14"/>
        <v>0</v>
      </c>
      <c r="X103" s="14" t="e">
        <f t="shared" si="15"/>
        <v>#N/A</v>
      </c>
      <c r="Y103" s="17"/>
      <c r="Z103" s="14" t="e">
        <f t="shared" si="16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8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13"/>
        <v>0</v>
      </c>
      <c r="W104" s="12">
        <f t="shared" si="14"/>
        <v>0</v>
      </c>
      <c r="X104" s="14" t="e">
        <f t="shared" si="15"/>
        <v>#N/A</v>
      </c>
      <c r="Y104" s="17"/>
      <c r="Z104" s="14" t="e">
        <f t="shared" si="16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8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13"/>
        <v>0</v>
      </c>
      <c r="W105" s="12">
        <f t="shared" si="14"/>
        <v>0</v>
      </c>
      <c r="X105" s="14" t="e">
        <f t="shared" si="15"/>
        <v>#N/A</v>
      </c>
      <c r="Y105" s="17"/>
      <c r="Z105" s="14" t="e">
        <f t="shared" si="16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8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13"/>
        <v>0</v>
      </c>
      <c r="W106" s="12">
        <f t="shared" si="14"/>
        <v>0</v>
      </c>
      <c r="X106" s="14" t="e">
        <f t="shared" si="15"/>
        <v>#N/A</v>
      </c>
      <c r="Y106" s="17"/>
      <c r="Z106" s="14" t="e">
        <f t="shared" si="16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8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13"/>
        <v>0</v>
      </c>
      <c r="W107" s="12">
        <f t="shared" si="14"/>
        <v>0</v>
      </c>
      <c r="X107" s="14" t="e">
        <f t="shared" si="15"/>
        <v>#N/A</v>
      </c>
      <c r="Y107" s="17"/>
      <c r="Z107" s="14" t="e">
        <f t="shared" si="16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8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13"/>
        <v>0</v>
      </c>
      <c r="W108" s="12">
        <f t="shared" si="14"/>
        <v>0</v>
      </c>
      <c r="X108" s="14" t="e">
        <f t="shared" si="15"/>
        <v>#N/A</v>
      </c>
      <c r="Y108" s="17"/>
      <c r="Z108" s="14" t="e">
        <f t="shared" si="16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8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13"/>
        <v>0</v>
      </c>
      <c r="W109" s="12">
        <f t="shared" si="14"/>
        <v>0</v>
      </c>
      <c r="X109" s="14" t="e">
        <f t="shared" si="15"/>
        <v>#N/A</v>
      </c>
      <c r="Y109" s="17"/>
      <c r="Z109" s="14" t="e">
        <f t="shared" si="16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8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13"/>
        <v>0</v>
      </c>
      <c r="W110" s="12">
        <f t="shared" si="14"/>
        <v>0</v>
      </c>
      <c r="X110" s="14" t="e">
        <f t="shared" si="15"/>
        <v>#N/A</v>
      </c>
      <c r="Y110" s="17"/>
      <c r="Z110" s="14" t="e">
        <f t="shared" si="16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8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13"/>
        <v>0</v>
      </c>
      <c r="W111" s="12">
        <f t="shared" si="14"/>
        <v>0</v>
      </c>
      <c r="X111" s="14" t="e">
        <f t="shared" si="15"/>
        <v>#N/A</v>
      </c>
      <c r="Y111" s="17"/>
      <c r="Z111" s="14" t="e">
        <f t="shared" si="16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8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13"/>
        <v>0</v>
      </c>
      <c r="W112" s="12">
        <f t="shared" si="14"/>
        <v>0</v>
      </c>
      <c r="X112" s="14" t="e">
        <f t="shared" si="15"/>
        <v>#N/A</v>
      </c>
      <c r="Y112" s="17"/>
      <c r="Z112" s="14" t="e">
        <f t="shared" si="16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8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13"/>
        <v>0</v>
      </c>
      <c r="W113" s="12">
        <f t="shared" si="14"/>
        <v>0</v>
      </c>
      <c r="X113" s="14" t="e">
        <f t="shared" si="15"/>
        <v>#N/A</v>
      </c>
      <c r="Y113" s="17"/>
      <c r="Z113" s="14" t="e">
        <f t="shared" si="16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8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13"/>
        <v>0</v>
      </c>
      <c r="W114" s="12">
        <f t="shared" si="14"/>
        <v>0</v>
      </c>
      <c r="X114" s="14" t="e">
        <f t="shared" si="15"/>
        <v>#N/A</v>
      </c>
      <c r="Y114" s="17"/>
      <c r="Z114" s="14" t="e">
        <f t="shared" si="16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8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13"/>
        <v>0</v>
      </c>
      <c r="W115" s="12">
        <f t="shared" si="14"/>
        <v>0</v>
      </c>
      <c r="X115" s="14" t="e">
        <f t="shared" si="15"/>
        <v>#N/A</v>
      </c>
      <c r="Y115" s="17"/>
      <c r="Z115" s="14" t="e">
        <f t="shared" si="16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8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13"/>
        <v>0</v>
      </c>
      <c r="W116" s="12">
        <f t="shared" si="14"/>
        <v>0</v>
      </c>
      <c r="X116" s="14" t="e">
        <f t="shared" si="15"/>
        <v>#N/A</v>
      </c>
      <c r="Y116" s="17"/>
      <c r="Z116" s="14" t="e">
        <f t="shared" si="16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8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13"/>
        <v>0</v>
      </c>
      <c r="W117" s="12">
        <f t="shared" si="14"/>
        <v>0</v>
      </c>
      <c r="X117" s="14" t="e">
        <f t="shared" si="15"/>
        <v>#N/A</v>
      </c>
      <c r="Y117" s="17"/>
      <c r="Z117" s="14" t="e">
        <f t="shared" si="16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8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13"/>
        <v>0</v>
      </c>
      <c r="W118" s="12">
        <f t="shared" si="14"/>
        <v>0</v>
      </c>
      <c r="X118" s="14" t="e">
        <f t="shared" si="15"/>
        <v>#N/A</v>
      </c>
      <c r="Y118" s="17"/>
      <c r="Z118" s="14" t="e">
        <f t="shared" si="16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8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13"/>
        <v>0</v>
      </c>
      <c r="W119" s="12">
        <f t="shared" si="14"/>
        <v>0</v>
      </c>
      <c r="X119" s="14" t="e">
        <f t="shared" si="15"/>
        <v>#N/A</v>
      </c>
      <c r="Y119" s="17"/>
      <c r="Z119" s="14" t="e">
        <f t="shared" si="16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8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13"/>
        <v>0</v>
      </c>
      <c r="W120" s="12">
        <f t="shared" si="14"/>
        <v>0</v>
      </c>
      <c r="X120" s="14" t="e">
        <f t="shared" si="15"/>
        <v>#N/A</v>
      </c>
      <c r="Y120" s="17"/>
      <c r="Z120" s="14" t="e">
        <f t="shared" si="16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8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13"/>
        <v>0</v>
      </c>
      <c r="W121" s="12">
        <f t="shared" si="14"/>
        <v>0</v>
      </c>
      <c r="X121" s="14" t="e">
        <f t="shared" si="15"/>
        <v>#N/A</v>
      </c>
      <c r="Y121" s="17"/>
      <c r="Z121" s="14" t="e">
        <f t="shared" si="16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8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13"/>
        <v>0</v>
      </c>
      <c r="W122" s="12">
        <f t="shared" si="14"/>
        <v>0</v>
      </c>
      <c r="X122" s="14" t="e">
        <f t="shared" si="15"/>
        <v>#N/A</v>
      </c>
      <c r="Y122" s="17"/>
      <c r="Z122" s="14" t="e">
        <f t="shared" si="16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8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13"/>
        <v>0</v>
      </c>
      <c r="W123" s="12">
        <f t="shared" si="14"/>
        <v>0</v>
      </c>
      <c r="X123" s="14" t="e">
        <f t="shared" si="15"/>
        <v>#N/A</v>
      </c>
      <c r="Y123" s="17"/>
      <c r="Z123" s="14" t="e">
        <f t="shared" si="16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8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13"/>
        <v>0</v>
      </c>
      <c r="W124" s="12">
        <f t="shared" si="14"/>
        <v>0</v>
      </c>
      <c r="X124" s="14" t="e">
        <f t="shared" si="15"/>
        <v>#N/A</v>
      </c>
      <c r="Y124" s="17"/>
      <c r="Z124" s="14" t="e">
        <f t="shared" si="16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8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13"/>
        <v>0</v>
      </c>
      <c r="W125" s="12">
        <f t="shared" si="14"/>
        <v>0</v>
      </c>
      <c r="X125" s="14" t="e">
        <f t="shared" si="15"/>
        <v>#N/A</v>
      </c>
      <c r="Y125" s="17"/>
      <c r="Z125" s="14" t="e">
        <f t="shared" si="16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8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13"/>
        <v>0</v>
      </c>
      <c r="W126" s="12">
        <f t="shared" si="14"/>
        <v>0</v>
      </c>
      <c r="X126" s="14" t="e">
        <f t="shared" si="15"/>
        <v>#N/A</v>
      </c>
      <c r="Y126" s="17"/>
      <c r="Z126" s="14" t="e">
        <f t="shared" si="16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8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13"/>
        <v>0</v>
      </c>
      <c r="W127" s="12">
        <f t="shared" si="14"/>
        <v>0</v>
      </c>
      <c r="X127" s="14" t="e">
        <f t="shared" si="15"/>
        <v>#N/A</v>
      </c>
      <c r="Y127" s="17"/>
      <c r="Z127" s="14" t="e">
        <f t="shared" si="16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8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13"/>
        <v>0</v>
      </c>
      <c r="W128" s="12">
        <f t="shared" si="14"/>
        <v>0</v>
      </c>
      <c r="X128" s="14" t="e">
        <f t="shared" si="15"/>
        <v>#N/A</v>
      </c>
      <c r="Y128" s="17"/>
      <c r="Z128" s="14" t="e">
        <f t="shared" si="16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8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13"/>
        <v>0</v>
      </c>
      <c r="W129" s="12">
        <f t="shared" si="14"/>
        <v>0</v>
      </c>
      <c r="X129" s="14" t="e">
        <f t="shared" si="15"/>
        <v>#N/A</v>
      </c>
      <c r="Y129" s="17"/>
      <c r="Z129" s="14" t="e">
        <f t="shared" si="16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8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9">IF(C130, P130, U130 )</f>
        <v>0</v>
      </c>
      <c r="W130" s="12">
        <f t="shared" si="14"/>
        <v>0</v>
      </c>
      <c r="X130" s="14" t="e">
        <f t="shared" si="15"/>
        <v>#N/A</v>
      </c>
      <c r="Y130" s="17"/>
      <c r="Z130" s="14" t="e">
        <f t="shared" si="16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8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9"/>
        <v>0</v>
      </c>
      <c r="W131" s="12">
        <f t="shared" si="14"/>
        <v>0</v>
      </c>
      <c r="X131" s="14" t="e">
        <f t="shared" si="15"/>
        <v>#N/A</v>
      </c>
      <c r="Y131" s="17"/>
      <c r="Z131" s="14" t="e">
        <f t="shared" si="16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ref="AH131:AH194" si="20">AA131&amp;" "&amp;AB131&amp;" "&amp;N131&amp;" - "&amp;L131&amp;" "&amp;M131&amp;" "&amp;AC131</f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9"/>
        <v>0</v>
      </c>
      <c r="W132" s="12">
        <f t="shared" si="14"/>
        <v>0</v>
      </c>
      <c r="X132" s="14" t="e">
        <f t="shared" si="15"/>
        <v>#N/A</v>
      </c>
      <c r="Y132" s="17"/>
      <c r="Z132" s="14" t="e">
        <f t="shared" si="16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si="20"/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9"/>
        <v>0</v>
      </c>
      <c r="W133" s="12">
        <f t="shared" si="14"/>
        <v>0</v>
      </c>
      <c r="X133" s="14" t="e">
        <f t="shared" si="15"/>
        <v>#N/A</v>
      </c>
      <c r="Y133" s="17"/>
      <c r="Z133" s="14" t="e">
        <f t="shared" si="16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20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9"/>
        <v>0</v>
      </c>
      <c r="W134" s="12">
        <f t="shared" si="14"/>
        <v>0</v>
      </c>
      <c r="X134" s="14" t="e">
        <f t="shared" si="15"/>
        <v>#N/A</v>
      </c>
      <c r="Y134" s="17"/>
      <c r="Z134" s="14" t="e">
        <f t="shared" si="16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20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9"/>
        <v>0</v>
      </c>
      <c r="W135" s="12">
        <f t="shared" si="14"/>
        <v>0</v>
      </c>
      <c r="X135" s="14" t="e">
        <f t="shared" si="15"/>
        <v>#N/A</v>
      </c>
      <c r="Y135" s="17"/>
      <c r="Z135" s="14" t="e">
        <f t="shared" si="16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20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9"/>
        <v>0</v>
      </c>
      <c r="W136" s="12">
        <f t="shared" si="14"/>
        <v>0</v>
      </c>
      <c r="X136" s="14" t="e">
        <f t="shared" si="15"/>
        <v>#N/A</v>
      </c>
      <c r="Y136" s="17"/>
      <c r="Z136" s="14" t="e">
        <f t="shared" si="16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20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9"/>
        <v>0</v>
      </c>
      <c r="W137" s="12">
        <f t="shared" si="14"/>
        <v>0</v>
      </c>
      <c r="X137" s="14" t="e">
        <f t="shared" si="15"/>
        <v>#N/A</v>
      </c>
      <c r="Y137" s="17"/>
      <c r="Z137" s="14" t="e">
        <f t="shared" si="16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20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9"/>
        <v>0</v>
      </c>
      <c r="W138" s="12">
        <f t="shared" si="14"/>
        <v>0</v>
      </c>
      <c r="X138" s="14" t="e">
        <f t="shared" si="15"/>
        <v>#N/A</v>
      </c>
      <c r="Y138" s="17"/>
      <c r="Z138" s="14" t="e">
        <f t="shared" si="16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20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9"/>
        <v>0</v>
      </c>
      <c r="W139" s="12">
        <f t="shared" si="14"/>
        <v>0</v>
      </c>
      <c r="X139" s="14" t="e">
        <f t="shared" si="15"/>
        <v>#N/A</v>
      </c>
      <c r="Y139" s="17"/>
      <c r="Z139" s="14" t="e">
        <f t="shared" si="16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20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9"/>
        <v>0</v>
      </c>
      <c r="W140" s="12">
        <f t="shared" si="14"/>
        <v>0</v>
      </c>
      <c r="X140" s="14" t="e">
        <f t="shared" si="15"/>
        <v>#N/A</v>
      </c>
      <c r="Y140" s="17"/>
      <c r="Z140" s="14" t="e">
        <f t="shared" si="16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20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9"/>
        <v>0</v>
      </c>
      <c r="W141" s="12">
        <f t="shared" si="14"/>
        <v>0</v>
      </c>
      <c r="X141" s="14" t="e">
        <f t="shared" si="15"/>
        <v>#N/A</v>
      </c>
      <c r="Y141" s="17"/>
      <c r="Z141" s="14" t="e">
        <f t="shared" si="16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20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9"/>
        <v>0</v>
      </c>
      <c r="W142" s="12">
        <f t="shared" si="14"/>
        <v>0</v>
      </c>
      <c r="X142" s="14" t="e">
        <f t="shared" si="15"/>
        <v>#N/A</v>
      </c>
      <c r="Y142" s="17"/>
      <c r="Z142" s="14" t="e">
        <f t="shared" si="16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20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9"/>
        <v>0</v>
      </c>
      <c r="W143" s="12">
        <f t="shared" si="14"/>
        <v>0</v>
      </c>
      <c r="X143" s="14" t="e">
        <f t="shared" si="15"/>
        <v>#N/A</v>
      </c>
      <c r="Y143" s="17"/>
      <c r="Z143" s="14" t="e">
        <f t="shared" si="16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20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9"/>
        <v>0</v>
      </c>
      <c r="W144" s="12">
        <f t="shared" si="14"/>
        <v>0</v>
      </c>
      <c r="X144" s="14" t="e">
        <f t="shared" si="15"/>
        <v>#N/A</v>
      </c>
      <c r="Y144" s="17"/>
      <c r="Z144" s="14" t="e">
        <f t="shared" si="16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20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9"/>
        <v>0</v>
      </c>
      <c r="W145" s="12">
        <f t="shared" si="14"/>
        <v>0</v>
      </c>
      <c r="X145" s="14" t="e">
        <f t="shared" si="15"/>
        <v>#N/A</v>
      </c>
      <c r="Y145" s="17"/>
      <c r="Z145" s="14" t="e">
        <f t="shared" si="16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20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9"/>
        <v>0</v>
      </c>
      <c r="W146" s="12">
        <f t="shared" si="14"/>
        <v>0</v>
      </c>
      <c r="X146" s="14" t="e">
        <f t="shared" si="15"/>
        <v>#N/A</v>
      </c>
      <c r="Y146" s="17"/>
      <c r="Z146" s="14" t="e">
        <f t="shared" si="16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20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9"/>
        <v>0</v>
      </c>
      <c r="W147" s="12">
        <f t="shared" si="14"/>
        <v>0</v>
      </c>
      <c r="X147" s="14" t="e">
        <f t="shared" si="15"/>
        <v>#N/A</v>
      </c>
      <c r="Y147" s="17"/>
      <c r="Z147" s="14" t="e">
        <f t="shared" si="16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20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9"/>
        <v>0</v>
      </c>
      <c r="W148" s="12">
        <f t="shared" si="14"/>
        <v>0</v>
      </c>
      <c r="X148" s="14" t="e">
        <f t="shared" si="15"/>
        <v>#N/A</v>
      </c>
      <c r="Y148" s="17"/>
      <c r="Z148" s="14" t="e">
        <f t="shared" si="16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20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9"/>
        <v>0</v>
      </c>
      <c r="W149" s="12">
        <f t="shared" si="14"/>
        <v>0</v>
      </c>
      <c r="X149" s="14" t="e">
        <f t="shared" si="15"/>
        <v>#N/A</v>
      </c>
      <c r="Y149" s="17"/>
      <c r="Z149" s="14" t="e">
        <f t="shared" si="16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20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9"/>
        <v>0</v>
      </c>
      <c r="W150" s="12">
        <f t="shared" si="14"/>
        <v>0</v>
      </c>
      <c r="X150" s="14" t="e">
        <f t="shared" si="15"/>
        <v>#N/A</v>
      </c>
      <c r="Y150" s="17"/>
      <c r="Z150" s="14" t="e">
        <f t="shared" si="16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20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9"/>
        <v>0</v>
      </c>
      <c r="W151" s="12">
        <f t="shared" si="14"/>
        <v>0</v>
      </c>
      <c r="X151" s="14" t="e">
        <f t="shared" si="15"/>
        <v>#N/A</v>
      </c>
      <c r="Y151" s="17"/>
      <c r="Z151" s="14" t="e">
        <f t="shared" si="16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20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9"/>
        <v>0</v>
      </c>
      <c r="W152" s="12">
        <f t="shared" si="14"/>
        <v>0</v>
      </c>
      <c r="X152" s="14" t="e">
        <f t="shared" si="15"/>
        <v>#N/A</v>
      </c>
      <c r="Y152" s="17"/>
      <c r="Z152" s="14" t="e">
        <f t="shared" si="16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20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9"/>
        <v>0</v>
      </c>
      <c r="W153" s="12">
        <f t="shared" si="14"/>
        <v>0</v>
      </c>
      <c r="X153" s="14" t="e">
        <f t="shared" si="15"/>
        <v>#N/A</v>
      </c>
      <c r="Y153" s="17"/>
      <c r="Z153" s="14" t="e">
        <f t="shared" si="16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20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9"/>
        <v>0</v>
      </c>
      <c r="W154" s="12">
        <f t="shared" si="14"/>
        <v>0</v>
      </c>
      <c r="X154" s="14" t="e">
        <f t="shared" si="15"/>
        <v>#N/A</v>
      </c>
      <c r="Y154" s="17"/>
      <c r="Z154" s="14" t="e">
        <f t="shared" si="16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20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9"/>
        <v>0</v>
      </c>
      <c r="W155" s="12">
        <f t="shared" si="14"/>
        <v>0</v>
      </c>
      <c r="X155" s="14" t="e">
        <f t="shared" si="15"/>
        <v>#N/A</v>
      </c>
      <c r="Y155" s="17"/>
      <c r="Z155" s="14" t="e">
        <f t="shared" si="16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20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9"/>
        <v>0</v>
      </c>
      <c r="W156" s="12">
        <f t="shared" si="14"/>
        <v>0</v>
      </c>
      <c r="X156" s="14" t="e">
        <f t="shared" si="15"/>
        <v>#N/A</v>
      </c>
      <c r="Y156" s="17"/>
      <c r="Z156" s="14" t="e">
        <f t="shared" si="16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20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9"/>
        <v>0</v>
      </c>
      <c r="W157" s="12">
        <f t="shared" si="14"/>
        <v>0</v>
      </c>
      <c r="X157" s="14" t="e">
        <f t="shared" si="15"/>
        <v>#N/A</v>
      </c>
      <c r="Y157" s="17"/>
      <c r="Z157" s="14" t="e">
        <f t="shared" si="16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20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9"/>
        <v>0</v>
      </c>
      <c r="W158" s="12">
        <f t="shared" si="14"/>
        <v>0</v>
      </c>
      <c r="X158" s="14" t="e">
        <f t="shared" si="15"/>
        <v>#N/A</v>
      </c>
      <c r="Y158" s="17"/>
      <c r="Z158" s="14" t="e">
        <f t="shared" si="16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20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9"/>
        <v>0</v>
      </c>
      <c r="W159" s="12">
        <f t="shared" si="14"/>
        <v>0</v>
      </c>
      <c r="X159" s="14" t="e">
        <f t="shared" si="15"/>
        <v>#N/A</v>
      </c>
      <c r="Y159" s="17"/>
      <c r="Z159" s="14" t="e">
        <f t="shared" si="16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20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9"/>
        <v>0</v>
      </c>
      <c r="W160" s="12">
        <f t="shared" si="14"/>
        <v>0</v>
      </c>
      <c r="X160" s="14" t="e">
        <f t="shared" si="15"/>
        <v>#N/A</v>
      </c>
      <c r="Y160" s="17"/>
      <c r="Z160" s="14" t="e">
        <f t="shared" si="16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20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9"/>
        <v>0</v>
      </c>
      <c r="W161" s="12">
        <f t="shared" si="14"/>
        <v>0</v>
      </c>
      <c r="X161" s="14" t="e">
        <f t="shared" si="15"/>
        <v>#N/A</v>
      </c>
      <c r="Y161" s="17"/>
      <c r="Z161" s="14" t="e">
        <f t="shared" si="16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20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9"/>
        <v>0</v>
      </c>
      <c r="W162" s="12">
        <f t="shared" si="14"/>
        <v>0</v>
      </c>
      <c r="X162" s="14" t="e">
        <f t="shared" si="15"/>
        <v>#N/A</v>
      </c>
      <c r="Y162" s="17"/>
      <c r="Z162" s="14" t="e">
        <f t="shared" si="16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20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9"/>
        <v>0</v>
      </c>
      <c r="W163" s="12">
        <f t="shared" si="14"/>
        <v>0</v>
      </c>
      <c r="X163" s="14" t="e">
        <f t="shared" si="15"/>
        <v>#N/A</v>
      </c>
      <c r="Y163" s="17"/>
      <c r="Z163" s="14" t="e">
        <f t="shared" si="16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20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9"/>
        <v>0</v>
      </c>
      <c r="W164" s="12">
        <f t="shared" si="14"/>
        <v>0</v>
      </c>
      <c r="X164" s="14" t="e">
        <f t="shared" si="15"/>
        <v>#N/A</v>
      </c>
      <c r="Y164" s="17"/>
      <c r="Z164" s="14" t="e">
        <f t="shared" si="16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20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9"/>
        <v>0</v>
      </c>
      <c r="W165" s="12">
        <f t="shared" si="14"/>
        <v>0</v>
      </c>
      <c r="X165" s="14" t="e">
        <f t="shared" si="15"/>
        <v>#N/A</v>
      </c>
      <c r="Y165" s="17"/>
      <c r="Z165" s="14" t="e">
        <f t="shared" si="16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20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9"/>
        <v>0</v>
      </c>
      <c r="W166" s="12">
        <f t="shared" si="14"/>
        <v>0</v>
      </c>
      <c r="X166" s="14" t="e">
        <f t="shared" si="15"/>
        <v>#N/A</v>
      </c>
      <c r="Y166" s="17"/>
      <c r="Z166" s="14" t="e">
        <f t="shared" si="16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20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9"/>
        <v>0</v>
      </c>
      <c r="W167" s="12">
        <f t="shared" si="14"/>
        <v>0</v>
      </c>
      <c r="X167" s="14" t="e">
        <f t="shared" si="15"/>
        <v>#N/A</v>
      </c>
      <c r="Y167" s="17"/>
      <c r="Z167" s="14" t="e">
        <f t="shared" si="16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20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9"/>
        <v>0</v>
      </c>
      <c r="W168" s="12">
        <f t="shared" si="14"/>
        <v>0</v>
      </c>
      <c r="X168" s="14" t="e">
        <f t="shared" si="15"/>
        <v>#N/A</v>
      </c>
      <c r="Y168" s="17"/>
      <c r="Z168" s="14" t="e">
        <f t="shared" si="16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20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9"/>
        <v>0</v>
      </c>
      <c r="W169" s="12">
        <f t="shared" si="14"/>
        <v>0</v>
      </c>
      <c r="X169" s="14" t="e">
        <f t="shared" si="15"/>
        <v>#N/A</v>
      </c>
      <c r="Y169" s="17"/>
      <c r="Z169" s="14" t="e">
        <f t="shared" si="16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20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9"/>
        <v>0</v>
      </c>
      <c r="W170" s="12">
        <f t="shared" si="14"/>
        <v>0</v>
      </c>
      <c r="X170" s="14" t="e">
        <f t="shared" si="15"/>
        <v>#N/A</v>
      </c>
      <c r="Y170" s="17"/>
      <c r="Z170" s="14" t="e">
        <f t="shared" si="16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20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9"/>
        <v>0</v>
      </c>
      <c r="W171" s="12">
        <f t="shared" si="14"/>
        <v>0</v>
      </c>
      <c r="X171" s="14" t="e">
        <f t="shared" si="15"/>
        <v>#N/A</v>
      </c>
      <c r="Y171" s="17"/>
      <c r="Z171" s="14" t="e">
        <f t="shared" si="16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20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9"/>
        <v>0</v>
      </c>
      <c r="W172" s="12">
        <f t="shared" si="14"/>
        <v>0</v>
      </c>
      <c r="X172" s="14" t="e">
        <f t="shared" si="15"/>
        <v>#N/A</v>
      </c>
      <c r="Y172" s="17"/>
      <c r="Z172" s="14" t="e">
        <f t="shared" si="16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20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9"/>
        <v>0</v>
      </c>
      <c r="W173" s="12">
        <f t="shared" si="14"/>
        <v>0</v>
      </c>
      <c r="X173" s="14" t="e">
        <f t="shared" si="15"/>
        <v>#N/A</v>
      </c>
      <c r="Y173" s="17"/>
      <c r="Z173" s="14" t="e">
        <f t="shared" si="16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20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9"/>
        <v>0</v>
      </c>
      <c r="W174" s="12">
        <f t="shared" si="14"/>
        <v>0</v>
      </c>
      <c r="X174" s="14" t="e">
        <f t="shared" si="15"/>
        <v>#N/A</v>
      </c>
      <c r="Y174" s="17"/>
      <c r="Z174" s="14" t="e">
        <f t="shared" si="16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20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9"/>
        <v>0</v>
      </c>
      <c r="W175" s="12">
        <f t="shared" si="14"/>
        <v>0</v>
      </c>
      <c r="X175" s="14" t="e">
        <f t="shared" si="15"/>
        <v>#N/A</v>
      </c>
      <c r="Y175" s="17"/>
      <c r="Z175" s="14" t="e">
        <f t="shared" si="16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20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9"/>
        <v>0</v>
      </c>
      <c r="W176" s="12">
        <f t="shared" si="14"/>
        <v>0</v>
      </c>
      <c r="X176" s="14" t="e">
        <f t="shared" si="15"/>
        <v>#N/A</v>
      </c>
      <c r="Y176" s="17"/>
      <c r="Z176" s="14" t="e">
        <f t="shared" si="16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20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9"/>
        <v>0</v>
      </c>
      <c r="W177" s="12">
        <f t="shared" si="14"/>
        <v>0</v>
      </c>
      <c r="X177" s="14" t="e">
        <f t="shared" si="15"/>
        <v>#N/A</v>
      </c>
      <c r="Y177" s="17"/>
      <c r="Z177" s="14" t="e">
        <f t="shared" si="16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20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9"/>
        <v>0</v>
      </c>
      <c r="W178" s="12">
        <f t="shared" si="14"/>
        <v>0</v>
      </c>
      <c r="X178" s="14" t="e">
        <f t="shared" si="15"/>
        <v>#N/A</v>
      </c>
      <c r="Y178" s="17"/>
      <c r="Z178" s="14" t="e">
        <f t="shared" si="16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20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9"/>
        <v>0</v>
      </c>
      <c r="W179" s="12">
        <f t="shared" si="14"/>
        <v>0</v>
      </c>
      <c r="X179" s="14" t="e">
        <f t="shared" si="15"/>
        <v>#N/A</v>
      </c>
      <c r="Y179" s="17"/>
      <c r="Z179" s="14" t="e">
        <f t="shared" si="16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20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9"/>
        <v>0</v>
      </c>
      <c r="W180" s="12">
        <f t="shared" si="14"/>
        <v>0</v>
      </c>
      <c r="X180" s="14" t="e">
        <f t="shared" si="15"/>
        <v>#N/A</v>
      </c>
      <c r="Y180" s="17"/>
      <c r="Z180" s="14" t="e">
        <f t="shared" si="16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20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9"/>
        <v>0</v>
      </c>
      <c r="W181" s="12">
        <f t="shared" si="14"/>
        <v>0</v>
      </c>
      <c r="X181" s="14" t="e">
        <f t="shared" si="15"/>
        <v>#N/A</v>
      </c>
      <c r="Y181" s="17"/>
      <c r="Z181" s="14" t="e">
        <f t="shared" si="16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20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9"/>
        <v>0</v>
      </c>
      <c r="W182" s="12">
        <f t="shared" si="14"/>
        <v>0</v>
      </c>
      <c r="X182" s="14" t="e">
        <f t="shared" si="15"/>
        <v>#N/A</v>
      </c>
      <c r="Y182" s="17"/>
      <c r="Z182" s="14" t="e">
        <f t="shared" si="16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20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9"/>
        <v>0</v>
      </c>
      <c r="W183" s="12">
        <f t="shared" si="14"/>
        <v>0</v>
      </c>
      <c r="X183" s="14" t="e">
        <f t="shared" si="15"/>
        <v>#N/A</v>
      </c>
      <c r="Y183" s="17"/>
      <c r="Z183" s="14" t="e">
        <f t="shared" si="16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20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9"/>
        <v>0</v>
      </c>
      <c r="W184" s="12">
        <f t="shared" si="14"/>
        <v>0</v>
      </c>
      <c r="X184" s="14" t="e">
        <f t="shared" si="15"/>
        <v>#N/A</v>
      </c>
      <c r="Y184" s="17"/>
      <c r="Z184" s="14" t="e">
        <f t="shared" si="16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20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9"/>
        <v>0</v>
      </c>
      <c r="W185" s="12">
        <f t="shared" si="14"/>
        <v>0</v>
      </c>
      <c r="X185" s="14" t="e">
        <f t="shared" si="15"/>
        <v>#N/A</v>
      </c>
      <c r="Y185" s="17"/>
      <c r="Z185" s="14" t="e">
        <f t="shared" si="16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20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9"/>
        <v>0</v>
      </c>
      <c r="W186" s="12">
        <f t="shared" si="14"/>
        <v>0</v>
      </c>
      <c r="X186" s="14" t="e">
        <f t="shared" si="15"/>
        <v>#N/A</v>
      </c>
      <c r="Y186" s="17"/>
      <c r="Z186" s="14" t="e">
        <f t="shared" si="16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20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9"/>
        <v>0</v>
      </c>
      <c r="W187" s="12">
        <f t="shared" si="14"/>
        <v>0</v>
      </c>
      <c r="X187" s="14" t="e">
        <f t="shared" si="15"/>
        <v>#N/A</v>
      </c>
      <c r="Y187" s="17"/>
      <c r="Z187" s="14" t="e">
        <f t="shared" si="16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20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9"/>
        <v>0</v>
      </c>
      <c r="W188" s="12">
        <f t="shared" si="14"/>
        <v>0</v>
      </c>
      <c r="X188" s="14" t="e">
        <f t="shared" si="15"/>
        <v>#N/A</v>
      </c>
      <c r="Y188" s="17"/>
      <c r="Z188" s="14" t="e">
        <f t="shared" si="16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20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9"/>
        <v>0</v>
      </c>
      <c r="W189" s="12">
        <f t="shared" si="14"/>
        <v>0</v>
      </c>
      <c r="X189" s="14" t="e">
        <f t="shared" si="15"/>
        <v>#N/A</v>
      </c>
      <c r="Y189" s="17"/>
      <c r="Z189" s="14" t="e">
        <f t="shared" si="16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20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9"/>
        <v>0</v>
      </c>
      <c r="W190" s="12">
        <f t="shared" si="14"/>
        <v>0</v>
      </c>
      <c r="X190" s="14" t="e">
        <f t="shared" si="15"/>
        <v>#N/A</v>
      </c>
      <c r="Y190" s="17"/>
      <c r="Z190" s="14" t="e">
        <f t="shared" si="16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20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9"/>
        <v>0</v>
      </c>
      <c r="W191" s="12">
        <f t="shared" si="14"/>
        <v>0</v>
      </c>
      <c r="X191" s="14" t="e">
        <f t="shared" si="15"/>
        <v>#N/A</v>
      </c>
      <c r="Y191" s="17"/>
      <c r="Z191" s="14" t="e">
        <f t="shared" si="16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20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9"/>
        <v>0</v>
      </c>
      <c r="W192" s="12">
        <f t="shared" si="14"/>
        <v>0</v>
      </c>
      <c r="X192" s="14" t="e">
        <f t="shared" si="15"/>
        <v>#N/A</v>
      </c>
      <c r="Y192" s="17"/>
      <c r="Z192" s="14" t="e">
        <f t="shared" si="16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20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9"/>
        <v>0</v>
      </c>
      <c r="W193" s="12">
        <f t="shared" si="14"/>
        <v>0</v>
      </c>
      <c r="X193" s="14" t="e">
        <f t="shared" si="15"/>
        <v>#N/A</v>
      </c>
      <c r="Y193" s="17"/>
      <c r="Z193" s="14" t="e">
        <f t="shared" si="16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20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21">IF(C194, P194, U194 )</f>
        <v>0</v>
      </c>
      <c r="W194" s="12">
        <f t="shared" si="14"/>
        <v>0</v>
      </c>
      <c r="X194" s="14" t="e">
        <f t="shared" si="15"/>
        <v>#N/A</v>
      </c>
      <c r="Y194" s="17"/>
      <c r="Z194" s="14" t="e">
        <f t="shared" si="16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20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21"/>
        <v>0</v>
      </c>
      <c r="W195" s="12">
        <f t="shared" si="14"/>
        <v>0</v>
      </c>
      <c r="X195" s="14" t="e">
        <f t="shared" si="15"/>
        <v>#N/A</v>
      </c>
      <c r="Y195" s="17"/>
      <c r="Z195" s="14" t="e">
        <f t="shared" si="16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ref="AH195:AH200" si="22">AA195&amp;" "&amp;AB195&amp;" "&amp;N195&amp;" - "&amp;L195&amp;" "&amp;M195&amp;" "&amp;AC195</f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21"/>
        <v>0</v>
      </c>
      <c r="W196" s="12">
        <f t="shared" si="14"/>
        <v>0</v>
      </c>
      <c r="X196" s="14" t="e">
        <f t="shared" si="15"/>
        <v>#N/A</v>
      </c>
      <c r="Y196" s="17"/>
      <c r="Z196" s="14" t="e">
        <f t="shared" si="16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si="22"/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21"/>
        <v>0</v>
      </c>
      <c r="W197" s="12">
        <f t="shared" si="14"/>
        <v>0</v>
      </c>
      <c r="X197" s="14" t="e">
        <f t="shared" si="15"/>
        <v>#N/A</v>
      </c>
      <c r="Y197" s="17"/>
      <c r="Z197" s="14" t="e">
        <f t="shared" si="16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22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21"/>
        <v>0</v>
      </c>
      <c r="W198" s="12">
        <f t="shared" si="14"/>
        <v>0</v>
      </c>
      <c r="X198" s="14" t="e">
        <f t="shared" si="15"/>
        <v>#N/A</v>
      </c>
      <c r="Y198" s="17"/>
      <c r="Z198" s="14" t="e">
        <f t="shared" si="16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22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21"/>
        <v>0</v>
      </c>
      <c r="W199" s="12">
        <f t="shared" si="14"/>
        <v>0</v>
      </c>
      <c r="X199" s="14" t="e">
        <f t="shared" si="15"/>
        <v>#N/A</v>
      </c>
      <c r="Y199" s="17"/>
      <c r="Z199" s="14" t="e">
        <f t="shared" si="16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22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21"/>
        <v>0</v>
      </c>
      <c r="W200" s="12">
        <f t="shared" si="14"/>
        <v>0</v>
      </c>
      <c r="X200" s="14" t="e">
        <f t="shared" si="15"/>
        <v>#N/A</v>
      </c>
      <c r="Y200" s="17"/>
      <c r="Z200" s="14" t="e">
        <f t="shared" si="16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22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23">SUMIF(O:O,AA203,P:P)</f>
        <v>0</v>
      </c>
      <c r="AI203" s="42">
        <f t="shared" ref="AI203:AI266" si="24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23"/>
        <v>0</v>
      </c>
      <c r="AI204" s="42">
        <f t="shared" si="24"/>
        <v>0</v>
      </c>
      <c r="AJ204" s="43">
        <f t="shared" ref="AJ204:AJ222" si="25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6">AL204*AG204/1000</f>
        <v>0</v>
      </c>
      <c r="AO204" s="45"/>
      <c r="AP204" s="44" t="str">
        <f t="shared" ref="AP204:AP267" si="27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23"/>
        <v>0</v>
      </c>
      <c r="AI205" s="42">
        <f t="shared" si="24"/>
        <v>0</v>
      </c>
      <c r="AJ205" s="43">
        <f t="shared" si="25"/>
        <v>0</v>
      </c>
      <c r="AK205" s="44">
        <f>AH205*AG205/1000</f>
        <v>0</v>
      </c>
      <c r="AL205" s="45"/>
      <c r="AM205" s="45"/>
      <c r="AN205" s="44">
        <f t="shared" si="26"/>
        <v>0</v>
      </c>
      <c r="AO205" s="44"/>
      <c r="AP205" s="44" t="str">
        <f t="shared" si="27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23"/>
        <v>0</v>
      </c>
      <c r="AI206" s="42">
        <f t="shared" si="24"/>
        <v>0</v>
      </c>
      <c r="AJ206" s="43">
        <f t="shared" si="25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6"/>
        <v>0</v>
      </c>
      <c r="AO206" s="45"/>
      <c r="AP206" s="44" t="str">
        <f t="shared" si="27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23"/>
        <v>0</v>
      </c>
      <c r="AI207" s="42">
        <f t="shared" si="24"/>
        <v>0</v>
      </c>
      <c r="AJ207" s="43">
        <f t="shared" si="25"/>
        <v>0</v>
      </c>
      <c r="AK207" s="44">
        <f t="shared" ref="AK207:AK240" si="28">AH207*AG207/1000</f>
        <v>0</v>
      </c>
      <c r="AL207" s="45">
        <f>AO207+AQ207-[2]Sheet1!$AH208</f>
        <v>0</v>
      </c>
      <c r="AM207" s="45">
        <f t="shared" ref="AM207:AM216" si="29">AL207-AJ207</f>
        <v>0</v>
      </c>
      <c r="AN207" s="44">
        <f t="shared" si="26"/>
        <v>0</v>
      </c>
      <c r="AO207" s="45"/>
      <c r="AP207" s="44" t="str">
        <f t="shared" si="27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23"/>
        <v>0</v>
      </c>
      <c r="AI208" s="42">
        <f t="shared" si="24"/>
        <v>0</v>
      </c>
      <c r="AJ208" s="43">
        <f t="shared" si="25"/>
        <v>0</v>
      </c>
      <c r="AK208" s="44">
        <f t="shared" si="28"/>
        <v>0</v>
      </c>
      <c r="AL208" s="45">
        <f>AO208+AQ208-[2]Sheet1!$AH209</f>
        <v>0</v>
      </c>
      <c r="AM208" s="45">
        <f t="shared" si="29"/>
        <v>0</v>
      </c>
      <c r="AN208" s="44">
        <f t="shared" si="26"/>
        <v>0</v>
      </c>
      <c r="AO208" s="45"/>
      <c r="AP208" s="44" t="str">
        <f t="shared" si="27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23"/>
        <v>0</v>
      </c>
      <c r="AI209" s="42">
        <f t="shared" si="24"/>
        <v>0</v>
      </c>
      <c r="AJ209" s="43">
        <f t="shared" si="25"/>
        <v>0</v>
      </c>
      <c r="AK209" s="44">
        <f t="shared" si="28"/>
        <v>0</v>
      </c>
      <c r="AL209" s="45">
        <f>AO209+AQ209-[2]Sheet1!$AH210</f>
        <v>0</v>
      </c>
      <c r="AM209" s="45">
        <f t="shared" si="29"/>
        <v>0</v>
      </c>
      <c r="AN209" s="44">
        <f t="shared" si="26"/>
        <v>0</v>
      </c>
      <c r="AO209" s="45"/>
      <c r="AP209" s="44" t="str">
        <f t="shared" si="27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23"/>
        <v>0</v>
      </c>
      <c r="AI210" s="42">
        <f t="shared" si="24"/>
        <v>0</v>
      </c>
      <c r="AJ210" s="43">
        <f t="shared" si="25"/>
        <v>0</v>
      </c>
      <c r="AK210" s="44">
        <f t="shared" si="28"/>
        <v>0</v>
      </c>
      <c r="AL210" s="45">
        <f>AO210+AQ210-[2]Sheet1!$AH211</f>
        <v>0</v>
      </c>
      <c r="AM210" s="45">
        <f t="shared" si="29"/>
        <v>0</v>
      </c>
      <c r="AN210" s="44">
        <f t="shared" si="26"/>
        <v>0</v>
      </c>
      <c r="AO210" s="45"/>
      <c r="AP210" s="44" t="str">
        <f t="shared" si="27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23"/>
        <v>0</v>
      </c>
      <c r="AI211" s="42">
        <f t="shared" si="24"/>
        <v>0</v>
      </c>
      <c r="AJ211" s="43">
        <f t="shared" si="25"/>
        <v>0</v>
      </c>
      <c r="AK211" s="44">
        <f t="shared" si="28"/>
        <v>0</v>
      </c>
      <c r="AL211" s="45">
        <f>AO211+AQ211-[2]Sheet1!$AH212</f>
        <v>0</v>
      </c>
      <c r="AM211" s="45">
        <f t="shared" si="29"/>
        <v>0</v>
      </c>
      <c r="AN211" s="44">
        <f t="shared" si="26"/>
        <v>0</v>
      </c>
      <c r="AO211" s="45"/>
      <c r="AP211" s="44" t="str">
        <f t="shared" si="27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23"/>
        <v>0</v>
      </c>
      <c r="AI212" s="42">
        <f t="shared" si="24"/>
        <v>0</v>
      </c>
      <c r="AJ212" s="43">
        <f t="shared" si="25"/>
        <v>0</v>
      </c>
      <c r="AK212" s="44">
        <f t="shared" si="28"/>
        <v>0</v>
      </c>
      <c r="AL212" s="45">
        <f>AO212+AQ212-[2]Sheet1!$AH213</f>
        <v>0</v>
      </c>
      <c r="AM212" s="45">
        <f t="shared" si="29"/>
        <v>0</v>
      </c>
      <c r="AN212" s="44">
        <f t="shared" si="26"/>
        <v>0</v>
      </c>
      <c r="AO212" s="45"/>
      <c r="AP212" s="44" t="str">
        <f t="shared" si="27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23"/>
        <v>0</v>
      </c>
      <c r="AI213" s="42">
        <f t="shared" si="24"/>
        <v>0</v>
      </c>
      <c r="AJ213" s="43">
        <f t="shared" si="25"/>
        <v>0</v>
      </c>
      <c r="AK213" s="44">
        <f t="shared" si="28"/>
        <v>0</v>
      </c>
      <c r="AL213" s="45">
        <f>AO213+AQ213-[2]Sheet1!$AH214</f>
        <v>0</v>
      </c>
      <c r="AM213" s="45">
        <f t="shared" si="29"/>
        <v>0</v>
      </c>
      <c r="AN213" s="44">
        <f t="shared" si="26"/>
        <v>0</v>
      </c>
      <c r="AO213" s="45"/>
      <c r="AP213" s="44" t="str">
        <f t="shared" si="27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23"/>
        <v>0</v>
      </c>
      <c r="AI214" s="42">
        <f t="shared" si="24"/>
        <v>0</v>
      </c>
      <c r="AJ214" s="43">
        <f t="shared" si="25"/>
        <v>0</v>
      </c>
      <c r="AK214" s="44">
        <f t="shared" si="28"/>
        <v>0</v>
      </c>
      <c r="AL214" s="45">
        <f>AO214+AQ214-[2]Sheet1!$AH215</f>
        <v>0</v>
      </c>
      <c r="AM214" s="45">
        <f t="shared" si="29"/>
        <v>0</v>
      </c>
      <c r="AN214" s="44">
        <f t="shared" si="26"/>
        <v>0</v>
      </c>
      <c r="AO214" s="45"/>
      <c r="AP214" s="44" t="str">
        <f t="shared" si="27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23"/>
        <v>0</v>
      </c>
      <c r="AI215" s="42">
        <f t="shared" si="24"/>
        <v>0</v>
      </c>
      <c r="AJ215" s="43">
        <f t="shared" si="25"/>
        <v>0</v>
      </c>
      <c r="AK215" s="44">
        <f t="shared" si="28"/>
        <v>0</v>
      </c>
      <c r="AL215" s="45">
        <f>AO215+AQ215-[2]Sheet1!$AH216</f>
        <v>0</v>
      </c>
      <c r="AM215" s="45">
        <f t="shared" si="29"/>
        <v>0</v>
      </c>
      <c r="AN215" s="44">
        <f t="shared" si="26"/>
        <v>0</v>
      </c>
      <c r="AO215" s="45"/>
      <c r="AP215" s="44" t="str">
        <f t="shared" si="27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23"/>
        <v>0</v>
      </c>
      <c r="AI216" s="42">
        <f t="shared" si="24"/>
        <v>0</v>
      </c>
      <c r="AJ216" s="43">
        <f t="shared" si="25"/>
        <v>0</v>
      </c>
      <c r="AK216" s="44">
        <f t="shared" si="28"/>
        <v>0</v>
      </c>
      <c r="AL216" s="45">
        <f>AO216+AQ216-[2]Sheet1!$AH217</f>
        <v>0</v>
      </c>
      <c r="AM216" s="45">
        <f t="shared" si="29"/>
        <v>0</v>
      </c>
      <c r="AN216" s="44">
        <f t="shared" si="26"/>
        <v>0</v>
      </c>
      <c r="AO216" s="44"/>
      <c r="AP216" s="44" t="str">
        <f t="shared" si="27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23"/>
        <v>0</v>
      </c>
      <c r="AI217" s="42">
        <f t="shared" si="24"/>
        <v>0</v>
      </c>
      <c r="AJ217" s="43">
        <f t="shared" si="25"/>
        <v>0</v>
      </c>
      <c r="AK217" s="44">
        <f t="shared" si="28"/>
        <v>0</v>
      </c>
      <c r="AL217" s="45">
        <f>AO217+AQ217-[2]Sheet1!$AH218</f>
        <v>0</v>
      </c>
      <c r="AM217" s="45">
        <f>AL217-AJ217</f>
        <v>0</v>
      </c>
      <c r="AN217" s="44">
        <f t="shared" si="26"/>
        <v>0</v>
      </c>
      <c r="AO217" s="45"/>
      <c r="AP217" s="44" t="str">
        <f t="shared" si="27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23"/>
        <v>0</v>
      </c>
      <c r="AI218" s="42">
        <f t="shared" si="24"/>
        <v>0</v>
      </c>
      <c r="AJ218" s="43">
        <f t="shared" si="25"/>
        <v>0</v>
      </c>
      <c r="AK218" s="44">
        <f t="shared" si="28"/>
        <v>0</v>
      </c>
      <c r="AL218" s="45">
        <f>AO218+AQ218-[2]Sheet1!$AH219</f>
        <v>0</v>
      </c>
      <c r="AM218" s="45">
        <f t="shared" ref="AM218:AM267" si="30">AL218-AJ218</f>
        <v>0</v>
      </c>
      <c r="AN218" s="44">
        <f t="shared" si="26"/>
        <v>0</v>
      </c>
      <c r="AO218" s="45"/>
      <c r="AP218" s="44" t="str">
        <f t="shared" si="27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23"/>
        <v>0</v>
      </c>
      <c r="AI219" s="42">
        <f t="shared" si="24"/>
        <v>0</v>
      </c>
      <c r="AJ219" s="43">
        <f t="shared" si="25"/>
        <v>0</v>
      </c>
      <c r="AK219" s="44">
        <f t="shared" si="28"/>
        <v>0</v>
      </c>
      <c r="AL219" s="45">
        <f>AO219+AQ219-[2]Sheet1!$AH220</f>
        <v>0</v>
      </c>
      <c r="AM219" s="45">
        <f t="shared" si="30"/>
        <v>0</v>
      </c>
      <c r="AN219" s="44">
        <f t="shared" si="26"/>
        <v>0</v>
      </c>
      <c r="AO219" s="45"/>
      <c r="AP219" s="44" t="str">
        <f t="shared" si="27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23"/>
        <v>0</v>
      </c>
      <c r="AI220" s="42">
        <f t="shared" si="24"/>
        <v>0</v>
      </c>
      <c r="AJ220" s="43">
        <f t="shared" si="25"/>
        <v>0</v>
      </c>
      <c r="AK220" s="44">
        <f t="shared" si="28"/>
        <v>0</v>
      </c>
      <c r="AL220" s="45">
        <f>AO220+AQ220-[2]Sheet1!$AH221</f>
        <v>0</v>
      </c>
      <c r="AM220" s="45">
        <f t="shared" si="30"/>
        <v>0</v>
      </c>
      <c r="AN220" s="44">
        <f t="shared" si="26"/>
        <v>0</v>
      </c>
      <c r="AO220" s="45"/>
      <c r="AP220" s="44" t="str">
        <f t="shared" si="27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23"/>
        <v>0</v>
      </c>
      <c r="AI221" s="42">
        <f t="shared" si="24"/>
        <v>0</v>
      </c>
      <c r="AJ221" s="43">
        <f t="shared" si="25"/>
        <v>0</v>
      </c>
      <c r="AK221" s="44">
        <f t="shared" si="28"/>
        <v>0</v>
      </c>
      <c r="AL221" s="45">
        <f>AO221+AQ221-[2]Sheet1!$AH222</f>
        <v>0</v>
      </c>
      <c r="AM221" s="45">
        <f t="shared" si="30"/>
        <v>0</v>
      </c>
      <c r="AN221" s="44">
        <f t="shared" si="26"/>
        <v>0</v>
      </c>
      <c r="AO221" s="45"/>
      <c r="AP221" s="44" t="str">
        <f t="shared" si="27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23"/>
        <v>0</v>
      </c>
      <c r="AI222" s="42">
        <f t="shared" si="24"/>
        <v>0</v>
      </c>
      <c r="AJ222" s="43">
        <f t="shared" si="25"/>
        <v>0</v>
      </c>
      <c r="AK222" s="44">
        <f t="shared" si="28"/>
        <v>0</v>
      </c>
      <c r="AL222" s="45">
        <f>AO222+AQ222-[2]Sheet1!$AH223</f>
        <v>0</v>
      </c>
      <c r="AM222" s="45">
        <f t="shared" si="30"/>
        <v>0</v>
      </c>
      <c r="AN222" s="44">
        <f t="shared" si="26"/>
        <v>0</v>
      </c>
      <c r="AO222" s="45"/>
      <c r="AP222" s="44" t="str">
        <f t="shared" si="27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23"/>
        <v>0</v>
      </c>
      <c r="AI223" s="49">
        <f t="shared" si="24"/>
        <v>0</v>
      </c>
      <c r="AJ223" s="50">
        <f>AH223-AI223</f>
        <v>0</v>
      </c>
      <c r="AK223" s="51">
        <f t="shared" si="28"/>
        <v>0</v>
      </c>
      <c r="AL223" s="52">
        <f>AO223+AQ223-[2]Sheet1!$AH224</f>
        <v>0</v>
      </c>
      <c r="AM223" s="52">
        <f t="shared" si="30"/>
        <v>0</v>
      </c>
      <c r="AN223" s="51">
        <f t="shared" si="26"/>
        <v>0</v>
      </c>
      <c r="AO223" s="52"/>
      <c r="AP223" s="51" t="str">
        <f t="shared" si="27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23"/>
        <v>0</v>
      </c>
      <c r="AI224" s="49">
        <f t="shared" si="24"/>
        <v>0</v>
      </c>
      <c r="AJ224" s="50">
        <f t="shared" ref="AJ224:AJ239" si="31">AH224-AI224</f>
        <v>0</v>
      </c>
      <c r="AK224" s="51">
        <f t="shared" si="28"/>
        <v>0</v>
      </c>
      <c r="AL224" s="52">
        <f>AO224+AQ224-[2]Sheet1!$AH225</f>
        <v>0</v>
      </c>
      <c r="AM224" s="52">
        <f t="shared" si="30"/>
        <v>0</v>
      </c>
      <c r="AN224" s="51">
        <f t="shared" si="26"/>
        <v>0</v>
      </c>
      <c r="AO224" s="52"/>
      <c r="AP224" s="51" t="str">
        <f t="shared" si="27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23"/>
        <v>0</v>
      </c>
      <c r="AI225" s="49">
        <f t="shared" si="24"/>
        <v>0</v>
      </c>
      <c r="AJ225" s="50">
        <f t="shared" si="31"/>
        <v>0</v>
      </c>
      <c r="AK225" s="51">
        <f t="shared" si="28"/>
        <v>0</v>
      </c>
      <c r="AL225" s="52">
        <f>AO225+AQ225-[2]Sheet1!$AH226</f>
        <v>0</v>
      </c>
      <c r="AM225" s="52">
        <f t="shared" si="30"/>
        <v>0</v>
      </c>
      <c r="AN225" s="51">
        <f t="shared" si="26"/>
        <v>0</v>
      </c>
      <c r="AO225" s="52"/>
      <c r="AP225" s="51" t="str">
        <f t="shared" si="27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23"/>
        <v>0</v>
      </c>
      <c r="AI226" s="49">
        <f t="shared" si="24"/>
        <v>0</v>
      </c>
      <c r="AJ226" s="50">
        <f t="shared" si="31"/>
        <v>0</v>
      </c>
      <c r="AK226" s="51">
        <f t="shared" si="28"/>
        <v>0</v>
      </c>
      <c r="AL226" s="52">
        <f>AO226+AQ226-[2]Sheet1!$AH227</f>
        <v>0</v>
      </c>
      <c r="AM226" s="52">
        <f t="shared" si="30"/>
        <v>0</v>
      </c>
      <c r="AN226" s="51">
        <f t="shared" si="26"/>
        <v>0</v>
      </c>
      <c r="AO226" s="52"/>
      <c r="AP226" s="51" t="str">
        <f t="shared" si="27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23"/>
        <v>0</v>
      </c>
      <c r="AI227" s="49">
        <f t="shared" si="24"/>
        <v>0</v>
      </c>
      <c r="AJ227" s="50">
        <f t="shared" si="31"/>
        <v>0</v>
      </c>
      <c r="AK227" s="51">
        <f t="shared" si="28"/>
        <v>0</v>
      </c>
      <c r="AL227" s="52">
        <f>AO227+AQ227-[2]Sheet1!$AH228</f>
        <v>0</v>
      </c>
      <c r="AM227" s="52">
        <f t="shared" si="30"/>
        <v>0</v>
      </c>
      <c r="AN227" s="51">
        <f t="shared" si="26"/>
        <v>0</v>
      </c>
      <c r="AO227" s="52"/>
      <c r="AP227" s="51" t="str">
        <f t="shared" si="27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23"/>
        <v>0</v>
      </c>
      <c r="AI228" s="49">
        <f t="shared" si="24"/>
        <v>0</v>
      </c>
      <c r="AJ228" s="50">
        <f t="shared" si="31"/>
        <v>0</v>
      </c>
      <c r="AK228" s="51">
        <f t="shared" si="28"/>
        <v>0</v>
      </c>
      <c r="AL228" s="52">
        <f>AO228+AQ228-[2]Sheet1!$AH229</f>
        <v>0</v>
      </c>
      <c r="AM228" s="52">
        <f t="shared" si="30"/>
        <v>0</v>
      </c>
      <c r="AN228" s="51">
        <f t="shared" si="26"/>
        <v>0</v>
      </c>
      <c r="AO228" s="52"/>
      <c r="AP228" s="51" t="str">
        <f t="shared" si="27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23"/>
        <v>0</v>
      </c>
      <c r="AI229" s="49">
        <f t="shared" si="24"/>
        <v>0</v>
      </c>
      <c r="AJ229" s="50">
        <f t="shared" si="31"/>
        <v>0</v>
      </c>
      <c r="AK229" s="51">
        <f t="shared" si="28"/>
        <v>0</v>
      </c>
      <c r="AL229" s="52">
        <f>AO229+AQ229-[2]Sheet1!$AH230</f>
        <v>0</v>
      </c>
      <c r="AM229" s="52">
        <f t="shared" si="30"/>
        <v>0</v>
      </c>
      <c r="AN229" s="51">
        <f t="shared" si="26"/>
        <v>0</v>
      </c>
      <c r="AO229" s="52"/>
      <c r="AP229" s="51" t="str">
        <f t="shared" si="27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23"/>
        <v>0</v>
      </c>
      <c r="AI230" s="49">
        <f t="shared" si="24"/>
        <v>0</v>
      </c>
      <c r="AJ230" s="50">
        <f t="shared" si="31"/>
        <v>0</v>
      </c>
      <c r="AK230" s="51">
        <f t="shared" si="28"/>
        <v>0</v>
      </c>
      <c r="AL230" s="52">
        <f>AO230+AQ230-[2]Sheet1!$AH231</f>
        <v>0</v>
      </c>
      <c r="AM230" s="52">
        <f t="shared" si="30"/>
        <v>0</v>
      </c>
      <c r="AN230" s="51">
        <f t="shared" si="26"/>
        <v>0</v>
      </c>
      <c r="AO230" s="52"/>
      <c r="AP230" s="51" t="str">
        <f t="shared" si="27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23"/>
        <v>0</v>
      </c>
      <c r="AI231" s="49">
        <f t="shared" si="24"/>
        <v>0</v>
      </c>
      <c r="AJ231" s="50">
        <f t="shared" si="31"/>
        <v>0</v>
      </c>
      <c r="AK231" s="51">
        <f t="shared" si="28"/>
        <v>0</v>
      </c>
      <c r="AL231" s="52">
        <f>AO231+AQ231-[2]Sheet1!$AH232</f>
        <v>0</v>
      </c>
      <c r="AM231" s="52">
        <f t="shared" si="30"/>
        <v>0</v>
      </c>
      <c r="AN231" s="51">
        <f t="shared" si="26"/>
        <v>0</v>
      </c>
      <c r="AO231" s="52"/>
      <c r="AP231" s="51" t="str">
        <f t="shared" si="27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23"/>
        <v>0</v>
      </c>
      <c r="AI232" s="49">
        <f t="shared" si="24"/>
        <v>0</v>
      </c>
      <c r="AJ232" s="50">
        <f t="shared" si="31"/>
        <v>0</v>
      </c>
      <c r="AK232" s="51">
        <f t="shared" si="28"/>
        <v>0</v>
      </c>
      <c r="AL232" s="52">
        <f>AO232+AQ232-[2]Sheet1!$AH233</f>
        <v>0</v>
      </c>
      <c r="AM232" s="52">
        <f t="shared" si="30"/>
        <v>0</v>
      </c>
      <c r="AN232" s="51">
        <f t="shared" si="26"/>
        <v>0</v>
      </c>
      <c r="AO232" s="52"/>
      <c r="AP232" s="51" t="str">
        <f t="shared" si="27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23"/>
        <v>0</v>
      </c>
      <c r="AI233" s="49">
        <f t="shared" si="24"/>
        <v>0</v>
      </c>
      <c r="AJ233" s="50">
        <f t="shared" si="31"/>
        <v>0</v>
      </c>
      <c r="AK233" s="51">
        <f t="shared" si="28"/>
        <v>0</v>
      </c>
      <c r="AL233" s="52">
        <f>AO233+AQ233-[2]Sheet1!$AH234</f>
        <v>0</v>
      </c>
      <c r="AM233" s="52">
        <f t="shared" si="30"/>
        <v>0</v>
      </c>
      <c r="AN233" s="51">
        <f t="shared" si="26"/>
        <v>0</v>
      </c>
      <c r="AO233" s="52"/>
      <c r="AP233" s="51" t="str">
        <f t="shared" si="27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23"/>
        <v>0</v>
      </c>
      <c r="AI234" s="49">
        <f t="shared" si="24"/>
        <v>0</v>
      </c>
      <c r="AJ234" s="50">
        <f t="shared" si="31"/>
        <v>0</v>
      </c>
      <c r="AK234" s="51">
        <f t="shared" si="28"/>
        <v>0</v>
      </c>
      <c r="AL234" s="52">
        <f>AO234+AQ234-[2]Sheet1!$AH235</f>
        <v>0</v>
      </c>
      <c r="AM234" s="52">
        <f t="shared" si="30"/>
        <v>0</v>
      </c>
      <c r="AN234" s="51">
        <f t="shared" si="26"/>
        <v>0</v>
      </c>
      <c r="AO234" s="52"/>
      <c r="AP234" s="51" t="str">
        <f t="shared" si="27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23"/>
        <v>0</v>
      </c>
      <c r="AI235" s="49">
        <f t="shared" si="24"/>
        <v>0</v>
      </c>
      <c r="AJ235" s="50">
        <f t="shared" si="31"/>
        <v>0</v>
      </c>
      <c r="AK235" s="51">
        <f t="shared" si="28"/>
        <v>0</v>
      </c>
      <c r="AL235" s="52">
        <f>AO235+AQ235-[2]Sheet1!$AH236</f>
        <v>0</v>
      </c>
      <c r="AM235" s="52">
        <f t="shared" si="30"/>
        <v>0</v>
      </c>
      <c r="AN235" s="51">
        <f t="shared" si="26"/>
        <v>0</v>
      </c>
      <c r="AO235" s="52"/>
      <c r="AP235" s="51" t="str">
        <f t="shared" si="27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23"/>
        <v>0</v>
      </c>
      <c r="AI236" s="49">
        <f t="shared" si="24"/>
        <v>0</v>
      </c>
      <c r="AJ236" s="50">
        <f t="shared" si="31"/>
        <v>0</v>
      </c>
      <c r="AK236" s="51">
        <f t="shared" si="28"/>
        <v>0</v>
      </c>
      <c r="AL236" s="52">
        <f>AO236+AQ236-[2]Sheet1!$AH237</f>
        <v>0</v>
      </c>
      <c r="AM236" s="52">
        <f t="shared" si="30"/>
        <v>0</v>
      </c>
      <c r="AN236" s="51">
        <f t="shared" si="26"/>
        <v>0</v>
      </c>
      <c r="AO236" s="52"/>
      <c r="AP236" s="51" t="str">
        <f t="shared" si="27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23"/>
        <v>0</v>
      </c>
      <c r="AI237" s="49">
        <f t="shared" si="24"/>
        <v>0</v>
      </c>
      <c r="AJ237" s="50">
        <f t="shared" si="31"/>
        <v>0</v>
      </c>
      <c r="AK237" s="51">
        <f t="shared" si="28"/>
        <v>0</v>
      </c>
      <c r="AL237" s="52">
        <f>AO237+AQ237-[2]Sheet1!$AH238</f>
        <v>0</v>
      </c>
      <c r="AM237" s="52">
        <f t="shared" si="30"/>
        <v>0</v>
      </c>
      <c r="AN237" s="51">
        <f t="shared" si="26"/>
        <v>0</v>
      </c>
      <c r="AO237" s="52"/>
      <c r="AP237" s="51" t="str">
        <f t="shared" si="27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23"/>
        <v>0</v>
      </c>
      <c r="AI238" s="49">
        <f t="shared" si="24"/>
        <v>0</v>
      </c>
      <c r="AJ238" s="50">
        <f t="shared" si="31"/>
        <v>0</v>
      </c>
      <c r="AK238" s="51">
        <f t="shared" si="28"/>
        <v>0</v>
      </c>
      <c r="AL238" s="52">
        <f>AO238+AQ238-[2]Sheet1!$AH239</f>
        <v>0</v>
      </c>
      <c r="AM238" s="52">
        <f t="shared" si="30"/>
        <v>0</v>
      </c>
      <c r="AN238" s="51">
        <f t="shared" si="26"/>
        <v>0</v>
      </c>
      <c r="AO238" s="52"/>
      <c r="AP238" s="51" t="str">
        <f t="shared" si="27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23"/>
        <v>0</v>
      </c>
      <c r="AI239" s="49">
        <f t="shared" si="24"/>
        <v>0</v>
      </c>
      <c r="AJ239" s="50">
        <f t="shared" si="31"/>
        <v>0</v>
      </c>
      <c r="AK239" s="51">
        <f t="shared" si="28"/>
        <v>0</v>
      </c>
      <c r="AL239" s="52">
        <f>AO239+AQ239-[2]Sheet1!$AH240</f>
        <v>0</v>
      </c>
      <c r="AM239" s="52">
        <f t="shared" si="30"/>
        <v>0</v>
      </c>
      <c r="AN239" s="51">
        <f t="shared" si="26"/>
        <v>0</v>
      </c>
      <c r="AO239" s="52"/>
      <c r="AP239" s="51" t="str">
        <f t="shared" si="27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23"/>
        <v>0</v>
      </c>
      <c r="AI240" s="56">
        <f t="shared" si="24"/>
        <v>0</v>
      </c>
      <c r="AJ240" s="57">
        <f>AH240-AI240</f>
        <v>0</v>
      </c>
      <c r="AK240" s="58">
        <f t="shared" si="28"/>
        <v>0</v>
      </c>
      <c r="AL240" s="59">
        <f>AO240+AQ240-[2]Sheet1!$AH241</f>
        <v>0</v>
      </c>
      <c r="AM240" s="59">
        <f t="shared" si="30"/>
        <v>0</v>
      </c>
      <c r="AN240" s="58">
        <f t="shared" si="26"/>
        <v>0</v>
      </c>
      <c r="AO240" s="59"/>
      <c r="AP240" s="58" t="str">
        <f t="shared" si="27"/>
        <v/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23"/>
        <v>2</v>
      </c>
      <c r="AI241" s="56">
        <f t="shared" si="24"/>
        <v>0</v>
      </c>
      <c r="AJ241" s="57">
        <f t="shared" ref="AJ241:AJ264" si="32">AH241-AI241</f>
        <v>2</v>
      </c>
      <c r="AK241" s="58">
        <f>AH241*AG241/1000</f>
        <v>1.5</v>
      </c>
      <c r="AL241" s="59">
        <f>AO241+AQ241-[2]Sheet1!$AH242</f>
        <v>0</v>
      </c>
      <c r="AM241" s="59">
        <f t="shared" si="30"/>
        <v>-2</v>
      </c>
      <c r="AN241" s="58">
        <f t="shared" si="26"/>
        <v>0</v>
      </c>
      <c r="AO241" s="59"/>
      <c r="AP241" s="58">
        <f t="shared" si="27"/>
        <v>-1.5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23"/>
        <v>22</v>
      </c>
      <c r="AI242" s="56">
        <f t="shared" si="24"/>
        <v>0</v>
      </c>
      <c r="AJ242" s="57">
        <f t="shared" si="32"/>
        <v>22</v>
      </c>
      <c r="AK242" s="58">
        <f t="shared" ref="AK242:AK267" si="33">AH242*AG242/1000</f>
        <v>88</v>
      </c>
      <c r="AL242" s="59">
        <f>AO242+AQ242-[2]Sheet1!$AH243</f>
        <v>0</v>
      </c>
      <c r="AM242" s="59">
        <f t="shared" si="30"/>
        <v>-22</v>
      </c>
      <c r="AN242" s="58">
        <f t="shared" si="26"/>
        <v>0</v>
      </c>
      <c r="AO242" s="59"/>
      <c r="AP242" s="58">
        <f t="shared" si="27"/>
        <v>-88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23"/>
        <v>0</v>
      </c>
      <c r="AI243" s="56">
        <f t="shared" si="24"/>
        <v>0</v>
      </c>
      <c r="AJ243" s="57">
        <f t="shared" si="32"/>
        <v>0</v>
      </c>
      <c r="AK243" s="58">
        <f t="shared" si="33"/>
        <v>0</v>
      </c>
      <c r="AL243" s="59">
        <f>AO243+AQ243-[2]Sheet1!$AH244</f>
        <v>0</v>
      </c>
      <c r="AM243" s="59">
        <f t="shared" si="30"/>
        <v>0</v>
      </c>
      <c r="AN243" s="58">
        <f t="shared" si="26"/>
        <v>0</v>
      </c>
      <c r="AO243" s="59"/>
      <c r="AP243" s="58" t="str">
        <f t="shared" si="27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23"/>
        <v>0</v>
      </c>
      <c r="AI244" s="56">
        <f t="shared" si="24"/>
        <v>0</v>
      </c>
      <c r="AJ244" s="57">
        <f t="shared" si="32"/>
        <v>0</v>
      </c>
      <c r="AK244" s="58">
        <f t="shared" si="33"/>
        <v>0</v>
      </c>
      <c r="AL244" s="59">
        <f>AO244+AQ244-[2]Sheet1!$AH245</f>
        <v>0</v>
      </c>
      <c r="AM244" s="59">
        <f t="shared" si="30"/>
        <v>0</v>
      </c>
      <c r="AN244" s="58">
        <f t="shared" si="26"/>
        <v>0</v>
      </c>
      <c r="AO244" s="59"/>
      <c r="AP244" s="58" t="str">
        <f t="shared" si="27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23"/>
        <v>0</v>
      </c>
      <c r="AI245" s="56">
        <f t="shared" si="24"/>
        <v>0</v>
      </c>
      <c r="AJ245" s="57">
        <f t="shared" si="32"/>
        <v>0</v>
      </c>
      <c r="AK245" s="58">
        <f t="shared" si="33"/>
        <v>0</v>
      </c>
      <c r="AL245" s="59">
        <f>AO245+AQ245-[2]Sheet1!$AH246</f>
        <v>0</v>
      </c>
      <c r="AM245" s="59">
        <f t="shared" si="30"/>
        <v>0</v>
      </c>
      <c r="AN245" s="58">
        <f t="shared" si="26"/>
        <v>0</v>
      </c>
      <c r="AO245" s="59"/>
      <c r="AP245" s="58" t="str">
        <f t="shared" si="27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23"/>
        <v>0</v>
      </c>
      <c r="AI246" s="56">
        <f t="shared" si="24"/>
        <v>0</v>
      </c>
      <c r="AJ246" s="57">
        <f t="shared" si="32"/>
        <v>0</v>
      </c>
      <c r="AK246" s="58">
        <f t="shared" si="33"/>
        <v>0</v>
      </c>
      <c r="AL246" s="59">
        <f>AO246+AQ246-[2]Sheet1!$AH247</f>
        <v>0</v>
      </c>
      <c r="AM246" s="59">
        <f t="shared" si="30"/>
        <v>0</v>
      </c>
      <c r="AN246" s="58">
        <f t="shared" si="26"/>
        <v>0</v>
      </c>
      <c r="AO246" s="59"/>
      <c r="AP246" s="58" t="str">
        <f t="shared" si="27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23"/>
        <v>0</v>
      </c>
      <c r="AI247" s="56">
        <f t="shared" si="24"/>
        <v>0</v>
      </c>
      <c r="AJ247" s="57">
        <f t="shared" si="32"/>
        <v>0</v>
      </c>
      <c r="AK247" s="58">
        <f t="shared" si="33"/>
        <v>0</v>
      </c>
      <c r="AL247" s="59">
        <f>AO247+AQ247-[2]Sheet1!$AH248</f>
        <v>0</v>
      </c>
      <c r="AM247" s="59">
        <f t="shared" si="30"/>
        <v>0</v>
      </c>
      <c r="AN247" s="58">
        <f t="shared" si="26"/>
        <v>0</v>
      </c>
      <c r="AO247" s="59"/>
      <c r="AP247" s="58" t="str">
        <f t="shared" si="27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23"/>
        <v>0</v>
      </c>
      <c r="AI248" s="56">
        <f t="shared" si="24"/>
        <v>0</v>
      </c>
      <c r="AJ248" s="57">
        <f t="shared" si="32"/>
        <v>0</v>
      </c>
      <c r="AK248" s="58">
        <f t="shared" si="33"/>
        <v>0</v>
      </c>
      <c r="AL248" s="59">
        <f>AO248+AQ248-[2]Sheet1!$AH249</f>
        <v>0</v>
      </c>
      <c r="AM248" s="59">
        <f t="shared" si="30"/>
        <v>0</v>
      </c>
      <c r="AN248" s="58">
        <f t="shared" si="26"/>
        <v>0</v>
      </c>
      <c r="AO248" s="59"/>
      <c r="AP248" s="58" t="str">
        <f t="shared" si="27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23"/>
        <v>0</v>
      </c>
      <c r="AI249" s="56">
        <f t="shared" si="24"/>
        <v>0</v>
      </c>
      <c r="AJ249" s="57">
        <f t="shared" si="32"/>
        <v>0</v>
      </c>
      <c r="AK249" s="58">
        <f t="shared" si="33"/>
        <v>0</v>
      </c>
      <c r="AL249" s="59">
        <f>AO249+AQ249-[2]Sheet1!$AH250</f>
        <v>0</v>
      </c>
      <c r="AM249" s="59">
        <f t="shared" si="30"/>
        <v>0</v>
      </c>
      <c r="AN249" s="58">
        <f t="shared" si="26"/>
        <v>0</v>
      </c>
      <c r="AO249" s="59"/>
      <c r="AP249" s="58" t="str">
        <f t="shared" si="27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23"/>
        <v>0</v>
      </c>
      <c r="AI250" s="56">
        <f t="shared" si="24"/>
        <v>0</v>
      </c>
      <c r="AJ250" s="57">
        <f t="shared" si="32"/>
        <v>0</v>
      </c>
      <c r="AK250" s="58">
        <f t="shared" si="33"/>
        <v>0</v>
      </c>
      <c r="AL250" s="59">
        <f>AO250+AQ250-[2]Sheet1!$AH251</f>
        <v>0</v>
      </c>
      <c r="AM250" s="59">
        <f t="shared" si="30"/>
        <v>0</v>
      </c>
      <c r="AN250" s="58">
        <f t="shared" si="26"/>
        <v>0</v>
      </c>
      <c r="AO250" s="59"/>
      <c r="AP250" s="58" t="str">
        <f t="shared" si="27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23"/>
        <v>20</v>
      </c>
      <c r="AI251" s="56">
        <f t="shared" si="24"/>
        <v>0</v>
      </c>
      <c r="AJ251" s="57">
        <f t="shared" si="32"/>
        <v>20</v>
      </c>
      <c r="AK251" s="58">
        <f t="shared" si="33"/>
        <v>3</v>
      </c>
      <c r="AL251" s="59">
        <f>AO251+AQ251-[2]Sheet1!$AH252</f>
        <v>0</v>
      </c>
      <c r="AM251" s="59">
        <f t="shared" si="30"/>
        <v>-20</v>
      </c>
      <c r="AN251" s="58">
        <f t="shared" si="26"/>
        <v>0</v>
      </c>
      <c r="AO251" s="59"/>
      <c r="AP251" s="58">
        <f t="shared" si="27"/>
        <v>-3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23"/>
        <v>11</v>
      </c>
      <c r="AI252" s="56">
        <f t="shared" si="24"/>
        <v>0</v>
      </c>
      <c r="AJ252" s="57">
        <f t="shared" si="32"/>
        <v>11</v>
      </c>
      <c r="AK252" s="58">
        <f t="shared" si="33"/>
        <v>8.25</v>
      </c>
      <c r="AL252" s="59">
        <f>AO252+AQ252-[2]Sheet1!$AH253</f>
        <v>0</v>
      </c>
      <c r="AM252" s="59">
        <f t="shared" si="30"/>
        <v>-11</v>
      </c>
      <c r="AN252" s="58">
        <f t="shared" si="26"/>
        <v>0</v>
      </c>
      <c r="AO252" s="59"/>
      <c r="AP252" s="58">
        <f t="shared" si="27"/>
        <v>-8.25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23"/>
        <v>0</v>
      </c>
      <c r="AI253" s="56">
        <f t="shared" si="24"/>
        <v>0</v>
      </c>
      <c r="AJ253" s="57">
        <f t="shared" si="32"/>
        <v>0</v>
      </c>
      <c r="AK253" s="58">
        <f t="shared" si="33"/>
        <v>0</v>
      </c>
      <c r="AL253" s="59">
        <f>AO253+AQ253-[2]Sheet1!$AH254</f>
        <v>0</v>
      </c>
      <c r="AM253" s="59">
        <f t="shared" si="30"/>
        <v>0</v>
      </c>
      <c r="AN253" s="58">
        <f t="shared" si="26"/>
        <v>0</v>
      </c>
      <c r="AO253" s="59"/>
      <c r="AP253" s="58" t="str">
        <f t="shared" si="27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23"/>
        <v>2</v>
      </c>
      <c r="AI254" s="56">
        <f t="shared" si="24"/>
        <v>0</v>
      </c>
      <c r="AJ254" s="57">
        <f t="shared" si="32"/>
        <v>2</v>
      </c>
      <c r="AK254" s="58">
        <f t="shared" si="33"/>
        <v>1.5</v>
      </c>
      <c r="AL254" s="59">
        <f>AO254+AQ254-[2]Sheet1!$AH255</f>
        <v>0</v>
      </c>
      <c r="AM254" s="59">
        <f t="shared" si="30"/>
        <v>-2</v>
      </c>
      <c r="AN254" s="58">
        <f t="shared" si="26"/>
        <v>0</v>
      </c>
      <c r="AO254" s="59"/>
      <c r="AP254" s="58">
        <f t="shared" si="27"/>
        <v>-1.5</v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23"/>
        <v>0</v>
      </c>
      <c r="AI255" s="56">
        <f t="shared" si="24"/>
        <v>0</v>
      </c>
      <c r="AJ255" s="57">
        <f t="shared" si="32"/>
        <v>0</v>
      </c>
      <c r="AK255" s="58">
        <f t="shared" si="33"/>
        <v>0</v>
      </c>
      <c r="AL255" s="59">
        <f>AO255+AQ255-[2]Sheet1!$AH256</f>
        <v>0</v>
      </c>
      <c r="AM255" s="59">
        <f t="shared" si="30"/>
        <v>0</v>
      </c>
      <c r="AN255" s="58">
        <f t="shared" si="26"/>
        <v>0</v>
      </c>
      <c r="AO255" s="59"/>
      <c r="AP255" s="58" t="str">
        <f t="shared" si="27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23"/>
        <v>0</v>
      </c>
      <c r="AI256" s="56">
        <f t="shared" si="24"/>
        <v>0</v>
      </c>
      <c r="AJ256" s="57">
        <f t="shared" si="32"/>
        <v>0</v>
      </c>
      <c r="AK256" s="58">
        <f t="shared" si="33"/>
        <v>0</v>
      </c>
      <c r="AL256" s="59">
        <f>AO256+AQ256-[2]Sheet1!$AH257</f>
        <v>0</v>
      </c>
      <c r="AM256" s="59">
        <f t="shared" si="30"/>
        <v>0</v>
      </c>
      <c r="AN256" s="58">
        <f t="shared" si="26"/>
        <v>0</v>
      </c>
      <c r="AO256" s="59"/>
      <c r="AP256" s="58" t="str">
        <f t="shared" si="27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23"/>
        <v>0</v>
      </c>
      <c r="AI257" s="56">
        <f t="shared" si="24"/>
        <v>0</v>
      </c>
      <c r="AJ257" s="57">
        <f t="shared" si="32"/>
        <v>0</v>
      </c>
      <c r="AK257" s="58">
        <f t="shared" si="33"/>
        <v>0</v>
      </c>
      <c r="AL257" s="59">
        <f>AO257+AQ257-[2]Sheet1!$AH258</f>
        <v>0</v>
      </c>
      <c r="AM257" s="59">
        <f t="shared" si="30"/>
        <v>0</v>
      </c>
      <c r="AN257" s="58">
        <f t="shared" si="26"/>
        <v>0</v>
      </c>
      <c r="AO257" s="59"/>
      <c r="AP257" s="58" t="str">
        <f t="shared" si="27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23"/>
        <v>0</v>
      </c>
      <c r="AI258" s="56">
        <f t="shared" si="24"/>
        <v>0</v>
      </c>
      <c r="AJ258" s="57">
        <f t="shared" si="32"/>
        <v>0</v>
      </c>
      <c r="AK258" s="58">
        <f t="shared" si="33"/>
        <v>0</v>
      </c>
      <c r="AL258" s="59">
        <f>AO258+AQ258-[2]Sheet1!$AH259</f>
        <v>0</v>
      </c>
      <c r="AM258" s="59">
        <f t="shared" si="30"/>
        <v>0</v>
      </c>
      <c r="AN258" s="58">
        <f t="shared" si="26"/>
        <v>0</v>
      </c>
      <c r="AO258" s="59"/>
      <c r="AP258" s="58" t="str">
        <f t="shared" si="27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23"/>
        <v>0</v>
      </c>
      <c r="AI259" s="56">
        <f t="shared" si="24"/>
        <v>0</v>
      </c>
      <c r="AJ259" s="57">
        <f t="shared" si="32"/>
        <v>0</v>
      </c>
      <c r="AK259" s="58">
        <f t="shared" si="33"/>
        <v>0</v>
      </c>
      <c r="AL259" s="59">
        <f>AO259+AQ259-[2]Sheet1!$AH260</f>
        <v>0</v>
      </c>
      <c r="AM259" s="59">
        <f t="shared" si="30"/>
        <v>0</v>
      </c>
      <c r="AN259" s="58">
        <f t="shared" si="26"/>
        <v>0</v>
      </c>
      <c r="AO259" s="59"/>
      <c r="AP259" s="58" t="str">
        <f t="shared" si="27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23"/>
        <v>0</v>
      </c>
      <c r="AI260" s="56">
        <f t="shared" si="24"/>
        <v>0</v>
      </c>
      <c r="AJ260" s="57">
        <f t="shared" si="32"/>
        <v>0</v>
      </c>
      <c r="AK260" s="58">
        <f t="shared" si="33"/>
        <v>0</v>
      </c>
      <c r="AL260" s="59">
        <f>AO260+AQ260-[2]Sheet1!$AH261</f>
        <v>0</v>
      </c>
      <c r="AM260" s="59">
        <f t="shared" si="30"/>
        <v>0</v>
      </c>
      <c r="AN260" s="58">
        <f t="shared" si="26"/>
        <v>0</v>
      </c>
      <c r="AO260" s="59"/>
      <c r="AP260" s="58" t="str">
        <f t="shared" si="27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23"/>
        <v>0</v>
      </c>
      <c r="AI261" s="56">
        <f t="shared" si="24"/>
        <v>0</v>
      </c>
      <c r="AJ261" s="57">
        <f t="shared" si="32"/>
        <v>0</v>
      </c>
      <c r="AK261" s="58">
        <f t="shared" si="33"/>
        <v>0</v>
      </c>
      <c r="AL261" s="59">
        <f>AO261+AQ261-[2]Sheet1!$AH262</f>
        <v>0</v>
      </c>
      <c r="AM261" s="59">
        <f t="shared" si="30"/>
        <v>0</v>
      </c>
      <c r="AN261" s="58">
        <f t="shared" si="26"/>
        <v>0</v>
      </c>
      <c r="AO261" s="59"/>
      <c r="AP261" s="58" t="str">
        <f t="shared" si="27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23"/>
        <v>0</v>
      </c>
      <c r="AI262" s="56">
        <f t="shared" si="24"/>
        <v>0</v>
      </c>
      <c r="AJ262" s="57">
        <f t="shared" si="32"/>
        <v>0</v>
      </c>
      <c r="AK262" s="58">
        <f t="shared" si="33"/>
        <v>0</v>
      </c>
      <c r="AL262" s="59">
        <f>AO262+AQ262-[2]Sheet1!$AH263</f>
        <v>0</v>
      </c>
      <c r="AM262" s="59">
        <f t="shared" si="30"/>
        <v>0</v>
      </c>
      <c r="AN262" s="58">
        <f t="shared" si="26"/>
        <v>0</v>
      </c>
      <c r="AO262" s="59"/>
      <c r="AP262" s="58" t="str">
        <f t="shared" si="27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23"/>
        <v>0</v>
      </c>
      <c r="AI263" s="56">
        <f t="shared" si="24"/>
        <v>0</v>
      </c>
      <c r="AJ263" s="57">
        <f t="shared" si="32"/>
        <v>0</v>
      </c>
      <c r="AK263" s="58">
        <f t="shared" si="33"/>
        <v>0</v>
      </c>
      <c r="AL263" s="59">
        <f>AO263+AQ263-[2]Sheet1!$AH264</f>
        <v>0</v>
      </c>
      <c r="AM263" s="59">
        <f t="shared" si="30"/>
        <v>0</v>
      </c>
      <c r="AN263" s="58">
        <f t="shared" si="26"/>
        <v>0</v>
      </c>
      <c r="AO263" s="59"/>
      <c r="AP263" s="58" t="str">
        <f t="shared" si="27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23"/>
        <v>0</v>
      </c>
      <c r="AI264" s="56">
        <f t="shared" si="24"/>
        <v>0</v>
      </c>
      <c r="AJ264" s="57">
        <f t="shared" si="32"/>
        <v>0</v>
      </c>
      <c r="AK264" s="58">
        <f t="shared" si="33"/>
        <v>0</v>
      </c>
      <c r="AL264" s="59">
        <f>AO264+AQ264-[2]Sheet1!$AH265</f>
        <v>0</v>
      </c>
      <c r="AM264" s="59">
        <f t="shared" si="30"/>
        <v>0</v>
      </c>
      <c r="AN264" s="58">
        <f t="shared" si="26"/>
        <v>0</v>
      </c>
      <c r="AO264" s="59"/>
      <c r="AP264" s="58" t="str">
        <f t="shared" si="27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23"/>
        <v>0</v>
      </c>
      <c r="AI265" s="61">
        <f t="shared" si="24"/>
        <v>0</v>
      </c>
      <c r="AJ265" s="61"/>
      <c r="AK265" s="64" t="e">
        <f t="shared" si="33"/>
        <v>#VALUE!</v>
      </c>
      <c r="AL265" s="64">
        <f>AO265+AQ265-[2]Sheet1!$AH266</f>
        <v>0</v>
      </c>
      <c r="AM265" s="64">
        <f t="shared" si="30"/>
        <v>0</v>
      </c>
      <c r="AN265" s="64" t="e">
        <f t="shared" si="26"/>
        <v>#VALUE!</v>
      </c>
      <c r="AO265" s="65"/>
      <c r="AP265" s="64" t="str">
        <f t="shared" si="27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23"/>
        <v>0</v>
      </c>
      <c r="AI266" s="61">
        <f t="shared" si="24"/>
        <v>0</v>
      </c>
      <c r="AJ266" s="61"/>
      <c r="AK266" s="64" t="e">
        <f t="shared" si="33"/>
        <v>#VALUE!</v>
      </c>
      <c r="AL266" s="64">
        <f>AO266+AQ266-[2]Sheet1!$AH267</f>
        <v>0</v>
      </c>
      <c r="AM266" s="64">
        <f t="shared" si="30"/>
        <v>0</v>
      </c>
      <c r="AN266" s="64" t="e">
        <f t="shared" si="26"/>
        <v>#VALUE!</v>
      </c>
      <c r="AO266" s="65"/>
      <c r="AP266" s="64" t="str">
        <f t="shared" si="27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34">SUMIF(O:O,AA267,P:P)</f>
        <v>0</v>
      </c>
      <c r="AI267" s="61">
        <f t="shared" ref="AI267" si="35">SUMIF(O:O,AA267,V:V)</f>
        <v>0</v>
      </c>
      <c r="AJ267" s="61"/>
      <c r="AK267" s="64" t="e">
        <f t="shared" si="33"/>
        <v>#VALUE!</v>
      </c>
      <c r="AL267" s="64">
        <f>AO267+AQ267-[2]Sheet1!$AH268</f>
        <v>0</v>
      </c>
      <c r="AM267" s="64">
        <f t="shared" si="30"/>
        <v>0</v>
      </c>
      <c r="AN267" s="64" t="e">
        <f t="shared" si="26"/>
        <v>#VALUE!</v>
      </c>
      <c r="AO267" s="65"/>
      <c r="AP267" s="64" t="str">
        <f t="shared" si="27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5:W28 W30:W200" name="باقیمانده_5"/>
    <protectedRange algorithmName="SHA-512" hashValue="f5WsBkExWTs/LKakVBbNBXjGjwaAPcOxHhJFt4MnEAAY0TgGUtLBwc6BQDnps5THm9Gccqda3SWXIrg2Z9o+GA==" saltValue="9EXh0tvvNrwpkDbSuYJ+Uw==" spinCount="100000" sqref="V5:V28 V30:V200" name="تعداد ارسال شده_4"/>
    <protectedRange algorithmName="SHA-512" hashValue="jjrV5Hy6JwvVqOO7tKoZVoRg7rpBcjqvT96GSIFiDncBaImziwFUF2JC6d0rT0SfgZv+eJ/5g2VdqSB7bdW0mg==" saltValue="0Igh3j97EZBwjtfDd8U1wg==" spinCount="100000" sqref="W2:W3" name="باقیمانده_5_1"/>
    <protectedRange algorithmName="SHA-512" hashValue="f5WsBkExWTs/LKakVBbNBXjGjwaAPcOxHhJFt4MnEAAY0TgGUtLBwc6BQDnps5THm9Gccqda3SWXIrg2Z9o+GA==" saltValue="9EXh0tvvNrwpkDbSuYJ+Uw==" spinCount="100000" sqref="V2:V3" name="تعداد ارسال شده_4_1"/>
    <protectedRange algorithmName="SHA-512" hashValue="jjrV5Hy6JwvVqOO7tKoZVoRg7rpBcjqvT96GSIFiDncBaImziwFUF2JC6d0rT0SfgZv+eJ/5g2VdqSB7bdW0mg==" saltValue="0Igh3j97EZBwjtfDd8U1wg==" spinCount="100000" sqref="W4" name="باقیمانده_5_2"/>
    <protectedRange algorithmName="SHA-512" hashValue="f5WsBkExWTs/LKakVBbNBXjGjwaAPcOxHhJFt4MnEAAY0TgGUtLBwc6BQDnps5THm9Gccqda3SWXIrg2Z9o+GA==" saltValue="9EXh0tvvNrwpkDbSuYJ+Uw==" spinCount="100000" sqref="V4" name="تعداد ارسال شده_4_2"/>
    <protectedRange algorithmName="SHA-512" hashValue="jjrV5Hy6JwvVqOO7tKoZVoRg7rpBcjqvT96GSIFiDncBaImziwFUF2JC6d0rT0SfgZv+eJ/5g2VdqSB7bdW0mg==" saltValue="0Igh3j97EZBwjtfDd8U1wg==" spinCount="100000" sqref="W29" name="باقیمانده_5_3"/>
    <protectedRange algorithmName="SHA-512" hashValue="f5WsBkExWTs/LKakVBbNBXjGjwaAPcOxHhJFt4MnEAAY0TgGUtLBwc6BQDnps5THm9Gccqda3SWXIrg2Z9o+GA==" saltValue="9EXh0tvvNrwpkDbSuYJ+Uw==" spinCount="100000" sqref="V29" name="تعداد ارسال شده_4_3"/>
  </protectedRanges>
  <mergeCells count="93">
    <mergeCell ref="AE25:AE26"/>
    <mergeCell ref="AE27:AE28"/>
    <mergeCell ref="M25:M28"/>
    <mergeCell ref="N25:N28"/>
    <mergeCell ref="AC25:AC28"/>
    <mergeCell ref="AD25:AD28"/>
    <mergeCell ref="AB25:AB28"/>
    <mergeCell ref="AA25:AA28"/>
    <mergeCell ref="G25:G28"/>
    <mergeCell ref="H25:H28"/>
    <mergeCell ref="I25:I28"/>
    <mergeCell ref="J25:J28"/>
    <mergeCell ref="L25:L28"/>
    <mergeCell ref="M21:M23"/>
    <mergeCell ref="N21:N23"/>
    <mergeCell ref="AD21:AD23"/>
    <mergeCell ref="AC21:AC23"/>
    <mergeCell ref="AB21:AB23"/>
    <mergeCell ref="AA21:AA23"/>
    <mergeCell ref="G21:G23"/>
    <mergeCell ref="H21:H23"/>
    <mergeCell ref="I21:I23"/>
    <mergeCell ref="J21:J23"/>
    <mergeCell ref="L21:L23"/>
    <mergeCell ref="H19:H20"/>
    <mergeCell ref="G19:G20"/>
    <mergeCell ref="AA19:AA20"/>
    <mergeCell ref="AD19:AD20"/>
    <mergeCell ref="AC19:AC20"/>
    <mergeCell ref="AB19:AB20"/>
    <mergeCell ref="N19:N20"/>
    <mergeCell ref="M19:M20"/>
    <mergeCell ref="L19:L20"/>
    <mergeCell ref="J19:J20"/>
    <mergeCell ref="I19:I20"/>
    <mergeCell ref="H13:H14"/>
    <mergeCell ref="G13:G14"/>
    <mergeCell ref="AD13:AD14"/>
    <mergeCell ref="AC13:AC14"/>
    <mergeCell ref="AB13:AB14"/>
    <mergeCell ref="AA13:AA14"/>
    <mergeCell ref="N13:N14"/>
    <mergeCell ref="M13:M14"/>
    <mergeCell ref="L13:L14"/>
    <mergeCell ref="J13:J14"/>
    <mergeCell ref="I13:I14"/>
    <mergeCell ref="H11:H12"/>
    <mergeCell ref="G11:G12"/>
    <mergeCell ref="AC11:AC12"/>
    <mergeCell ref="AD11:AD12"/>
    <mergeCell ref="AB11:AB12"/>
    <mergeCell ref="AA11:AA12"/>
    <mergeCell ref="N11:N12"/>
    <mergeCell ref="M11:M12"/>
    <mergeCell ref="L11:L12"/>
    <mergeCell ref="J11:J12"/>
    <mergeCell ref="I11:I12"/>
    <mergeCell ref="AD6:AD9"/>
    <mergeCell ref="AC6:AC9"/>
    <mergeCell ref="AB6:AB9"/>
    <mergeCell ref="AA6:AA9"/>
    <mergeCell ref="G6:G9"/>
    <mergeCell ref="H6:H9"/>
    <mergeCell ref="I6:I9"/>
    <mergeCell ref="J6:J9"/>
    <mergeCell ref="L6:L9"/>
    <mergeCell ref="M6:M9"/>
    <mergeCell ref="N6:N9"/>
    <mergeCell ref="G4:G5"/>
    <mergeCell ref="AD4:AD5"/>
    <mergeCell ref="AC4:AC5"/>
    <mergeCell ref="AB4:AB5"/>
    <mergeCell ref="AA4:AA5"/>
    <mergeCell ref="N4:N5"/>
    <mergeCell ref="M4:M5"/>
    <mergeCell ref="L4:L5"/>
    <mergeCell ref="J4:J5"/>
    <mergeCell ref="H4:H5"/>
    <mergeCell ref="AA2:AA3"/>
    <mergeCell ref="AB2:AB3"/>
    <mergeCell ref="AC2:AC3"/>
    <mergeCell ref="AD2:AD3"/>
    <mergeCell ref="A1:B1"/>
    <mergeCell ref="C1:D1"/>
    <mergeCell ref="E1:F1"/>
    <mergeCell ref="U1:V1"/>
    <mergeCell ref="G2:G3"/>
    <mergeCell ref="H2:H3"/>
    <mergeCell ref="I2:I3"/>
    <mergeCell ref="J2:J3"/>
    <mergeCell ref="L2:L3"/>
    <mergeCell ref="M2:M3"/>
    <mergeCell ref="N2:N3"/>
  </mergeCells>
  <conditionalFormatting sqref="G11:I11 J6 Q6:AF6 J10:J11 Q10:AF11 G13:AF13 G15:AF19 G21:AF21 G24:AF25 G30:AF200 Q5:Z5 Q7:Z9 O12:Z12 O14:Z14 O20:Z20 O22:Z23 O26:Z28 AE5:AF5 K5:K10 O5:P10 AE7:AF9 K11:P11 K12 AE12:AF12 K14 AE14:AF14 K20 AE20:AF20 K22:K23 AE22:AF23 K26:K28 AF26:AF28">
    <cfRule type="expression" dxfId="104" priority="76">
      <formula>$C5</formula>
    </cfRule>
  </conditionalFormatting>
  <conditionalFormatting sqref="G11:I11">
    <cfRule type="expression" dxfId="103" priority="75">
      <formula>$A11</formula>
    </cfRule>
  </conditionalFormatting>
  <conditionalFormatting sqref="G2:J2 AD2 Z2:Z3">
    <cfRule type="expression" dxfId="102" priority="12">
      <formula>$E2</formula>
    </cfRule>
  </conditionalFormatting>
  <conditionalFormatting sqref="G2:J2 AD2">
    <cfRule type="expression" dxfId="101" priority="10">
      <formula>$A2</formula>
    </cfRule>
  </conditionalFormatting>
  <conditionalFormatting sqref="G2:AF2 O3:Z3 K3 AE3:AF3">
    <cfRule type="expression" dxfId="100" priority="11">
      <formula>$C2</formula>
    </cfRule>
  </conditionalFormatting>
  <conditionalFormatting sqref="J4 Z4 AD4">
    <cfRule type="expression" dxfId="99" priority="8">
      <formula>$E4</formula>
    </cfRule>
  </conditionalFormatting>
  <conditionalFormatting sqref="J4 AD4 J6 AD6 J10:J11 AD10:AD11 G13:J13 AD13 G15:J19 AD15:AD19 G21:J21 AD21 G24:J25 AD24:AD25 G30:J200">
    <cfRule type="expression" dxfId="98" priority="6">
      <formula>$A4</formula>
    </cfRule>
  </conditionalFormatting>
  <conditionalFormatting sqref="J29 Z29 AD29:AD30">
    <cfRule type="expression" dxfId="97" priority="4">
      <formula>$E29</formula>
    </cfRule>
  </conditionalFormatting>
  <conditionalFormatting sqref="J4:K4 O4:AF4 H4 H6 H10">
    <cfRule type="expression" dxfId="96" priority="7">
      <formula>$C4</formula>
    </cfRule>
  </conditionalFormatting>
  <conditionalFormatting sqref="J29:K29 O29:AF29 AD30 H29">
    <cfRule type="expression" dxfId="95" priority="3">
      <formula>$C29</formula>
    </cfRule>
  </conditionalFormatting>
  <conditionalFormatting sqref="W2:W200">
    <cfRule type="expression" dxfId="94" priority="1">
      <formula>$AG2</formula>
    </cfRule>
  </conditionalFormatting>
  <conditionalFormatting sqref="Z2:Z200 J29 AD29:AD200">
    <cfRule type="expression" dxfId="93" priority="2">
      <formula>$A2</formula>
    </cfRule>
  </conditionalFormatting>
  <conditionalFormatting sqref="Z5:Z28 J6 AD6 J10:J11 AD10:AD11 G11:I11 G13:J13 AD13 G15:J19 AD15:AD19 G21:J21 AD21 G24:J25 AD24:AD25 G30:J200 Z30:Z200 AD30:AD200">
    <cfRule type="expression" dxfId="92" priority="77">
      <formula>$E5</formula>
    </cfRule>
  </conditionalFormatting>
  <conditionalFormatting sqref="AL203:AM203">
    <cfRule type="dataBar" priority="39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{027FA6EC-4AC4-44D7-8D34-953C53AC8A57}</x14:id>
        </ext>
      </extLst>
    </cfRule>
  </conditionalFormatting>
  <conditionalFormatting sqref="AL204:AM204">
    <cfRule type="dataBar" priority="38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{22D23142-0084-4F81-8668-F8EBF95058B0}</x14:id>
        </ext>
      </extLst>
    </cfRule>
  </conditionalFormatting>
  <conditionalFormatting sqref="AL205:AM205">
    <cfRule type="dataBar" priority="37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{EED65EBA-AE82-4521-B429-0CCD240CEABA}</x14:id>
        </ext>
      </extLst>
    </cfRule>
  </conditionalFormatting>
  <conditionalFormatting sqref="AL206:AM206">
    <cfRule type="dataBar" priority="36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{FFE795BB-A96E-45CA-B28D-E8143EAE4D8F}</x14:id>
        </ext>
      </extLst>
    </cfRule>
  </conditionalFormatting>
  <conditionalFormatting sqref="AL207:AM207">
    <cfRule type="dataBar" priority="35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{CA36987F-C146-442E-B28D-9F7B07BF66DA}</x14:id>
        </ext>
      </extLst>
    </cfRule>
  </conditionalFormatting>
  <conditionalFormatting sqref="AL208:AM208">
    <cfRule type="dataBar" priority="34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{192ACEE8-198C-45F1-959F-5AD60A9D4EAB}</x14:id>
        </ext>
      </extLst>
    </cfRule>
  </conditionalFormatting>
  <conditionalFormatting sqref="AL209:AM209">
    <cfRule type="dataBar" priority="33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{F380DC2D-F246-4572-BF65-22FB632A6AC7}</x14:id>
        </ext>
      </extLst>
    </cfRule>
  </conditionalFormatting>
  <conditionalFormatting sqref="AL210:AM210">
    <cfRule type="dataBar" priority="32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{E0D3E917-18FB-4D3F-8696-0DC35D22860F}</x14:id>
        </ext>
      </extLst>
    </cfRule>
  </conditionalFormatting>
  <conditionalFormatting sqref="AL211:AM211">
    <cfRule type="dataBar" priority="31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{47EB5E07-19B7-49F6-82B1-4F5E6B09361D}</x14:id>
        </ext>
      </extLst>
    </cfRule>
  </conditionalFormatting>
  <conditionalFormatting sqref="AL212:AM212">
    <cfRule type="dataBar" priority="30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{9E1CFA9E-C328-42FC-86F7-F953CFFBE5F1}</x14:id>
        </ext>
      </extLst>
    </cfRule>
  </conditionalFormatting>
  <conditionalFormatting sqref="AL213:AM213">
    <cfRule type="dataBar" priority="29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{9AD18103-5042-4CED-BA79-49DDA3CFC913}</x14:id>
        </ext>
      </extLst>
    </cfRule>
  </conditionalFormatting>
  <conditionalFormatting sqref="AL214:AM214">
    <cfRule type="dataBar" priority="28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{07C47690-ECE2-4503-9DDA-50BA404ABBE5}</x14:id>
        </ext>
      </extLst>
    </cfRule>
  </conditionalFormatting>
  <conditionalFormatting sqref="AL215:AM215">
    <cfRule type="dataBar" priority="27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{B1432BA3-4C0C-48C0-8B77-E0EB56FE549D}</x14:id>
        </ext>
      </extLst>
    </cfRule>
  </conditionalFormatting>
  <conditionalFormatting sqref="AL216:AM216">
    <cfRule type="dataBar" priority="26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{F55B2335-EC9A-4F5C-BAFF-91A9F835C818}</x14:id>
        </ext>
      </extLst>
    </cfRule>
  </conditionalFormatting>
  <conditionalFormatting sqref="AL217:AM217">
    <cfRule type="dataBar" priority="25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{C0D451D2-C325-44C0-A339-50A61FAA60F2}</x14:id>
        </ext>
      </extLst>
    </cfRule>
  </conditionalFormatting>
  <conditionalFormatting sqref="AL218:AM218">
    <cfRule type="dataBar" priority="24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{3FDBF6B8-4FFD-4F5D-B6EA-C7A3C7301B2F}</x14:id>
        </ext>
      </extLst>
    </cfRule>
  </conditionalFormatting>
  <conditionalFormatting sqref="AL219:AM219">
    <cfRule type="dataBar" priority="23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{D9F7F8B9-107D-49E3-882E-46F4DCDF8883}</x14:id>
        </ext>
      </extLst>
    </cfRule>
  </conditionalFormatting>
  <conditionalFormatting sqref="AL220:AM220">
    <cfRule type="dataBar" priority="22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{CDDC8F98-AB46-49C4-B911-48204BE18918}</x14:id>
        </ext>
      </extLst>
    </cfRule>
  </conditionalFormatting>
  <conditionalFormatting sqref="AL221:AM221">
    <cfRule type="dataBar" priority="40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{EBC7F090-2EFB-4418-8938-3530BD03C729}</x14:id>
        </ext>
      </extLst>
    </cfRule>
  </conditionalFormatting>
  <conditionalFormatting sqref="AL223:AM223">
    <cfRule type="dataBar" priority="41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{E4E1EFF4-0102-4A56-855A-209C9F41513E}</x14:id>
        </ext>
      </extLst>
    </cfRule>
  </conditionalFormatting>
  <conditionalFormatting sqref="AL224:AM224">
    <cfRule type="dataBar" priority="42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{E9658A4D-4FDA-4550-89C0-94F3D500C240}</x14:id>
        </ext>
      </extLst>
    </cfRule>
  </conditionalFormatting>
  <conditionalFormatting sqref="AL225:AM225">
    <cfRule type="dataBar" priority="43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{925E9D4F-D78E-4A27-A1DA-E95DF634EDEC}</x14:id>
        </ext>
      </extLst>
    </cfRule>
  </conditionalFormatting>
  <conditionalFormatting sqref="AL226:AM226">
    <cfRule type="dataBar" priority="44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{15064F86-0BE3-4C9F-898C-72C2788E0329}</x14:id>
        </ext>
      </extLst>
    </cfRule>
  </conditionalFormatting>
  <conditionalFormatting sqref="AL227:AM227">
    <cfRule type="dataBar" priority="45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{E6E94AD0-2083-411C-873E-4FE9E99F2647}</x14:id>
        </ext>
      </extLst>
    </cfRule>
  </conditionalFormatting>
  <conditionalFormatting sqref="AL228:AM228">
    <cfRule type="dataBar" priority="46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{2FA22C5F-E649-414C-8F9D-0F8A86FC9534}</x14:id>
        </ext>
      </extLst>
    </cfRule>
  </conditionalFormatting>
  <conditionalFormatting sqref="AL229:AM229">
    <cfRule type="dataBar" priority="21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{71321F70-F3F0-4F3F-8FE6-03E8DD96EEC7}</x14:id>
        </ext>
      </extLst>
    </cfRule>
  </conditionalFormatting>
  <conditionalFormatting sqref="AL230:AM230">
    <cfRule type="dataBar" priority="20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{D78C94B4-E109-4B57-9BA5-51173015BAC7}</x14:id>
        </ext>
      </extLst>
    </cfRule>
  </conditionalFormatting>
  <conditionalFormatting sqref="AL231:AM231">
    <cfRule type="dataBar" priority="19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{07B37D33-400D-4DBF-8F89-0FC5CE056937}</x14:id>
        </ext>
      </extLst>
    </cfRule>
  </conditionalFormatting>
  <conditionalFormatting sqref="AL232:AM232">
    <cfRule type="dataBar" priority="18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{1F903DE9-FABC-4D6B-A38D-C4ACA9BE0C4A}</x14:id>
        </ext>
      </extLst>
    </cfRule>
  </conditionalFormatting>
  <conditionalFormatting sqref="AL233:AM233">
    <cfRule type="dataBar" priority="17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{361EB7D3-A3A4-40CE-BB4D-C26F6F651C99}</x14:id>
        </ext>
      </extLst>
    </cfRule>
  </conditionalFormatting>
  <conditionalFormatting sqref="AL234:AM234">
    <cfRule type="dataBar" priority="16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{C4BBE95A-1CEA-40AE-9000-F80245A2410C}</x14:id>
        </ext>
      </extLst>
    </cfRule>
  </conditionalFormatting>
  <conditionalFormatting sqref="AL235:AM235">
    <cfRule type="dataBar" priority="47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{B1448324-A60A-44A1-BD39-BE478E12A673}</x14:id>
        </ext>
      </extLst>
    </cfRule>
  </conditionalFormatting>
  <conditionalFormatting sqref="AL236:AM236">
    <cfRule type="dataBar" priority="48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{939C9B8E-A501-4E5F-9003-77059B153499}</x14:id>
        </ext>
      </extLst>
    </cfRule>
  </conditionalFormatting>
  <conditionalFormatting sqref="AL237:AM237">
    <cfRule type="dataBar" priority="49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{2B50C96A-3F76-4347-B0DA-E409FF644C95}</x14:id>
        </ext>
      </extLst>
    </cfRule>
  </conditionalFormatting>
  <conditionalFormatting sqref="AL238:AM238">
    <cfRule type="dataBar" priority="50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{41879F31-A10D-4584-9DF8-CDA1D688F658}</x14:id>
        </ext>
      </extLst>
    </cfRule>
  </conditionalFormatting>
  <conditionalFormatting sqref="AL239:AM239">
    <cfRule type="dataBar" priority="51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{31B69C37-9D10-4089-AD96-0CC980A832BD}</x14:id>
        </ext>
      </extLst>
    </cfRule>
  </conditionalFormatting>
  <conditionalFormatting sqref="AL240:AM240">
    <cfRule type="dataBar" priority="52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{3A434006-F4A0-4517-B813-68EF84ABBDC9}</x14:id>
        </ext>
      </extLst>
    </cfRule>
  </conditionalFormatting>
  <conditionalFormatting sqref="AL241:AM241">
    <cfRule type="dataBar" priority="53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{03A6D5C5-71BB-4119-8EA9-BC5DE3C0AE92}</x14:id>
        </ext>
      </extLst>
    </cfRule>
  </conditionalFormatting>
  <conditionalFormatting sqref="AL242:AM242">
    <cfRule type="dataBar" priority="54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{C916097F-8F06-4244-8EA5-0D83E3BC00C8}</x14:id>
        </ext>
      </extLst>
    </cfRule>
  </conditionalFormatting>
  <conditionalFormatting sqref="AL243:AM243">
    <cfRule type="dataBar" priority="55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{5FF530AF-5DA0-4110-ABAD-2BFB785088CA}</x14:id>
        </ext>
      </extLst>
    </cfRule>
  </conditionalFormatting>
  <conditionalFormatting sqref="AL244:AM244">
    <cfRule type="dataBar" priority="56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{ABCEC566-D391-4A3F-8A13-8B7F3691D647}</x14:id>
        </ext>
      </extLst>
    </cfRule>
  </conditionalFormatting>
  <conditionalFormatting sqref="AL245:AM245">
    <cfRule type="dataBar" priority="57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{C0649F28-9189-4BF9-AF10-EDEC7B18C6E7}</x14:id>
        </ext>
      </extLst>
    </cfRule>
  </conditionalFormatting>
  <conditionalFormatting sqref="AL246:AM246">
    <cfRule type="dataBar" priority="58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{F7946478-7DF6-4916-A4B0-439543510F5D}</x14:id>
        </ext>
      </extLst>
    </cfRule>
  </conditionalFormatting>
  <conditionalFormatting sqref="AL247:AM247">
    <cfRule type="dataBar" priority="59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{BB77E542-CAB6-49C8-9906-E513770B20D9}</x14:id>
        </ext>
      </extLst>
    </cfRule>
  </conditionalFormatting>
  <conditionalFormatting sqref="AL248:AM248">
    <cfRule type="dataBar" priority="15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{33F9B5E2-010C-43E0-A7AB-FABCCFC84817}</x14:id>
        </ext>
      </extLst>
    </cfRule>
  </conditionalFormatting>
  <conditionalFormatting sqref="AL249:AM249">
    <cfRule type="dataBar" priority="60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{C86567EC-E7CB-4C4E-9A02-A848EDE460E3}</x14:id>
        </ext>
      </extLst>
    </cfRule>
  </conditionalFormatting>
  <conditionalFormatting sqref="AL250:AM250">
    <cfRule type="dataBar" priority="61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{6E257BE1-1E87-4370-B331-ABA9242EB6D7}</x14:id>
        </ext>
      </extLst>
    </cfRule>
  </conditionalFormatting>
  <conditionalFormatting sqref="AL251:AM251">
    <cfRule type="dataBar" priority="62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{92F12EF9-7E6E-4DEB-BCBA-B4A6F6AFFED7}</x14:id>
        </ext>
      </extLst>
    </cfRule>
  </conditionalFormatting>
  <conditionalFormatting sqref="AL252:AM252">
    <cfRule type="dataBar" priority="63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{0830B47F-C610-4638-9726-6217786C5978}</x14:id>
        </ext>
      </extLst>
    </cfRule>
  </conditionalFormatting>
  <conditionalFormatting sqref="AL253:AM253">
    <cfRule type="dataBar" priority="64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{A8B67AE8-C08C-4CE0-A9F6-8E8AC504B2F8}</x14:id>
        </ext>
      </extLst>
    </cfRule>
  </conditionalFormatting>
  <conditionalFormatting sqref="AL254:AM254">
    <cfRule type="dataBar" priority="65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{3C737E17-A44E-4C32-BF4A-AF42B8F3155F}</x14:id>
        </ext>
      </extLst>
    </cfRule>
  </conditionalFormatting>
  <conditionalFormatting sqref="AL255:AM255">
    <cfRule type="dataBar" priority="66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{B68D1ED6-4914-4DA5-8FD2-8ABAC9C247C8}</x14:id>
        </ext>
      </extLst>
    </cfRule>
  </conditionalFormatting>
  <conditionalFormatting sqref="AL256:AM256">
    <cfRule type="dataBar" priority="67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{FF7983DE-2B5F-4657-984F-F820B984F2D1}</x14:id>
        </ext>
      </extLst>
    </cfRule>
  </conditionalFormatting>
  <conditionalFormatting sqref="AL257:AM257">
    <cfRule type="dataBar" priority="68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{74F22973-030B-47C7-8429-13E258BD88BB}</x14:id>
        </ext>
      </extLst>
    </cfRule>
  </conditionalFormatting>
  <conditionalFormatting sqref="AL258:AM258">
    <cfRule type="dataBar" priority="14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{3276921D-A338-4075-BCD0-61830E33554E}</x14:id>
        </ext>
      </extLst>
    </cfRule>
  </conditionalFormatting>
  <conditionalFormatting sqref="AL259:AM259">
    <cfRule type="dataBar" priority="13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{528BAC12-5559-4D42-92C9-7FDDC759AA4D}</x14:id>
        </ext>
      </extLst>
    </cfRule>
  </conditionalFormatting>
  <conditionalFormatting sqref="AL260:AM260">
    <cfRule type="dataBar" priority="69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{71F99864-012D-4097-B39A-F6509D1E8805}</x14:id>
        </ext>
      </extLst>
    </cfRule>
  </conditionalFormatting>
  <conditionalFormatting sqref="AL261:AM261">
    <cfRule type="dataBar" priority="70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{C50F83F8-3707-4FA8-A706-577A1AD7342F}</x14:id>
        </ext>
      </extLst>
    </cfRule>
  </conditionalFormatting>
  <conditionalFormatting sqref="AL262:AM262">
    <cfRule type="dataBar" priority="71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{5E200E85-4C11-4864-B03A-DF8E24DB9A2C}</x14:id>
        </ext>
      </extLst>
    </cfRule>
  </conditionalFormatting>
  <conditionalFormatting sqref="AL263:AM263">
    <cfRule type="dataBar" priority="72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{B0D45F34-AA3F-4654-A2EF-EB987849AF2D}</x14:id>
        </ext>
      </extLst>
    </cfRule>
  </conditionalFormatting>
  <conditionalFormatting sqref="AL264:AM264">
    <cfRule type="dataBar" priority="73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{FC31CB8F-5637-4380-8969-5EACA016A393}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FA6EC-4AC4-44D7-8D34-953C53AC8A57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22D23142-0084-4F81-8668-F8EBF95058B0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EED65EBA-AE82-4521-B429-0CCD240CEABA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FFE795BB-A96E-45CA-B28D-E8143EAE4D8F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CA36987F-C146-442E-B28D-9F7B07BF66DA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192ACEE8-198C-45F1-959F-5AD60A9D4EAB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F380DC2D-F246-4572-BF65-22FB632A6AC7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E0D3E917-18FB-4D3F-8696-0DC35D22860F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47EB5E07-19B7-49F6-82B1-4F5E6B09361D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9E1CFA9E-C328-42FC-86F7-F953CFFBE5F1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9AD18103-5042-4CED-BA79-49DDA3CFC913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07C47690-ECE2-4503-9DDA-50BA404ABBE5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B1432BA3-4C0C-48C0-8B77-E0EB56FE549D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F55B2335-EC9A-4F5C-BAFF-91A9F835C818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C0D451D2-C325-44C0-A339-50A61FAA60F2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3FDBF6B8-4FFD-4F5D-B6EA-C7A3C7301B2F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D9F7F8B9-107D-49E3-882E-46F4DCDF8883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CDDC8F98-AB46-49C4-B911-48204BE18918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EBC7F090-2EFB-4418-8938-3530BD03C729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E4E1EFF4-0102-4A56-855A-209C9F41513E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E9658A4D-4FDA-4550-89C0-94F3D500C240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925E9D4F-D78E-4A27-A1DA-E95DF634EDEC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15064F86-0BE3-4C9F-898C-72C2788E0329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E6E94AD0-2083-411C-873E-4FE9E99F2647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2FA22C5F-E649-414C-8F9D-0F8A86FC9534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71321F70-F3F0-4F3F-8FE6-03E8DD96EEC7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D78C94B4-E109-4B57-9BA5-51173015BAC7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07B37D33-400D-4DBF-8F89-0FC5CE056937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1F903DE9-FABC-4D6B-A38D-C4ACA9BE0C4A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361EB7D3-A3A4-40CE-BB4D-C26F6F651C99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C4BBE95A-1CEA-40AE-9000-F80245A2410C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B1448324-A60A-44A1-BD39-BE478E12A673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939C9B8E-A501-4E5F-9003-77059B153499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2B50C96A-3F76-4347-B0DA-E409FF644C95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41879F31-A10D-4584-9DF8-CDA1D688F658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31B69C37-9D10-4089-AD96-0CC980A832BD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3A434006-F4A0-4517-B813-68EF84ABBDC9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03A6D5C5-71BB-4119-8EA9-BC5DE3C0AE92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C916097F-8F06-4244-8EA5-0D83E3BC00C8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5FF530AF-5DA0-4110-ABAD-2BFB785088CA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ABCEC566-D391-4A3F-8A13-8B7F3691D647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C0649F28-9189-4BF9-AF10-EDEC7B18C6E7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F7946478-7DF6-4916-A4B0-439543510F5D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BB77E542-CAB6-49C8-9906-E513770B20D9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33F9B5E2-010C-43E0-A7AB-FABCCFC84817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C86567EC-E7CB-4C4E-9A02-A848EDE460E3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6E257BE1-1E87-4370-B331-ABA9242EB6D7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92F12EF9-7E6E-4DEB-BCBA-B4A6F6AFFED7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0830B47F-C610-4638-9726-6217786C5978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A8B67AE8-C08C-4CE0-A9F6-8E8AC504B2F8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3C737E17-A44E-4C32-BF4A-AF42B8F3155F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B68D1ED6-4914-4DA5-8FD2-8ABAC9C247C8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FF7983DE-2B5F-4657-984F-F820B984F2D1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74F22973-030B-47C7-8429-13E258BD88BB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3276921D-A338-4075-BCD0-61830E33554E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528BAC12-5559-4D42-92C9-7FDDC759AA4D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71F99864-012D-4097-B39A-F6509D1E8805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C50F83F8-3707-4FA8-A706-577A1AD7342F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5E200E85-4C11-4864-B03A-DF8E24DB9A2C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B0D45F34-AA3F-4654-A2EF-EB987849AF2D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FC31CB8F-5637-4380-8969-5EACA016A393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92492-B592-40DB-BA42-3630261F68C3}">
  <dimension ref="A1:AR267"/>
  <sheetViews>
    <sheetView rightToLeft="1" topLeftCell="G1" zoomScale="70" zoomScaleNormal="70" workbookViewId="0">
      <selection activeCell="H17" sqref="H17:H18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20.44140625" style="28" bestFit="1" customWidth="1"/>
    <col min="9" max="9" width="21.8867187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5.554687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5.3320312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96.33203125" style="24" bestFit="1" customWidth="1"/>
    <col min="29" max="29" width="15.77734375" style="31" bestFit="1" customWidth="1"/>
    <col min="30" max="30" width="13.6640625" style="32" bestFit="1" customWidth="1"/>
    <col min="31" max="31" width="38.21875" style="24" bestFit="1" customWidth="1"/>
    <col min="32" max="32" width="28.33203125" style="24" bestFit="1" customWidth="1"/>
    <col min="33" max="33" width="13.5546875" style="24" bestFit="1" customWidth="1"/>
    <col min="34" max="34" width="95.10937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8" t="s">
        <v>0</v>
      </c>
      <c r="B1" s="159"/>
      <c r="C1" s="158" t="s">
        <v>1</v>
      </c>
      <c r="D1" s="159"/>
      <c r="E1" s="158" t="s">
        <v>2</v>
      </c>
      <c r="F1" s="159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60" t="s">
        <v>17</v>
      </c>
      <c r="V1" s="161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166">
        <v>1</v>
      </c>
      <c r="H2" s="168" t="s">
        <v>74</v>
      </c>
      <c r="I2" s="166" t="s">
        <v>1028</v>
      </c>
      <c r="J2" s="164" t="s">
        <v>76</v>
      </c>
      <c r="K2" s="11" t="str">
        <f t="shared" ref="K2:K65" ca="1" si="0">IF(C2, TODAY(), "" )</f>
        <v/>
      </c>
      <c r="L2" s="162"/>
      <c r="M2" s="162" t="s">
        <v>77</v>
      </c>
      <c r="N2" s="162" t="s">
        <v>78</v>
      </c>
      <c r="O2" s="9">
        <v>5501.3</v>
      </c>
      <c r="P2" s="9">
        <v>3</v>
      </c>
      <c r="Q2" s="13" t="str">
        <f>VLOOKUP(O2, '[1]لیست محصولات اردیبهشت ۱۴۰۳'!B:C,2,0)</f>
        <v>ورتکس | Vortex</v>
      </c>
      <c r="R2" s="9"/>
      <c r="S2" s="12">
        <f>VLOOKUP(O2, '[1]لیست محصولات اردیبهشت ۱۴۰۳'!B:F,5,0)</f>
        <v>4000</v>
      </c>
      <c r="T2" s="14">
        <f>VLOOKUP(O2, '[1]لیست محصولات اردیبهشت ۱۴۰۳'!B:G,6,0)</f>
        <v>51200000</v>
      </c>
      <c r="U2" s="15"/>
      <c r="V2" s="16">
        <f t="shared" ref="V2:V65" si="1">IF(C2, P2, U2 )</f>
        <v>0</v>
      </c>
      <c r="W2" s="12">
        <f t="shared" ref="W2:W65" si="2">P2-V2</f>
        <v>3</v>
      </c>
      <c r="X2" s="14">
        <f t="shared" ref="X2:X65" si="3">P2*T2</f>
        <v>153600000</v>
      </c>
      <c r="Y2" s="17"/>
      <c r="Z2" s="14">
        <f t="shared" ref="Z2:Z65" si="4">X2-Y2</f>
        <v>153600000</v>
      </c>
      <c r="AA2" s="176" t="s">
        <v>79</v>
      </c>
      <c r="AB2" s="174" t="s">
        <v>70</v>
      </c>
      <c r="AC2" s="172" t="s">
        <v>80</v>
      </c>
      <c r="AD2" s="17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- کافه بیکری روستار آوا سنتر -  حجتی 09373955769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67"/>
      <c r="H3" s="169"/>
      <c r="I3" s="167"/>
      <c r="J3" s="165"/>
      <c r="K3" s="11" t="str">
        <f t="shared" ca="1" si="0"/>
        <v/>
      </c>
      <c r="L3" s="163"/>
      <c r="M3" s="163"/>
      <c r="N3" s="163"/>
      <c r="O3" s="9">
        <v>5511.3</v>
      </c>
      <c r="P3" s="9">
        <v>1</v>
      </c>
      <c r="Q3" s="13" t="str">
        <f>VLOOKUP(O3, '[1]لیست محصولات اردیبهشت ۱۴۰۳'!B:C,2,0)</f>
        <v>هامبلا | Hambella</v>
      </c>
      <c r="R3" s="9"/>
      <c r="S3" s="12">
        <f>VLOOKUP(O3, '[1]لیست محصولات اردیبهشت ۱۴۰۳'!B:F,5,0)</f>
        <v>4000</v>
      </c>
      <c r="T3" s="14">
        <f>VLOOKUP(O3, '[1]لیست محصولات اردیبهشت ۱۴۰۳'!B:G,6,0)</f>
        <v>69600000</v>
      </c>
      <c r="U3" s="15"/>
      <c r="V3" s="16">
        <f t="shared" si="1"/>
        <v>0</v>
      </c>
      <c r="W3" s="12">
        <f t="shared" si="2"/>
        <v>1</v>
      </c>
      <c r="X3" s="14">
        <f t="shared" si="3"/>
        <v>69600000</v>
      </c>
      <c r="Y3" s="17"/>
      <c r="Z3" s="14">
        <f t="shared" si="4"/>
        <v>69600000</v>
      </c>
      <c r="AA3" s="177"/>
      <c r="AB3" s="175"/>
      <c r="AC3" s="173"/>
      <c r="AD3" s="171"/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66">
        <v>2</v>
      </c>
      <c r="H4" s="67" t="s">
        <v>135</v>
      </c>
      <c r="I4" s="114" t="s">
        <v>1028</v>
      </c>
      <c r="J4" s="9" t="s">
        <v>76</v>
      </c>
      <c r="K4" s="11" t="str">
        <f t="shared" ca="1" si="0"/>
        <v/>
      </c>
      <c r="L4" s="12" t="s">
        <v>418</v>
      </c>
      <c r="M4" s="12" t="s">
        <v>1060</v>
      </c>
      <c r="N4" s="12" t="s">
        <v>1061</v>
      </c>
      <c r="O4" s="9">
        <v>5501.3</v>
      </c>
      <c r="P4" s="9">
        <v>1</v>
      </c>
      <c r="Q4" s="13" t="str">
        <f>VLOOKUP(O4, '[1]لیست محصولات اردیبهشت ۱۴۰۳'!B:C,2,0)</f>
        <v>ورتکس | Vortex</v>
      </c>
      <c r="R4" s="9"/>
      <c r="S4" s="12">
        <f>VLOOKUP(O4, '[1]لیست محصولات اردیبهشت ۱۴۰۳'!B:F,5,0)</f>
        <v>4000</v>
      </c>
      <c r="T4" s="14">
        <f>VLOOKUP(O4, '[1]لیست محصولات اردیبهشت ۱۴۰۳'!B:G,6,0)</f>
        <v>51200000</v>
      </c>
      <c r="U4" s="15"/>
      <c r="V4" s="16">
        <f t="shared" si="1"/>
        <v>0</v>
      </c>
      <c r="W4" s="12">
        <f t="shared" si="2"/>
        <v>1</v>
      </c>
      <c r="X4" s="14">
        <f t="shared" si="3"/>
        <v>51200000</v>
      </c>
      <c r="Y4" s="17"/>
      <c r="Z4" s="14">
        <f t="shared" si="4"/>
        <v>51200000</v>
      </c>
      <c r="AA4" s="18" t="s">
        <v>187</v>
      </c>
      <c r="AB4" s="13" t="s">
        <v>1062</v>
      </c>
      <c r="AC4" s="19" t="s">
        <v>1063</v>
      </c>
      <c r="AD4" s="20"/>
      <c r="AE4" s="68" t="s">
        <v>1064</v>
      </c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>کرمان خیابان هزارویکشب،نبش کوچه ۲  کافه رستوران د لژر - رضا فاطمی 09131440000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164">
        <v>3</v>
      </c>
      <c r="H5" s="178">
        <v>277958943319</v>
      </c>
      <c r="I5" s="164" t="s">
        <v>1028</v>
      </c>
      <c r="J5" s="164"/>
      <c r="K5" s="11" t="str">
        <f t="shared" ca="1" si="0"/>
        <v/>
      </c>
      <c r="L5" s="162" t="s">
        <v>194</v>
      </c>
      <c r="M5" s="162" t="s">
        <v>195</v>
      </c>
      <c r="N5" s="162" t="s">
        <v>196</v>
      </c>
      <c r="O5" s="9">
        <v>5511.22</v>
      </c>
      <c r="P5" s="9">
        <v>1</v>
      </c>
      <c r="Q5" s="69" t="str">
        <f>VLOOKUP(O5, '[1]لیست محصولات اردیبهشت ۱۴۰۳'!B:C,2,0)</f>
        <v>هامبلا(رست دمی) | Hambella( Filter Roast)</v>
      </c>
      <c r="R5" s="9"/>
      <c r="S5" s="12">
        <f>VLOOKUP(O5, '[1]لیست محصولات اردیبهشت ۱۴۰۳'!B:F,5,0)</f>
        <v>750</v>
      </c>
      <c r="T5" s="14">
        <f>VLOOKUP(O5, '[1]لیست محصولات اردیبهشت ۱۴۰۳'!B:G,6,0)</f>
        <v>13350000</v>
      </c>
      <c r="U5" s="15"/>
      <c r="V5" s="16">
        <f t="shared" si="1"/>
        <v>0</v>
      </c>
      <c r="W5" s="12">
        <f t="shared" si="2"/>
        <v>1</v>
      </c>
      <c r="X5" s="14">
        <f t="shared" si="3"/>
        <v>13350000</v>
      </c>
      <c r="Y5" s="17"/>
      <c r="Z5" s="14">
        <f t="shared" si="4"/>
        <v>13350000</v>
      </c>
      <c r="AA5" s="176" t="s">
        <v>197</v>
      </c>
      <c r="AB5" s="174" t="s">
        <v>198</v>
      </c>
      <c r="AC5" s="172" t="s">
        <v>199</v>
      </c>
      <c r="AD5" s="170"/>
      <c r="AE5" s="19"/>
      <c r="AF5" s="21"/>
      <c r="AG5" s="22" t="str">
        <f t="shared" si="5"/>
        <v>TRUE</v>
      </c>
      <c r="AH5" s="23" t="str">
        <f t="shared" si="6"/>
        <v>نیشابور خیابان فرحبخش غربی - بین فرحبخش غربی 20 و فیاض بخش شمالی کافه گراف - رکسانا رضاییان 09127908226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184"/>
      <c r="H6" s="185"/>
      <c r="I6" s="184"/>
      <c r="J6" s="184"/>
      <c r="K6" s="11" t="str">
        <f t="shared" ca="1" si="0"/>
        <v/>
      </c>
      <c r="L6" s="186"/>
      <c r="M6" s="186"/>
      <c r="N6" s="186"/>
      <c r="O6" s="9">
        <v>5522.2</v>
      </c>
      <c r="P6" s="9">
        <v>1</v>
      </c>
      <c r="Q6" s="13" t="str">
        <f>VLOOKUP(O6, '[1]لیست محصولات اردیبهشت ۱۴۰۳'!B:C,2,0)</f>
        <v>تامارا | Tamara</v>
      </c>
      <c r="R6" s="9" t="s">
        <v>1072</v>
      </c>
      <c r="S6" s="12">
        <f>VLOOKUP(O6, '[1]لیست محصولات اردیبهشت ۱۴۰۳'!B:F,5,0)</f>
        <v>750</v>
      </c>
      <c r="T6" s="14">
        <f>VLOOKUP(O6, '[1]لیست محصولات اردیبهشت ۱۴۰۳'!B:G,6,0)</f>
        <v>12450000</v>
      </c>
      <c r="U6" s="15"/>
      <c r="V6" s="16">
        <f t="shared" si="1"/>
        <v>0</v>
      </c>
      <c r="W6" s="12">
        <f t="shared" si="2"/>
        <v>1</v>
      </c>
      <c r="X6" s="14">
        <f t="shared" si="3"/>
        <v>12450000</v>
      </c>
      <c r="Y6" s="17"/>
      <c r="Z6" s="14">
        <f t="shared" si="4"/>
        <v>12450000</v>
      </c>
      <c r="AA6" s="183"/>
      <c r="AB6" s="182"/>
      <c r="AC6" s="181"/>
      <c r="AD6" s="180"/>
      <c r="AE6" s="19"/>
      <c r="AF6" s="21"/>
      <c r="AG6" s="22" t="str">
        <f t="shared" si="5"/>
        <v>TRUE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165"/>
      <c r="H7" s="179"/>
      <c r="I7" s="165"/>
      <c r="J7" s="165"/>
      <c r="K7" s="11" t="str">
        <f t="shared" ca="1" si="0"/>
        <v/>
      </c>
      <c r="L7" s="163"/>
      <c r="M7" s="163"/>
      <c r="N7" s="163"/>
      <c r="O7" s="9">
        <v>5522.2</v>
      </c>
      <c r="P7" s="9">
        <v>1</v>
      </c>
      <c r="Q7" s="13" t="str">
        <f>VLOOKUP(O7, '[1]لیست محصولات اردیبهشت ۱۴۰۳'!B:C,2,0)</f>
        <v>تامارا | Tamara</v>
      </c>
      <c r="R7" s="9"/>
      <c r="S7" s="12">
        <f>VLOOKUP(O7, '[1]لیست محصولات اردیبهشت ۱۴۰۳'!B:F,5,0)</f>
        <v>750</v>
      </c>
      <c r="T7" s="14">
        <f>VLOOKUP(O7, '[1]لیست محصولات اردیبهشت ۱۴۰۳'!B:G,6,0)</f>
        <v>12450000</v>
      </c>
      <c r="U7" s="26"/>
      <c r="V7" s="16">
        <f t="shared" si="1"/>
        <v>0</v>
      </c>
      <c r="W7" s="12">
        <f t="shared" si="2"/>
        <v>1</v>
      </c>
      <c r="X7" s="14">
        <f t="shared" si="3"/>
        <v>12450000</v>
      </c>
      <c r="Y7" s="17"/>
      <c r="Z7" s="14">
        <f t="shared" si="4"/>
        <v>12450000</v>
      </c>
      <c r="AA7" s="177"/>
      <c r="AB7" s="175"/>
      <c r="AC7" s="173"/>
      <c r="AD7" s="171"/>
      <c r="AE7" s="19"/>
      <c r="AF7" s="21"/>
      <c r="AG7" s="22" t="str">
        <f t="shared" si="5"/>
        <v>TRUE</v>
      </c>
      <c r="AH7" s="23" t="str">
        <f t="shared" si="6"/>
        <v xml:space="preserve">   -   </v>
      </c>
    </row>
    <row r="8" spans="1:34" ht="22.35" hidden="1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/>
      <c r="H8" s="10"/>
      <c r="I8" s="9"/>
      <c r="J8" s="9"/>
      <c r="K8" s="11"/>
      <c r="L8" s="12"/>
      <c r="M8" s="12"/>
      <c r="N8" s="12"/>
      <c r="O8" s="9"/>
      <c r="P8" s="9"/>
      <c r="Q8" s="13"/>
      <c r="R8" s="9"/>
      <c r="S8" s="12"/>
      <c r="T8" s="14"/>
      <c r="U8" s="15"/>
      <c r="V8" s="16"/>
      <c r="W8" s="12"/>
      <c r="X8" s="14"/>
      <c r="Y8" s="17"/>
      <c r="Z8" s="14"/>
      <c r="AA8" s="18"/>
      <c r="AB8" s="13"/>
      <c r="AC8" s="19"/>
      <c r="AD8" s="20"/>
      <c r="AE8" s="68"/>
      <c r="AF8" s="21"/>
      <c r="AG8" s="22" t="str">
        <f t="shared" si="5"/>
        <v>FALSE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66">
        <v>4</v>
      </c>
      <c r="H9" s="67" t="s">
        <v>135</v>
      </c>
      <c r="I9" s="114" t="s">
        <v>1073</v>
      </c>
      <c r="J9" s="9"/>
      <c r="K9" s="11" t="str">
        <f t="shared" ca="1" si="0"/>
        <v/>
      </c>
      <c r="L9" s="27" t="s">
        <v>1085</v>
      </c>
      <c r="M9" s="12" t="s">
        <v>1079</v>
      </c>
      <c r="N9" s="12"/>
      <c r="O9" s="9">
        <v>3326.1</v>
      </c>
      <c r="P9" s="9">
        <v>1</v>
      </c>
      <c r="Q9" s="13" t="str">
        <f>VLOOKUP(O9, '[1]لیست محصولات اردیبهشت ۱۴۰۳'!B:C,2,0)</f>
        <v>میاگروس | Milagros</v>
      </c>
      <c r="R9" s="9" t="s">
        <v>255</v>
      </c>
      <c r="S9" s="12">
        <f>VLOOKUP(O9, '[1]لیست محصولات اردیبهشت ۱۴۰۳'!B:F,5,0)</f>
        <v>150</v>
      </c>
      <c r="T9" s="14">
        <f>VLOOKUP(O9, '[1]لیست محصولات اردیبهشت ۱۴۰۳'!B:G,6,0)</f>
        <v>3750000</v>
      </c>
      <c r="U9" s="15"/>
      <c r="V9" s="16">
        <f t="shared" si="1"/>
        <v>0</v>
      </c>
      <c r="W9" s="12">
        <f t="shared" si="2"/>
        <v>1</v>
      </c>
      <c r="X9" s="14">
        <f t="shared" si="3"/>
        <v>3750000</v>
      </c>
      <c r="Y9" s="17"/>
      <c r="Z9" s="14">
        <f t="shared" si="4"/>
        <v>3750000</v>
      </c>
      <c r="AA9" s="18" t="s">
        <v>79</v>
      </c>
      <c r="AB9" s="13" t="s">
        <v>1083</v>
      </c>
      <c r="AC9" s="19" t="s">
        <v>1084</v>
      </c>
      <c r="AD9" s="20" t="s">
        <v>99</v>
      </c>
      <c r="AE9" s="19"/>
      <c r="AF9" s="21"/>
      <c r="AG9" s="22" t="str">
        <f t="shared" si="5"/>
        <v>TRUE</v>
      </c>
      <c r="AH9" s="23" t="str">
        <f t="shared" si="6"/>
        <v>تهران شهران، خیابان نیروگاه، کوچه‌ی دوم، پلاک ۲۷، واحد ۵  - طه عصمت طلب 09120254984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66">
        <v>5</v>
      </c>
      <c r="H10" s="67"/>
      <c r="I10" s="114" t="s">
        <v>1073</v>
      </c>
      <c r="J10" s="9" t="s">
        <v>76</v>
      </c>
      <c r="K10" s="11" t="str">
        <f t="shared" ca="1" si="0"/>
        <v/>
      </c>
      <c r="L10" s="27" t="s">
        <v>1080</v>
      </c>
      <c r="M10" s="27" t="s">
        <v>1081</v>
      </c>
      <c r="N10" s="12" t="s">
        <v>1082</v>
      </c>
      <c r="O10" s="9">
        <v>5501.3</v>
      </c>
      <c r="P10" s="9">
        <v>1</v>
      </c>
      <c r="Q10" s="13" t="str">
        <f>VLOOKUP(O10, '[1]لیست محصولات اردیبهشت ۱۴۰۳'!B:C,2,0)</f>
        <v>ورتکس | Vortex</v>
      </c>
      <c r="R10" s="9"/>
      <c r="S10" s="12">
        <f>VLOOKUP(O10, '[1]لیست محصولات اردیبهشت ۱۴۰۳'!B:F,5,0)</f>
        <v>4000</v>
      </c>
      <c r="T10" s="14">
        <f>VLOOKUP(O10, '[1]لیست محصولات اردیبهشت ۱۴۰۳'!B:G,6,0)</f>
        <v>51200000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51200000</v>
      </c>
      <c r="Y10" s="17"/>
      <c r="Z10" s="14">
        <f t="shared" si="4"/>
        <v>51200000</v>
      </c>
      <c r="AA10" s="18" t="s">
        <v>79</v>
      </c>
      <c r="AB10" s="13" t="s">
        <v>1090</v>
      </c>
      <c r="AC10" s="19" t="s">
        <v>1091</v>
      </c>
      <c r="AD10" s="20" t="s">
        <v>99</v>
      </c>
      <c r="AE10" s="19"/>
      <c r="AF10" s="21"/>
      <c r="AG10" s="22" t="str">
        <f t="shared" si="5"/>
        <v>TRUE</v>
      </c>
      <c r="AH10" s="23" t="str">
        <f t="shared" si="6"/>
        <v>تهران خيايان اقدسيه(موحد دانش) - نبش كوچه شريفي منش -  ساختمان اوا پلت - طبقه ۹ کافه ایست بای وست - شاهین وثوقی 09203228147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66">
        <v>6</v>
      </c>
      <c r="H11" s="67" t="s">
        <v>135</v>
      </c>
      <c r="I11" s="66" t="s">
        <v>1011</v>
      </c>
      <c r="J11" s="9"/>
      <c r="K11" s="11" t="str">
        <f t="shared" ca="1" si="0"/>
        <v/>
      </c>
      <c r="L11" s="12" t="s">
        <v>577</v>
      </c>
      <c r="M11" s="12" t="s">
        <v>1087</v>
      </c>
      <c r="N11" s="12" t="s">
        <v>1086</v>
      </c>
      <c r="O11" s="9">
        <v>5501.3</v>
      </c>
      <c r="P11" s="9">
        <v>2</v>
      </c>
      <c r="Q11" s="13" t="str">
        <f>VLOOKUP(O11, '[1]لیست محصولات اردیبهشت ۱۴۰۳'!B:C,2,0)</f>
        <v>ورتکس | Vortex</v>
      </c>
      <c r="R11" s="9"/>
      <c r="S11" s="12">
        <f>VLOOKUP(O11, '[1]لیست محصولات اردیبهشت ۱۴۰۳'!B:F,5,0)</f>
        <v>4000</v>
      </c>
      <c r="T11" s="14">
        <f>VLOOKUP(O11, '[1]لیست محصولات اردیبهشت ۱۴۰۳'!B:G,6,0)</f>
        <v>51200000</v>
      </c>
      <c r="U11" s="15"/>
      <c r="V11" s="16">
        <f t="shared" si="1"/>
        <v>0</v>
      </c>
      <c r="W11" s="12">
        <f t="shared" si="2"/>
        <v>2</v>
      </c>
      <c r="X11" s="14">
        <f t="shared" si="3"/>
        <v>102400000</v>
      </c>
      <c r="Y11" s="17"/>
      <c r="Z11" s="14">
        <f t="shared" si="4"/>
        <v>102400000</v>
      </c>
      <c r="AA11" s="18" t="s">
        <v>79</v>
      </c>
      <c r="AB11" s="13" t="s">
        <v>1089</v>
      </c>
      <c r="AC11" s="19" t="s">
        <v>1088</v>
      </c>
      <c r="AD11" s="20"/>
      <c r="AE11" s="19"/>
      <c r="AF11" s="21"/>
      <c r="AG11" s="22" t="str">
        <f t="shared" si="5"/>
        <v>TRUE</v>
      </c>
      <c r="AH11" s="23" t="str">
        <f t="shared" si="6"/>
        <v>تهران جردن كوچه رحيمي بن بست چهرازي پلاك ۱ واحد ۱ کافه وان اند اونلی - امین بنابی 09198960882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66">
        <v>7</v>
      </c>
      <c r="H12" s="67" t="s">
        <v>1138</v>
      </c>
      <c r="I12" s="66" t="s">
        <v>1109</v>
      </c>
      <c r="J12" s="9" t="s">
        <v>76</v>
      </c>
      <c r="K12" s="11" t="str">
        <f t="shared" ca="1" si="0"/>
        <v/>
      </c>
      <c r="L12" s="12" t="s">
        <v>119</v>
      </c>
      <c r="M12" s="12" t="s">
        <v>602</v>
      </c>
      <c r="N12" s="12" t="s">
        <v>1136</v>
      </c>
      <c r="O12" s="9">
        <v>5511.3</v>
      </c>
      <c r="P12" s="9">
        <v>4</v>
      </c>
      <c r="Q12" s="13" t="str">
        <f>VLOOKUP(O12, '[1]لیست محصولات اردیبهشت ۱۴۰۳'!B:C,2,0)</f>
        <v>هامبلا | Hambella</v>
      </c>
      <c r="R12" s="9"/>
      <c r="S12" s="12">
        <f>VLOOKUP(O12, '[1]لیست محصولات اردیبهشت ۱۴۰۳'!B:F,5,0)</f>
        <v>4000</v>
      </c>
      <c r="T12" s="14">
        <f>VLOOKUP(O12, '[1]لیست محصولات اردیبهشت ۱۴۰۳'!B:G,6,0)</f>
        <v>69600000</v>
      </c>
      <c r="U12" s="15"/>
      <c r="V12" s="16">
        <f t="shared" si="1"/>
        <v>0</v>
      </c>
      <c r="W12" s="12">
        <f t="shared" si="2"/>
        <v>4</v>
      </c>
      <c r="X12" s="14">
        <f t="shared" si="3"/>
        <v>278400000</v>
      </c>
      <c r="Y12" s="17"/>
      <c r="Z12" s="14">
        <f t="shared" si="4"/>
        <v>278400000</v>
      </c>
      <c r="AA12" s="18" t="s">
        <v>79</v>
      </c>
      <c r="AB12" s="13" t="s">
        <v>853</v>
      </c>
      <c r="AC12" s="19" t="s">
        <v>604</v>
      </c>
      <c r="AD12" s="20"/>
      <c r="AE12" s="19"/>
      <c r="AF12" s="21"/>
      <c r="AG12" s="22" t="str">
        <f t="shared" si="5"/>
        <v>TRUE</v>
      </c>
      <c r="AH12" s="23" t="str">
        <f t="shared" si="6"/>
        <v>تهران زعفرانيه، سه راه آصف، نبش رامكوه کافه رستوران هلو شف - محمد حاجی بابایی 09398779985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66">
        <v>8</v>
      </c>
      <c r="H13" s="168"/>
      <c r="I13" s="166" t="s">
        <v>1139</v>
      </c>
      <c r="J13" s="164"/>
      <c r="K13" s="11" t="str">
        <f t="shared" ca="1" si="0"/>
        <v/>
      </c>
      <c r="L13" s="162" t="s">
        <v>557</v>
      </c>
      <c r="M13" s="162" t="s">
        <v>620</v>
      </c>
      <c r="N13" s="162"/>
      <c r="O13" s="9">
        <v>5511.1</v>
      </c>
      <c r="P13" s="9">
        <v>1</v>
      </c>
      <c r="Q13" s="13" t="str">
        <f>VLOOKUP(O13, '[1]لیست محصولات اردیبهشت ۱۴۰۳'!B:C,2,0)</f>
        <v>هامبلا | Hambella</v>
      </c>
      <c r="R13" s="9" t="s">
        <v>326</v>
      </c>
      <c r="S13" s="12">
        <f>VLOOKUP(O13, '[1]لیست محصولات اردیبهشت ۱۴۰۳'!B:F,5,0)</f>
        <v>150</v>
      </c>
      <c r="T13" s="14">
        <f>VLOOKUP(O13, '[1]لیست محصولات اردیبهشت ۱۴۰۳'!B:G,6,0)</f>
        <v>2800000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2800000</v>
      </c>
      <c r="Y13" s="17"/>
      <c r="Z13" s="14">
        <f t="shared" si="4"/>
        <v>2800000</v>
      </c>
      <c r="AA13" s="176" t="s">
        <v>79</v>
      </c>
      <c r="AB13" s="174" t="s">
        <v>1174</v>
      </c>
      <c r="AC13" s="172" t="s">
        <v>1173</v>
      </c>
      <c r="AD13" s="170" t="s">
        <v>99</v>
      </c>
      <c r="AE13" s="193" t="s">
        <v>1175</v>
      </c>
      <c r="AF13" s="21"/>
      <c r="AG13" s="22" t="str">
        <f t="shared" si="5"/>
        <v>TRUE</v>
      </c>
      <c r="AH13" s="23" t="str">
        <f t="shared" si="6"/>
        <v>تهران بلوار ارتش ، مرکز خرید شمیران سنتر، طبقه ۱۱، واحد غربی،‌موسسه نوید * تحویل خانم زارعی داده شود *  - سعید شیخ 09195389668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167"/>
      <c r="H14" s="169"/>
      <c r="I14" s="167"/>
      <c r="J14" s="165"/>
      <c r="K14" s="11" t="str">
        <f t="shared" ca="1" si="0"/>
        <v/>
      </c>
      <c r="L14" s="163"/>
      <c r="M14" s="163"/>
      <c r="N14" s="163"/>
      <c r="O14" s="9">
        <v>5501.1</v>
      </c>
      <c r="P14" s="9">
        <v>1</v>
      </c>
      <c r="Q14" s="13" t="str">
        <f>VLOOKUP(O14, '[1]لیست محصولات اردیبهشت ۱۴۰۳'!B:C,2,0)</f>
        <v>ورتکس | Vortex</v>
      </c>
      <c r="R14" s="9" t="s">
        <v>1172</v>
      </c>
      <c r="S14" s="12">
        <f>VLOOKUP(O14, '[1]لیست محصولات اردیبهشت ۱۴۰۳'!B:F,5,0)</f>
        <v>150</v>
      </c>
      <c r="T14" s="14">
        <f>VLOOKUP(O14, '[1]لیست محصولات اردیبهشت ۱۴۰۳'!B:G,6,0)</f>
        <v>2100000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2100000</v>
      </c>
      <c r="Y14" s="17"/>
      <c r="Z14" s="14">
        <f t="shared" si="4"/>
        <v>2100000</v>
      </c>
      <c r="AA14" s="177"/>
      <c r="AB14" s="175"/>
      <c r="AC14" s="173"/>
      <c r="AD14" s="171"/>
      <c r="AE14" s="194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166">
        <v>9</v>
      </c>
      <c r="H15" s="168"/>
      <c r="I15" s="166" t="s">
        <v>1139</v>
      </c>
      <c r="J15" s="164" t="s">
        <v>76</v>
      </c>
      <c r="K15" s="11" t="str">
        <f t="shared" ca="1" si="0"/>
        <v/>
      </c>
      <c r="L15" s="162" t="s">
        <v>359</v>
      </c>
      <c r="M15" s="162" t="s">
        <v>951</v>
      </c>
      <c r="N15" s="162" t="s">
        <v>1176</v>
      </c>
      <c r="O15" s="9">
        <v>5501.2</v>
      </c>
      <c r="P15" s="9">
        <v>3</v>
      </c>
      <c r="Q15" s="13" t="str">
        <f>VLOOKUP(O15, '[1]لیست محصولات اردیبهشت ۱۴۰۳'!B:C,2,0)</f>
        <v>ورتکس | Vortex</v>
      </c>
      <c r="R15" s="9"/>
      <c r="S15" s="12">
        <f>VLOOKUP(O15, '[1]لیست محصولات اردیبهشت ۱۴۰۳'!B:F,5,0)</f>
        <v>750</v>
      </c>
      <c r="T15" s="14">
        <f>VLOOKUP(O15, '[1]لیست محصولات اردیبهشت ۱۴۰۳'!B:G,6,0)</f>
        <v>9900000</v>
      </c>
      <c r="U15" s="15"/>
      <c r="V15" s="16">
        <f t="shared" si="1"/>
        <v>0</v>
      </c>
      <c r="W15" s="12">
        <f t="shared" si="2"/>
        <v>3</v>
      </c>
      <c r="X15" s="14">
        <f t="shared" si="3"/>
        <v>29700000</v>
      </c>
      <c r="Y15" s="17"/>
      <c r="Z15" s="14">
        <f t="shared" si="4"/>
        <v>29700000</v>
      </c>
      <c r="AA15" s="176" t="s">
        <v>79</v>
      </c>
      <c r="AB15" s="174" t="s">
        <v>1177</v>
      </c>
      <c r="AC15" s="172" t="s">
        <v>954</v>
      </c>
      <c r="AD15" s="170" t="s">
        <v>99</v>
      </c>
      <c r="AE15" s="19"/>
      <c r="AF15" s="21"/>
      <c r="AG15" s="22" t="str">
        <f t="shared" si="5"/>
        <v>TRUE</v>
      </c>
      <c r="AH15" s="23" t="str">
        <f t="shared" si="6"/>
        <v>تهران خیابان کریمخان، نبش خیابان ماهشهر کافه بلینسکی - علیرضا فراهانی 09120274651</v>
      </c>
    </row>
    <row r="16" spans="1:34" ht="22.35" customHeight="1">
      <c r="A16" s="7"/>
      <c r="B16" s="7"/>
      <c r="C16" s="7"/>
      <c r="D16" s="7"/>
      <c r="E16" s="7"/>
      <c r="F16" s="8"/>
      <c r="G16" s="167"/>
      <c r="H16" s="169"/>
      <c r="I16" s="167"/>
      <c r="J16" s="165"/>
      <c r="K16" s="11" t="str">
        <f t="shared" ca="1" si="0"/>
        <v/>
      </c>
      <c r="L16" s="163"/>
      <c r="M16" s="163"/>
      <c r="N16" s="163"/>
      <c r="O16" s="9">
        <v>5511.22</v>
      </c>
      <c r="P16" s="9">
        <v>1</v>
      </c>
      <c r="Q16" s="69" t="str">
        <f>VLOOKUP(O16, '[1]لیست محصولات اردیبهشت ۱۴۰۳'!B:C,2,0)</f>
        <v>هامبلا(رست دمی) | Hambella( Filter Roast)</v>
      </c>
      <c r="R16" s="9"/>
      <c r="S16" s="12">
        <f>VLOOKUP(O16, '[1]لیست محصولات اردیبهشت ۱۴۰۳'!B:F,5,0)</f>
        <v>750</v>
      </c>
      <c r="T16" s="14">
        <f>VLOOKUP(O16, '[1]لیست محصولات اردیبهشت ۱۴۰۳'!B:G,6,0)</f>
        <v>13350000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13350000</v>
      </c>
      <c r="Y16" s="17"/>
      <c r="Z16" s="14">
        <f t="shared" si="4"/>
        <v>13350000</v>
      </c>
      <c r="AA16" s="177"/>
      <c r="AB16" s="175"/>
      <c r="AC16" s="173"/>
      <c r="AD16" s="171"/>
      <c r="AE16" s="19"/>
      <c r="AF16" s="21"/>
      <c r="AG16" s="22" t="str">
        <f t="shared" si="5"/>
        <v>TRUE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166">
        <v>10</v>
      </c>
      <c r="H17" s="168"/>
      <c r="I17" s="166" t="s">
        <v>1139</v>
      </c>
      <c r="J17" s="164"/>
      <c r="K17" s="11" t="str">
        <f t="shared" ca="1" si="0"/>
        <v/>
      </c>
      <c r="L17" s="162" t="s">
        <v>119</v>
      </c>
      <c r="M17" s="162" t="s">
        <v>1183</v>
      </c>
      <c r="N17" s="162" t="s">
        <v>621</v>
      </c>
      <c r="O17" s="9">
        <v>5501.1</v>
      </c>
      <c r="P17" s="9">
        <v>2</v>
      </c>
      <c r="Q17" s="13" t="str">
        <f>VLOOKUP(O17, '[1]لیست محصولات اردیبهشت ۱۴۰۳'!B:C,2,0)</f>
        <v>ورتکس | Vortex</v>
      </c>
      <c r="R17" s="9" t="s">
        <v>1184</v>
      </c>
      <c r="S17" s="12">
        <f>VLOOKUP(O17, '[1]لیست محصولات اردیبهشت ۱۴۰۳'!B:F,5,0)</f>
        <v>150</v>
      </c>
      <c r="T17" s="14">
        <f>VLOOKUP(O17, '[1]لیست محصولات اردیبهشت ۱۴۰۳'!B:G,6,0)</f>
        <v>2100000</v>
      </c>
      <c r="U17" s="15"/>
      <c r="V17" s="16">
        <f t="shared" si="1"/>
        <v>0</v>
      </c>
      <c r="W17" s="12">
        <f t="shared" si="2"/>
        <v>2</v>
      </c>
      <c r="X17" s="14">
        <f t="shared" si="3"/>
        <v>4200000</v>
      </c>
      <c r="Y17" s="17"/>
      <c r="Z17" s="14">
        <f t="shared" si="4"/>
        <v>4200000</v>
      </c>
      <c r="AA17" s="176" t="s">
        <v>797</v>
      </c>
      <c r="AB17" s="174" t="s">
        <v>1185</v>
      </c>
      <c r="AC17" s="172" t="s">
        <v>1186</v>
      </c>
      <c r="AD17" s="170"/>
      <c r="AE17" s="172"/>
      <c r="AF17" s="21"/>
      <c r="AG17" s="22" t="str">
        <f t="shared" si="5"/>
        <v>TRUE</v>
      </c>
      <c r="AH17" s="23" t="str">
        <f t="shared" si="6"/>
        <v>گرگان بلوار شکاری ،‌کوچه ملاقاتی ۸ ،‌انتهای کوچه،‌مجتمع شیدا، واحد ۴ ،‌طبقه دوم *تحویل گیرنده سپیده نوغانی* (پرسنل) - محمد وحیدطاری 09113785057</v>
      </c>
    </row>
    <row r="18" spans="1:34" ht="22.35" customHeight="1">
      <c r="A18" s="7"/>
      <c r="B18" s="7"/>
      <c r="C18" s="7"/>
      <c r="D18" s="7"/>
      <c r="E18" s="7"/>
      <c r="F18" s="8"/>
      <c r="G18" s="167"/>
      <c r="H18" s="169"/>
      <c r="I18" s="167"/>
      <c r="J18" s="165"/>
      <c r="K18" s="11" t="str">
        <f t="shared" ca="1" si="0"/>
        <v/>
      </c>
      <c r="L18" s="163"/>
      <c r="M18" s="163"/>
      <c r="N18" s="163"/>
      <c r="O18" s="9">
        <v>3325.1</v>
      </c>
      <c r="P18" s="9">
        <v>1</v>
      </c>
      <c r="Q18" s="13" t="str">
        <f>VLOOKUP(O18, '[1]لیست محصولات اردیبهشت ۱۴۰۳'!B:C,2,0)</f>
        <v>راتناگری | Ratnagiri</v>
      </c>
      <c r="R18" s="9" t="s">
        <v>1184</v>
      </c>
      <c r="S18" s="12">
        <f>VLOOKUP(O18, '[1]لیست محصولات اردیبهشت ۱۴۰۳'!B:F,5,0)</f>
        <v>150</v>
      </c>
      <c r="T18" s="14">
        <f>VLOOKUP(O18, '[1]لیست محصولات اردیبهشت ۱۴۰۳'!B:G,6,0)</f>
        <v>4250000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4250000</v>
      </c>
      <c r="Y18" s="17"/>
      <c r="Z18" s="14">
        <f t="shared" si="4"/>
        <v>4250000</v>
      </c>
      <c r="AA18" s="177"/>
      <c r="AB18" s="175"/>
      <c r="AC18" s="173"/>
      <c r="AD18" s="171"/>
      <c r="AE18" s="173"/>
      <c r="AF18" s="21"/>
      <c r="AG18" s="22" t="str">
        <f t="shared" si="5"/>
        <v>TRUE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66">
        <v>11</v>
      </c>
      <c r="H19" s="67"/>
      <c r="I19" s="66" t="s">
        <v>1139</v>
      </c>
      <c r="J19" s="9" t="s">
        <v>76</v>
      </c>
      <c r="K19" s="11" t="str">
        <f t="shared" ca="1" si="0"/>
        <v/>
      </c>
      <c r="L19" s="12"/>
      <c r="M19" s="12"/>
      <c r="N19" s="12" t="s">
        <v>603</v>
      </c>
      <c r="O19" s="9">
        <v>5511.2</v>
      </c>
      <c r="P19" s="9">
        <v>2</v>
      </c>
      <c r="Q19" s="13" t="str">
        <f>VLOOKUP(O19, '[1]لیست محصولات اردیبهشت ۱۴۰۳'!B:C,2,0)</f>
        <v>هامبلا | Hambella</v>
      </c>
      <c r="R19" s="9"/>
      <c r="S19" s="12">
        <f>VLOOKUP(O19, '[1]لیست محصولات اردیبهشت ۱۴۰۳'!B:F,5,0)</f>
        <v>750</v>
      </c>
      <c r="T19" s="14">
        <f>VLOOKUP(O19, '[1]لیست محصولات اردیبهشت ۱۴۰۳'!B:G,6,0)</f>
        <v>13350000</v>
      </c>
      <c r="U19" s="15"/>
      <c r="V19" s="16">
        <f t="shared" si="1"/>
        <v>0</v>
      </c>
      <c r="W19" s="12">
        <f t="shared" si="2"/>
        <v>2</v>
      </c>
      <c r="X19" s="14">
        <f t="shared" si="3"/>
        <v>26700000</v>
      </c>
      <c r="Y19" s="17"/>
      <c r="Z19" s="14">
        <f t="shared" si="4"/>
        <v>26700000</v>
      </c>
      <c r="AA19" s="18"/>
      <c r="AB19" s="13"/>
      <c r="AC19" s="19"/>
      <c r="AD19" s="20"/>
      <c r="AE19" s="19"/>
      <c r="AF19" s="21"/>
      <c r="AG19" s="22" t="str">
        <f t="shared" si="5"/>
        <v>TRUE</v>
      </c>
      <c r="AH19" s="23" t="str">
        <f t="shared" si="6"/>
        <v xml:space="preserve">  هلو شف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/>
      <c r="H20" s="10"/>
      <c r="I20" s="9"/>
      <c r="J20" s="9"/>
      <c r="K20" s="11" t="str">
        <f t="shared" ca="1" si="0"/>
        <v/>
      </c>
      <c r="L20" s="12"/>
      <c r="M20" s="12"/>
      <c r="N20" s="12"/>
      <c r="O20" s="9"/>
      <c r="P20" s="9"/>
      <c r="Q20" s="13" t="e">
        <f>VLOOKUP(O20, '[1]لیست محصولات اردیبهشت ۱۴۰۳'!B:C,2,0)</f>
        <v>#N/A</v>
      </c>
      <c r="R20" s="9"/>
      <c r="S20" s="12" t="e">
        <f>VLOOKUP(O20, '[1]لیست محصولات اردیبهشت ۱۴۰۳'!B:F,5,0)</f>
        <v>#N/A</v>
      </c>
      <c r="T20" s="14" t="e">
        <f>VLOOKUP(O20, '[1]لیست محصولات اردیبهشت ۱۴۰۳'!B:G,6,0)</f>
        <v>#N/A</v>
      </c>
      <c r="U20" s="15"/>
      <c r="V20" s="16">
        <f t="shared" si="1"/>
        <v>0</v>
      </c>
      <c r="W20" s="12">
        <f t="shared" si="2"/>
        <v>0</v>
      </c>
      <c r="X20" s="14" t="e">
        <f t="shared" si="3"/>
        <v>#N/A</v>
      </c>
      <c r="Y20" s="17"/>
      <c r="Z20" s="14" t="e">
        <f t="shared" si="4"/>
        <v>#N/A</v>
      </c>
      <c r="AA20" s="18"/>
      <c r="AB20" s="13"/>
      <c r="AC20" s="19"/>
      <c r="AD20" s="20"/>
      <c r="AE20" s="19"/>
      <c r="AF20" s="21"/>
      <c r="AG20" s="22" t="str">
        <f t="shared" si="5"/>
        <v>FALSE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9"/>
      <c r="H21" s="10"/>
      <c r="I21" s="9"/>
      <c r="J21" s="9"/>
      <c r="K21" s="11" t="str">
        <f t="shared" ca="1" si="0"/>
        <v/>
      </c>
      <c r="L21" s="12"/>
      <c r="M21" s="12"/>
      <c r="N21" s="12"/>
      <c r="O21" s="9"/>
      <c r="P21" s="9"/>
      <c r="Q21" s="13" t="e">
        <f>VLOOKUP(O21, '[1]لیست محصولات اردیبهشت ۱۴۰۳'!B:C,2,0)</f>
        <v>#N/A</v>
      </c>
      <c r="R21" s="9"/>
      <c r="S21" s="12" t="e">
        <f>VLOOKUP(O21, '[1]لیست محصولات اردیبهشت ۱۴۰۳'!B:F,5,0)</f>
        <v>#N/A</v>
      </c>
      <c r="T21" s="14" t="e">
        <f>VLOOKUP(O21, '[1]لیست محصولات اردیبهشت ۱۴۰۳'!B:G,6,0)</f>
        <v>#N/A</v>
      </c>
      <c r="U21" s="15"/>
      <c r="V21" s="16">
        <f t="shared" si="1"/>
        <v>0</v>
      </c>
      <c r="W21" s="12">
        <f t="shared" si="2"/>
        <v>0</v>
      </c>
      <c r="X21" s="14" t="e">
        <f t="shared" si="3"/>
        <v>#N/A</v>
      </c>
      <c r="Y21" s="17"/>
      <c r="Z21" s="14" t="e">
        <f t="shared" si="4"/>
        <v>#N/A</v>
      </c>
      <c r="AA21" s="18"/>
      <c r="AB21" s="13"/>
      <c r="AC21" s="19"/>
      <c r="AD21" s="20"/>
      <c r="AE21" s="19"/>
      <c r="AF21" s="21"/>
      <c r="AG21" s="22" t="str">
        <f t="shared" si="5"/>
        <v>FALSE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/>
      <c r="H22" s="10"/>
      <c r="I22" s="9"/>
      <c r="J22" s="9"/>
      <c r="K22" s="11" t="str">
        <f t="shared" ca="1" si="0"/>
        <v/>
      </c>
      <c r="L22" s="12"/>
      <c r="M22" s="12"/>
      <c r="N22" s="12"/>
      <c r="O22" s="9"/>
      <c r="P22" s="9"/>
      <c r="Q22" s="13" t="e">
        <f>VLOOKUP(O22, '[1]لیست محصولات اردیبهشت ۱۴۰۳'!B:C,2,0)</f>
        <v>#N/A</v>
      </c>
      <c r="R22" s="9"/>
      <c r="S22" s="12" t="e">
        <f>VLOOKUP(O22, '[1]لیست محصولات اردیبهشت ۱۴۰۳'!B:F,5,0)</f>
        <v>#N/A</v>
      </c>
      <c r="T22" s="14" t="e">
        <f>VLOOKUP(O22, '[1]لیست محصولات اردیبهشت ۱۴۰۳'!B:G,6,0)</f>
        <v>#N/A</v>
      </c>
      <c r="U22" s="15"/>
      <c r="V22" s="16">
        <f t="shared" si="1"/>
        <v>0</v>
      </c>
      <c r="W22" s="12">
        <f t="shared" si="2"/>
        <v>0</v>
      </c>
      <c r="X22" s="14" t="e">
        <f t="shared" si="3"/>
        <v>#N/A</v>
      </c>
      <c r="Y22" s="17"/>
      <c r="Z22" s="14" t="e">
        <f t="shared" si="4"/>
        <v>#N/A</v>
      </c>
      <c r="AA22" s="18"/>
      <c r="AB22" s="13"/>
      <c r="AC22" s="19"/>
      <c r="AD22" s="20"/>
      <c r="AE22" s="19"/>
      <c r="AF22" s="21"/>
      <c r="AG22" s="22" t="str">
        <f t="shared" si="5"/>
        <v>FALSE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/>
      <c r="H23" s="10"/>
      <c r="I23" s="9"/>
      <c r="J23" s="9"/>
      <c r="K23" s="11" t="str">
        <f t="shared" ca="1" si="0"/>
        <v/>
      </c>
      <c r="L23" s="12"/>
      <c r="M23" s="12"/>
      <c r="N23" s="12"/>
      <c r="O23" s="9"/>
      <c r="P23" s="9"/>
      <c r="Q23" s="13" t="e">
        <f>VLOOKUP(O23, '[1]لیست محصولات اردیبهشت ۱۴۰۳'!B:C,2,0)</f>
        <v>#N/A</v>
      </c>
      <c r="R23" s="9"/>
      <c r="S23" s="12" t="e">
        <f>VLOOKUP(O23, '[1]لیست محصولات اردیبهشت ۱۴۰۳'!B:F,5,0)</f>
        <v>#N/A</v>
      </c>
      <c r="T23" s="14" t="e">
        <f>VLOOKUP(O23, '[1]لیست محصولات اردیبهشت ۱۴۰۳'!B:G,6,0)</f>
        <v>#N/A</v>
      </c>
      <c r="U23" s="15"/>
      <c r="V23" s="16">
        <f t="shared" si="1"/>
        <v>0</v>
      </c>
      <c r="W23" s="12">
        <f t="shared" si="2"/>
        <v>0</v>
      </c>
      <c r="X23" s="14" t="e">
        <f t="shared" si="3"/>
        <v>#N/A</v>
      </c>
      <c r="Y23" s="17"/>
      <c r="Z23" s="14" t="e">
        <f t="shared" si="4"/>
        <v>#N/A</v>
      </c>
      <c r="AA23" s="18"/>
      <c r="AB23" s="13"/>
      <c r="AC23" s="19"/>
      <c r="AD23" s="20"/>
      <c r="AE23" s="19"/>
      <c r="AF23" s="21"/>
      <c r="AG23" s="22" t="str">
        <f t="shared" si="5"/>
        <v>FALSE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/>
      <c r="H24" s="10"/>
      <c r="I24" s="9"/>
      <c r="J24" s="9"/>
      <c r="K24" s="11" t="str">
        <f t="shared" ca="1" si="0"/>
        <v/>
      </c>
      <c r="L24" s="12"/>
      <c r="M24" s="12"/>
      <c r="N24" s="12"/>
      <c r="O24" s="9"/>
      <c r="P24" s="9"/>
      <c r="Q24" s="13" t="e">
        <f>VLOOKUP(O24, '[1]لیست محصولات اردیبهشت ۱۴۰۳'!B:C,2,0)</f>
        <v>#N/A</v>
      </c>
      <c r="R24" s="9"/>
      <c r="S24" s="12" t="e">
        <f>VLOOKUP(O24, '[1]لیست محصولات اردیبهشت ۱۴۰۳'!B:F,5,0)</f>
        <v>#N/A</v>
      </c>
      <c r="T24" s="14" t="e">
        <f>VLOOKUP(O24, '[1]لیست محصولات اردیبهشت ۱۴۰۳'!B:G,6,0)</f>
        <v>#N/A</v>
      </c>
      <c r="U24" s="15"/>
      <c r="V24" s="16">
        <f t="shared" si="1"/>
        <v>0</v>
      </c>
      <c r="W24" s="12">
        <f t="shared" si="2"/>
        <v>0</v>
      </c>
      <c r="X24" s="14" t="e">
        <f t="shared" si="3"/>
        <v>#N/A</v>
      </c>
      <c r="Y24" s="17"/>
      <c r="Z24" s="14" t="e">
        <f t="shared" si="4"/>
        <v>#N/A</v>
      </c>
      <c r="AA24" s="18"/>
      <c r="AB24" s="13"/>
      <c r="AC24" s="19"/>
      <c r="AD24" s="20"/>
      <c r="AE24" s="19"/>
      <c r="AF24" s="21"/>
      <c r="AG24" s="22" t="str">
        <f t="shared" si="5"/>
        <v>FALSE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/>
      <c r="H25" s="10"/>
      <c r="I25" s="9"/>
      <c r="J25" s="9"/>
      <c r="K25" s="11" t="str">
        <f t="shared" ca="1" si="0"/>
        <v/>
      </c>
      <c r="L25" s="12"/>
      <c r="M25" s="12"/>
      <c r="N25" s="12"/>
      <c r="O25" s="9"/>
      <c r="P25" s="9"/>
      <c r="Q25" s="13" t="e">
        <f>VLOOKUP(O25, '[1]لیست محصولات اردیبهشت ۱۴۰۳'!B:C,2,0)</f>
        <v>#N/A</v>
      </c>
      <c r="R25" s="9"/>
      <c r="S25" s="12" t="e">
        <f>VLOOKUP(O25, '[1]لیست محصولات اردیبهشت ۱۴۰۳'!B:F,5,0)</f>
        <v>#N/A</v>
      </c>
      <c r="T25" s="14" t="e">
        <f>VLOOKUP(O25, '[1]لیست محصولات اردیبهشت ۱۴۰۳'!B:G,6,0)</f>
        <v>#N/A</v>
      </c>
      <c r="U25" s="15"/>
      <c r="V25" s="16">
        <f t="shared" si="1"/>
        <v>0</v>
      </c>
      <c r="W25" s="12">
        <f t="shared" si="2"/>
        <v>0</v>
      </c>
      <c r="X25" s="14" t="e">
        <f t="shared" si="3"/>
        <v>#N/A</v>
      </c>
      <c r="Y25" s="17"/>
      <c r="Z25" s="14" t="e">
        <f t="shared" si="4"/>
        <v>#N/A</v>
      </c>
      <c r="AA25" s="18"/>
      <c r="AB25" s="13"/>
      <c r="AC25" s="19"/>
      <c r="AD25" s="20"/>
      <c r="AE25" s="19"/>
      <c r="AF25" s="21"/>
      <c r="AG25" s="22" t="str">
        <f t="shared" si="5"/>
        <v>FALSE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0"/>
        <v/>
      </c>
      <c r="L26" s="12"/>
      <c r="M26" s="12"/>
      <c r="N26" s="12"/>
      <c r="O26" s="9"/>
      <c r="P26" s="9"/>
      <c r="Q26" s="13" t="e">
        <f>VLOOKUP(O26, '[1]لیست محصولات اردیبهشت ۱۴۰۳'!B:C,2,0)</f>
        <v>#N/A</v>
      </c>
      <c r="R26" s="9"/>
      <c r="S26" s="12" t="e">
        <f>VLOOKUP(O26, '[1]لیست محصولات اردیبهشت ۱۴۰۳'!B:F,5,0)</f>
        <v>#N/A</v>
      </c>
      <c r="T26" s="14" t="e">
        <f>VLOOKUP(O26, '[1]لیست محصولات اردیبهشت ۱۴۰۳'!B:G,6,0)</f>
        <v>#N/A</v>
      </c>
      <c r="U26" s="15"/>
      <c r="V26" s="16">
        <f t="shared" si="1"/>
        <v>0</v>
      </c>
      <c r="W26" s="12">
        <f t="shared" si="2"/>
        <v>0</v>
      </c>
      <c r="X26" s="14" t="e">
        <f t="shared" si="3"/>
        <v>#N/A</v>
      </c>
      <c r="Y26" s="17"/>
      <c r="Z26" s="14" t="e">
        <f t="shared" si="4"/>
        <v>#N/A</v>
      </c>
      <c r="AA26" s="18"/>
      <c r="AB26" s="13"/>
      <c r="AC26" s="19"/>
      <c r="AD26" s="20"/>
      <c r="AE26" s="19"/>
      <c r="AF26" s="21"/>
      <c r="AG26" s="22" t="str">
        <f t="shared" si="5"/>
        <v>FALSE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0"/>
        <v/>
      </c>
      <c r="L27" s="12"/>
      <c r="M27" s="12"/>
      <c r="N27" s="12"/>
      <c r="O27" s="9"/>
      <c r="P27" s="9"/>
      <c r="Q27" s="13" t="e">
        <f>VLOOKUP(O27, '[1]لیست محصولات اردیبهشت ۱۴۰۳'!B:C,2,0)</f>
        <v>#N/A</v>
      </c>
      <c r="R27" s="9"/>
      <c r="S27" s="12" t="e">
        <f>VLOOKUP(O27, '[1]لیست محصولات اردیبهشت ۱۴۰۳'!B:F,5,0)</f>
        <v>#N/A</v>
      </c>
      <c r="T27" s="14" t="e">
        <f>VLOOKUP(O27, '[1]لیست محصولات اردیبهشت ۱۴۰۳'!B:G,6,0)</f>
        <v>#N/A</v>
      </c>
      <c r="U27" s="15"/>
      <c r="V27" s="16">
        <f t="shared" si="1"/>
        <v>0</v>
      </c>
      <c r="W27" s="12">
        <f t="shared" si="2"/>
        <v>0</v>
      </c>
      <c r="X27" s="14" t="e">
        <f t="shared" si="3"/>
        <v>#N/A</v>
      </c>
      <c r="Y27" s="17"/>
      <c r="Z27" s="14" t="e">
        <f t="shared" si="4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اردیبهشت ۱۴۰۳'!B:C,2,0)</f>
        <v>#N/A</v>
      </c>
      <c r="R28" s="9"/>
      <c r="S28" s="12" t="e">
        <f>VLOOKUP(O28, '[1]لیست محصولات اردیبهشت ۱۴۰۳'!B:F,5,0)</f>
        <v>#N/A</v>
      </c>
      <c r="T28" s="14" t="e">
        <f>VLOOKUP(O28, '[1]لیست محصولات اردیبهشت ۱۴۰۳'!B:G,6,0)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اردیبهشت ۱۴۰۳'!B:C,2,0)</f>
        <v>#N/A</v>
      </c>
      <c r="R29" s="9"/>
      <c r="S29" s="12" t="e">
        <f>VLOOKUP(O29, '[1]لیست محصولات اردیبهشت ۱۴۰۳'!B:F,5,0)</f>
        <v>#N/A</v>
      </c>
      <c r="T29" s="14" t="e">
        <f>VLOOKUP(O29, '[1]لیست محصولات اردیبهشت ۱۴۰۳'!B:G,6,0)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اردیبهشت ۱۴۰۳'!B:C,2,0)</f>
        <v>#N/A</v>
      </c>
      <c r="R30" s="9"/>
      <c r="S30" s="12" t="e">
        <f>VLOOKUP(O30, '[1]لیست محصولات اردیبهشت ۱۴۰۳'!B:F,5,0)</f>
        <v>#N/A</v>
      </c>
      <c r="T30" s="14" t="e">
        <f>VLOOKUP(O30, '[1]لیست محصولات اردیبهشت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اردیبهشت ۱۴۰۳'!B:C,2,0)</f>
        <v>#N/A</v>
      </c>
      <c r="R31" s="9"/>
      <c r="S31" s="12" t="e">
        <f>VLOOKUP(O31, '[1]لیست محصولات اردیبهشت ۱۴۰۳'!B:F,5,0)</f>
        <v>#N/A</v>
      </c>
      <c r="T31" s="14" t="e">
        <f>VLOOKUP(O31, '[1]لیست محصولات اردیبهشت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اردیبهشت ۱۴۰۳'!B:C,2,0)</f>
        <v>#N/A</v>
      </c>
      <c r="R32" s="9"/>
      <c r="S32" s="12" t="e">
        <f>VLOOKUP(O32, '[1]لیست محصولات اردیبهشت ۱۴۰۳'!B:F,5,0)</f>
        <v>#N/A</v>
      </c>
      <c r="T32" s="14" t="e">
        <f>VLOOKUP(O32, '[1]لیست محصولات اردیبهشت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اردیبهشت ۱۴۰۳'!B:C,2,0)</f>
        <v>#N/A</v>
      </c>
      <c r="R33" s="9"/>
      <c r="S33" s="12" t="e">
        <f>VLOOKUP(O33, '[1]لیست محصولات اردیبهشت ۱۴۰۳'!B:F,5,0)</f>
        <v>#N/A</v>
      </c>
      <c r="T33" s="14" t="e">
        <f>VLOOKUP(O33, '[1]لیست محصولات اردیبهشت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اردیبهشت ۱۴۰۳'!B:C,2,0)</f>
        <v>#N/A</v>
      </c>
      <c r="R34" s="9"/>
      <c r="S34" s="12" t="e">
        <f>VLOOKUP(O34, '[1]لیست محصولات اردیبهشت ۱۴۰۳'!B:F,5,0)</f>
        <v>#N/A</v>
      </c>
      <c r="T34" s="14" t="e">
        <f>VLOOKUP(O34, '[1]لیست محصولات اردیبهشت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اردیبهشت ۱۴۰۳'!B:C,2,0)</f>
        <v>#N/A</v>
      </c>
      <c r="R35" s="9"/>
      <c r="S35" s="12" t="e">
        <f>VLOOKUP(O35, '[1]لیست محصولات اردیبهشت ۱۴۰۳'!B:F,5,0)</f>
        <v>#N/A</v>
      </c>
      <c r="T35" s="14" t="e">
        <f>VLOOKUP(O35, '[1]لیست محصولات اردیبهشت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اردیبهشت ۱۴۰۳'!B:C,2,0)</f>
        <v>#N/A</v>
      </c>
      <c r="R36" s="9"/>
      <c r="S36" s="12" t="e">
        <f>VLOOKUP(O36, '[1]لیست محصولات اردیبهشت ۱۴۰۳'!B:F,5,0)</f>
        <v>#N/A</v>
      </c>
      <c r="T36" s="14" t="e">
        <f>VLOOKUP(O36, '[1]لیست محصولات اردیبهشت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3</v>
      </c>
      <c r="AI240" s="56">
        <f t="shared" si="19"/>
        <v>0</v>
      </c>
      <c r="AJ240" s="57">
        <f>AH240-AI240</f>
        <v>3</v>
      </c>
      <c r="AK240" s="58">
        <f t="shared" si="23"/>
        <v>0.45</v>
      </c>
      <c r="AL240" s="59">
        <f>AO240+AQ240-[2]Sheet1!$AH241</f>
        <v>0</v>
      </c>
      <c r="AM240" s="59">
        <f t="shared" si="25"/>
        <v>-3</v>
      </c>
      <c r="AN240" s="58">
        <f t="shared" si="21"/>
        <v>0</v>
      </c>
      <c r="AO240" s="59"/>
      <c r="AP240" s="58">
        <f t="shared" si="22"/>
        <v>-0.45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3</v>
      </c>
      <c r="AI241" s="56">
        <f t="shared" si="19"/>
        <v>0</v>
      </c>
      <c r="AJ241" s="57">
        <f t="shared" ref="AJ241:AJ264" si="27">AH241-AI241</f>
        <v>3</v>
      </c>
      <c r="AK241" s="58">
        <f>AH241*AG241/1000</f>
        <v>2.25</v>
      </c>
      <c r="AL241" s="59">
        <f>AO241+AQ241-[2]Sheet1!$AH242</f>
        <v>0</v>
      </c>
      <c r="AM241" s="59">
        <f t="shared" si="25"/>
        <v>-3</v>
      </c>
      <c r="AN241" s="58">
        <f t="shared" si="21"/>
        <v>0</v>
      </c>
      <c r="AO241" s="59"/>
      <c r="AP241" s="58">
        <f t="shared" si="22"/>
        <v>-2.25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7</v>
      </c>
      <c r="AI242" s="56">
        <f t="shared" si="19"/>
        <v>0</v>
      </c>
      <c r="AJ242" s="57">
        <f t="shared" si="27"/>
        <v>7</v>
      </c>
      <c r="AK242" s="58">
        <f t="shared" ref="AK242:AK267" si="28">AH242*AG242/1000</f>
        <v>28</v>
      </c>
      <c r="AL242" s="59">
        <f>AO242+AQ242-[2]Sheet1!$AH243</f>
        <v>0</v>
      </c>
      <c r="AM242" s="59">
        <f t="shared" si="25"/>
        <v>-7</v>
      </c>
      <c r="AN242" s="58">
        <f t="shared" si="21"/>
        <v>0</v>
      </c>
      <c r="AO242" s="59"/>
      <c r="AP242" s="58">
        <f t="shared" si="22"/>
        <v>-28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1</v>
      </c>
      <c r="AI251" s="56">
        <f t="shared" si="19"/>
        <v>0</v>
      </c>
      <c r="AJ251" s="57">
        <f t="shared" si="27"/>
        <v>1</v>
      </c>
      <c r="AK251" s="58">
        <f t="shared" si="28"/>
        <v>0.15</v>
      </c>
      <c r="AL251" s="59">
        <f>AO251+AQ251-[2]Sheet1!$AH252</f>
        <v>0</v>
      </c>
      <c r="AM251" s="59">
        <f t="shared" si="25"/>
        <v>-1</v>
      </c>
      <c r="AN251" s="58">
        <f t="shared" si="21"/>
        <v>0</v>
      </c>
      <c r="AO251" s="59"/>
      <c r="AP251" s="58">
        <f t="shared" si="22"/>
        <v>-0.15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2</v>
      </c>
      <c r="AI252" s="56">
        <f t="shared" si="19"/>
        <v>0</v>
      </c>
      <c r="AJ252" s="57">
        <f t="shared" si="27"/>
        <v>2</v>
      </c>
      <c r="AK252" s="58">
        <f t="shared" si="28"/>
        <v>1.5</v>
      </c>
      <c r="AL252" s="59">
        <f>AO252+AQ252-[2]Sheet1!$AH253</f>
        <v>0</v>
      </c>
      <c r="AM252" s="59">
        <f t="shared" si="25"/>
        <v>-2</v>
      </c>
      <c r="AN252" s="58">
        <f t="shared" si="21"/>
        <v>0</v>
      </c>
      <c r="AO252" s="59"/>
      <c r="AP252" s="58">
        <f t="shared" si="22"/>
        <v>-1.5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2</v>
      </c>
      <c r="AI254" s="56">
        <f t="shared" si="19"/>
        <v>0</v>
      </c>
      <c r="AJ254" s="57">
        <f t="shared" si="27"/>
        <v>2</v>
      </c>
      <c r="AK254" s="58">
        <f t="shared" si="28"/>
        <v>1.5</v>
      </c>
      <c r="AL254" s="59">
        <f>AO254+AQ254-[2]Sheet1!$AH255</f>
        <v>0</v>
      </c>
      <c r="AM254" s="59">
        <f t="shared" si="25"/>
        <v>-2</v>
      </c>
      <c r="AN254" s="58">
        <f t="shared" si="21"/>
        <v>0</v>
      </c>
      <c r="AO254" s="59"/>
      <c r="AP254" s="58">
        <f t="shared" si="22"/>
        <v>-1.5</v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11 W13:W200" name="باقیمانده_5"/>
    <protectedRange algorithmName="SHA-512" hashValue="f5WsBkExWTs/LKakVBbNBXjGjwaAPcOxHhJFt4MnEAAY0TgGUtLBwc6BQDnps5THm9Gccqda3SWXIrg2Z9o+GA==" saltValue="9EXh0tvvNrwpkDbSuYJ+Uw==" spinCount="100000" sqref="V2:V11 V13:V200" name="تعداد ارسال شده_4"/>
    <protectedRange algorithmName="SHA-512" hashValue="jjrV5Hy6JwvVqOO7tKoZVoRg7rpBcjqvT96GSIFiDncBaImziwFUF2JC6d0rT0SfgZv+eJ/5g2VdqSB7bdW0mg==" saltValue="0Igh3j97EZBwjtfDd8U1wg==" spinCount="100000" sqref="W12" name="باقیمانده_5_1"/>
    <protectedRange algorithmName="SHA-512" hashValue="f5WsBkExWTs/LKakVBbNBXjGjwaAPcOxHhJFt4MnEAAY0TgGUtLBwc6BQDnps5THm9Gccqda3SWXIrg2Z9o+GA==" saltValue="9EXh0tvvNrwpkDbSuYJ+Uw==" spinCount="100000" sqref="V12" name="تعداد ارسال شده_4_1"/>
  </protectedRanges>
  <mergeCells count="61">
    <mergeCell ref="AD2:AD3"/>
    <mergeCell ref="AC2:AC3"/>
    <mergeCell ref="AB2:AB3"/>
    <mergeCell ref="AA2:AA3"/>
    <mergeCell ref="A1:B1"/>
    <mergeCell ref="C1:D1"/>
    <mergeCell ref="E1:F1"/>
    <mergeCell ref="U1:V1"/>
    <mergeCell ref="N2:N3"/>
    <mergeCell ref="M2:M3"/>
    <mergeCell ref="L2:L3"/>
    <mergeCell ref="J2:J3"/>
    <mergeCell ref="I2:I3"/>
    <mergeCell ref="H2:H3"/>
    <mergeCell ref="G2:G3"/>
    <mergeCell ref="G5:G7"/>
    <mergeCell ref="H5:H7"/>
    <mergeCell ref="I5:I7"/>
    <mergeCell ref="J5:J7"/>
    <mergeCell ref="L5:L7"/>
    <mergeCell ref="M5:M7"/>
    <mergeCell ref="N5:N7"/>
    <mergeCell ref="AD5:AD7"/>
    <mergeCell ref="AC5:AC7"/>
    <mergeCell ref="AB5:AB7"/>
    <mergeCell ref="AA5:AA7"/>
    <mergeCell ref="H13:H14"/>
    <mergeCell ref="G13:G14"/>
    <mergeCell ref="AD13:AD14"/>
    <mergeCell ref="AC13:AC14"/>
    <mergeCell ref="AB13:AB14"/>
    <mergeCell ref="AA13:AA14"/>
    <mergeCell ref="N13:N14"/>
    <mergeCell ref="M13:M14"/>
    <mergeCell ref="L13:L14"/>
    <mergeCell ref="J13:J14"/>
    <mergeCell ref="I13:I14"/>
    <mergeCell ref="AE13:AE14"/>
    <mergeCell ref="N15:N16"/>
    <mergeCell ref="M15:M16"/>
    <mergeCell ref="L15:L16"/>
    <mergeCell ref="J15:J16"/>
    <mergeCell ref="I15:I16"/>
    <mergeCell ref="H15:H16"/>
    <mergeCell ref="G15:G16"/>
    <mergeCell ref="AD15:AD16"/>
    <mergeCell ref="AC15:AC16"/>
    <mergeCell ref="AB15:AB16"/>
    <mergeCell ref="AA15:AA16"/>
    <mergeCell ref="H17:H18"/>
    <mergeCell ref="G17:G18"/>
    <mergeCell ref="AE17:AE18"/>
    <mergeCell ref="AD17:AD18"/>
    <mergeCell ref="AC17:AC18"/>
    <mergeCell ref="AB17:AB18"/>
    <mergeCell ref="AA17:AA18"/>
    <mergeCell ref="N17:N18"/>
    <mergeCell ref="M17:M18"/>
    <mergeCell ref="L17:L18"/>
    <mergeCell ref="J17:J18"/>
    <mergeCell ref="I17:I18"/>
  </mergeCells>
  <conditionalFormatting sqref="G2:J2 AD2 J4:J5 AD4:AD5 J8:J11 G11:I11 G15:J15 AD15 G17:J17 AD17 G19:J200 AD19:AD200">
    <cfRule type="expression" dxfId="91" priority="67">
      <formula>$A2</formula>
    </cfRule>
  </conditionalFormatting>
  <conditionalFormatting sqref="G2:J2 AD2 Z2:Z11 J4:J5 AD4:AD5 J8:J11 AD8:AD11 G11:I11 Z13:Z200 G15:J15 AD15 G17:J17 AD17 G19:J200 AD19:AD200">
    <cfRule type="expression" dxfId="90" priority="69">
      <formula>$E2</formula>
    </cfRule>
  </conditionalFormatting>
  <conditionalFormatting sqref="G2:AF2 J4:J5 AA4:AF5 J8:J11 G11:I11 G15:AF15 G17:AF17 G19:AF200 Q3:Z11 AA8:AF11 O14:Z14 O16:Z16 O18:Z18 AE3:AF3 K3:K10 O3:P10 H4:H5 AE6:AF7 H8:H10 K11:P11 K14 AF14 K16 AE16:AF16 K18 AF18">
    <cfRule type="expression" dxfId="89" priority="68">
      <formula>$C2</formula>
    </cfRule>
  </conditionalFormatting>
  <conditionalFormatting sqref="G12:AF13">
    <cfRule type="expression" dxfId="88" priority="3">
      <formula>$C12</formula>
    </cfRule>
  </conditionalFormatting>
  <conditionalFormatting sqref="W2:W200">
    <cfRule type="expression" dxfId="87" priority="1">
      <formula>$AG2</formula>
    </cfRule>
  </conditionalFormatting>
  <conditionalFormatting sqref="Z2:Z200 AD8:AD13 G12:J13">
    <cfRule type="expression" dxfId="86" priority="2">
      <formula>$A2</formula>
    </cfRule>
  </conditionalFormatting>
  <conditionalFormatting sqref="Z12 G12:J13 AD12:AD13">
    <cfRule type="expression" dxfId="85" priority="4">
      <formula>$E12</formula>
    </cfRule>
  </conditionalFormatting>
  <conditionalFormatting sqref="AL203:AM203">
    <cfRule type="dataBar" priority="31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{1B2257E3-0BC8-4D9C-BB8A-559D8E8FE989}</x14:id>
        </ext>
      </extLst>
    </cfRule>
  </conditionalFormatting>
  <conditionalFormatting sqref="AL204:AM204">
    <cfRule type="dataBar" priority="30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{E3A65339-E8EE-482B-84CB-77178294ACB4}</x14:id>
        </ext>
      </extLst>
    </cfRule>
  </conditionalFormatting>
  <conditionalFormatting sqref="AL205:AM205">
    <cfRule type="dataBar" priority="29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{D1634217-1573-43AF-830C-F273131F2EDB}</x14:id>
        </ext>
      </extLst>
    </cfRule>
  </conditionalFormatting>
  <conditionalFormatting sqref="AL206:AM206">
    <cfRule type="dataBar" priority="28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{9EA2190B-C313-48EE-AAEB-D486D96D4B07}</x14:id>
        </ext>
      </extLst>
    </cfRule>
  </conditionalFormatting>
  <conditionalFormatting sqref="AL207:AM207">
    <cfRule type="dataBar" priority="27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{D77C70C1-E22A-474D-B8EA-C76F79A0C6E0}</x14:id>
        </ext>
      </extLst>
    </cfRule>
  </conditionalFormatting>
  <conditionalFormatting sqref="AL208:AM208">
    <cfRule type="dataBar" priority="26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{E6D792C9-8F19-48F1-B0EB-25869CD1DC05}</x14:id>
        </ext>
      </extLst>
    </cfRule>
  </conditionalFormatting>
  <conditionalFormatting sqref="AL209:AM209">
    <cfRule type="dataBar" priority="25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{96AA7DF9-C3A4-4DF0-AA16-8912756D6AF8}</x14:id>
        </ext>
      </extLst>
    </cfRule>
  </conditionalFormatting>
  <conditionalFormatting sqref="AL210:AM210">
    <cfRule type="dataBar" priority="24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{F0F05B9D-F4DA-4FA1-A287-0E5B09736BF4}</x14:id>
        </ext>
      </extLst>
    </cfRule>
  </conditionalFormatting>
  <conditionalFormatting sqref="AL211:AM211">
    <cfRule type="dataBar" priority="23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{18628402-A18B-42D1-B83A-0E16EBA4B3F6}</x14:id>
        </ext>
      </extLst>
    </cfRule>
  </conditionalFormatting>
  <conditionalFormatting sqref="AL212:AM212">
    <cfRule type="dataBar" priority="22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{B8430DE3-B60B-48DA-B453-4C80B639FC0A}</x14:id>
        </ext>
      </extLst>
    </cfRule>
  </conditionalFormatting>
  <conditionalFormatting sqref="AL213:AM213">
    <cfRule type="dataBar" priority="21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{252EA47D-5E7C-4751-8332-FE30C04511B1}</x14:id>
        </ext>
      </extLst>
    </cfRule>
  </conditionalFormatting>
  <conditionalFormatting sqref="AL214:AM214">
    <cfRule type="dataBar" priority="20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{E0075C9A-3B4D-4460-813E-FD935D222B2C}</x14:id>
        </ext>
      </extLst>
    </cfRule>
  </conditionalFormatting>
  <conditionalFormatting sqref="AL215:AM215">
    <cfRule type="dataBar" priority="19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{066C57BB-6F8F-46DC-AC5C-BBCA02364667}</x14:id>
        </ext>
      </extLst>
    </cfRule>
  </conditionalFormatting>
  <conditionalFormatting sqref="AL216:AM216">
    <cfRule type="dataBar" priority="18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{B2DE3393-7163-4BFA-8A57-F02EEC1D6B8A}</x14:id>
        </ext>
      </extLst>
    </cfRule>
  </conditionalFormatting>
  <conditionalFormatting sqref="AL217:AM217">
    <cfRule type="dataBar" priority="17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{7B3E596E-0C55-4F87-AEC2-D067EE77ADD5}</x14:id>
        </ext>
      </extLst>
    </cfRule>
  </conditionalFormatting>
  <conditionalFormatting sqref="AL218:AM218">
    <cfRule type="dataBar" priority="16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{C02CDB9E-F215-48C0-9F94-7F30238E8345}</x14:id>
        </ext>
      </extLst>
    </cfRule>
  </conditionalFormatting>
  <conditionalFormatting sqref="AL219:AM219">
    <cfRule type="dataBar" priority="15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{C3763D23-3877-4DF0-90B1-6E76079596CB}</x14:id>
        </ext>
      </extLst>
    </cfRule>
  </conditionalFormatting>
  <conditionalFormatting sqref="AL220:AM220">
    <cfRule type="dataBar" priority="14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{6F5032F2-1D7E-4327-93A5-E5A1A04FAE39}</x14:id>
        </ext>
      </extLst>
    </cfRule>
  </conditionalFormatting>
  <conditionalFormatting sqref="AL221:AM221">
    <cfRule type="dataBar" priority="32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{27DF3A07-1D52-4DB6-9855-3C9BAB5A8DE5}</x14:id>
        </ext>
      </extLst>
    </cfRule>
  </conditionalFormatting>
  <conditionalFormatting sqref="AL223:AM223">
    <cfRule type="dataBar" priority="33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{893BDD23-ED8C-40E4-82EE-3E9ED6D3DC96}</x14:id>
        </ext>
      </extLst>
    </cfRule>
  </conditionalFormatting>
  <conditionalFormatting sqref="AL224:AM224">
    <cfRule type="dataBar" priority="34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{C8E854A3-C67B-4B36-A7DA-E7B8CF49CC23}</x14:id>
        </ext>
      </extLst>
    </cfRule>
  </conditionalFormatting>
  <conditionalFormatting sqref="AL225:AM225">
    <cfRule type="dataBar" priority="35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{D61F17FB-C29E-40A7-9E3D-36355B57155A}</x14:id>
        </ext>
      </extLst>
    </cfRule>
  </conditionalFormatting>
  <conditionalFormatting sqref="AL226:AM226">
    <cfRule type="dataBar" priority="36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{7B3535B5-3214-4B2D-B2C3-621A2231FB08}</x14:id>
        </ext>
      </extLst>
    </cfRule>
  </conditionalFormatting>
  <conditionalFormatting sqref="AL227:AM227">
    <cfRule type="dataBar" priority="37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{2E7560F7-259E-457D-BCA8-CFA4549F4CD1}</x14:id>
        </ext>
      </extLst>
    </cfRule>
  </conditionalFormatting>
  <conditionalFormatting sqref="AL228:AM228">
    <cfRule type="dataBar" priority="38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{BC16425E-2F2D-47F2-8E24-F7B73E04A04C}</x14:id>
        </ext>
      </extLst>
    </cfRule>
  </conditionalFormatting>
  <conditionalFormatting sqref="AL229:AM229">
    <cfRule type="dataBar" priority="13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{B79AE1C6-D1E7-4079-841A-04F85622D67F}</x14:id>
        </ext>
      </extLst>
    </cfRule>
  </conditionalFormatting>
  <conditionalFormatting sqref="AL230:AM230">
    <cfRule type="dataBar" priority="12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{14487037-CBE1-4A76-A204-61D116773927}</x14:id>
        </ext>
      </extLst>
    </cfRule>
  </conditionalFormatting>
  <conditionalFormatting sqref="AL231:AM231">
    <cfRule type="dataBar" priority="11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{5C9CCCB7-6286-43E8-B389-3BA828EEEFAC}</x14:id>
        </ext>
      </extLst>
    </cfRule>
  </conditionalFormatting>
  <conditionalFormatting sqref="AL232:AM232">
    <cfRule type="dataBar" priority="10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{02F1637E-4DAF-449F-89D6-CD07FD9B0D05}</x14:id>
        </ext>
      </extLst>
    </cfRule>
  </conditionalFormatting>
  <conditionalFormatting sqref="AL233:AM233">
    <cfRule type="dataBar" priority="9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{898879F0-9D59-42FD-9D77-2288C6E66BC1}</x14:id>
        </ext>
      </extLst>
    </cfRule>
  </conditionalFormatting>
  <conditionalFormatting sqref="AL234:AM234">
    <cfRule type="dataBar" priority="8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{C3E06C9B-87FE-4871-AC84-19379C146A25}</x14:id>
        </ext>
      </extLst>
    </cfRule>
  </conditionalFormatting>
  <conditionalFormatting sqref="AL235:AM235">
    <cfRule type="dataBar" priority="39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{37306305-94DE-43CF-B8A6-F4490A6D00A5}</x14:id>
        </ext>
      </extLst>
    </cfRule>
  </conditionalFormatting>
  <conditionalFormatting sqref="AL236:AM236">
    <cfRule type="dataBar" priority="40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{58E2AF42-224E-481F-B33D-16C99E8C68B4}</x14:id>
        </ext>
      </extLst>
    </cfRule>
  </conditionalFormatting>
  <conditionalFormatting sqref="AL237:AM237">
    <cfRule type="dataBar" priority="41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{560A0DA8-BA0C-4761-8A66-2C8BBD2DBAEE}</x14:id>
        </ext>
      </extLst>
    </cfRule>
  </conditionalFormatting>
  <conditionalFormatting sqref="AL238:AM238">
    <cfRule type="dataBar" priority="42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{820CF2E2-8085-4BE2-88AB-F8678AADF7E6}</x14:id>
        </ext>
      </extLst>
    </cfRule>
  </conditionalFormatting>
  <conditionalFormatting sqref="AL239:AM239">
    <cfRule type="dataBar" priority="43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{EA302F80-886B-401C-BC23-068AFF999A1F}</x14:id>
        </ext>
      </extLst>
    </cfRule>
  </conditionalFormatting>
  <conditionalFormatting sqref="AL240:AM240">
    <cfRule type="dataBar" priority="44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{B02C811E-6C54-4E67-ADC3-9758B8F1D9D6}</x14:id>
        </ext>
      </extLst>
    </cfRule>
  </conditionalFormatting>
  <conditionalFormatting sqref="AL241:AM241">
    <cfRule type="dataBar" priority="45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{E76AE969-E7CD-4990-AC07-232A693A7A5F}</x14:id>
        </ext>
      </extLst>
    </cfRule>
  </conditionalFormatting>
  <conditionalFormatting sqref="AL242:AM242">
    <cfRule type="dataBar" priority="46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{BAD8A4BA-B3AD-4AAF-84BA-8B718DAEB50E}</x14:id>
        </ext>
      </extLst>
    </cfRule>
  </conditionalFormatting>
  <conditionalFormatting sqref="AL243:AM243">
    <cfRule type="dataBar" priority="47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{C9B7651D-0D99-45B0-9A75-09AD3DC3098A}</x14:id>
        </ext>
      </extLst>
    </cfRule>
  </conditionalFormatting>
  <conditionalFormatting sqref="AL244:AM244">
    <cfRule type="dataBar" priority="48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{A27A2B92-B103-48A4-9817-591C1598D40F}</x14:id>
        </ext>
      </extLst>
    </cfRule>
  </conditionalFormatting>
  <conditionalFormatting sqref="AL245:AM245">
    <cfRule type="dataBar" priority="49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{736C43FA-74FB-4F44-B067-E49AC1DE6FAE}</x14:id>
        </ext>
      </extLst>
    </cfRule>
  </conditionalFormatting>
  <conditionalFormatting sqref="AL246:AM246">
    <cfRule type="dataBar" priority="50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{65F53996-EF68-45DE-8BEF-C3AAF03A2D68}</x14:id>
        </ext>
      </extLst>
    </cfRule>
  </conditionalFormatting>
  <conditionalFormatting sqref="AL247:AM247">
    <cfRule type="dataBar" priority="51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{E915F95A-59E6-4F85-9D84-9F4A74442EC0}</x14:id>
        </ext>
      </extLst>
    </cfRule>
  </conditionalFormatting>
  <conditionalFormatting sqref="AL248:AM248">
    <cfRule type="dataBar" priority="7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{2E2B2896-1A00-44A8-A3E4-FDBF7F3627CE}</x14:id>
        </ext>
      </extLst>
    </cfRule>
  </conditionalFormatting>
  <conditionalFormatting sqref="AL249:AM249">
    <cfRule type="dataBar" priority="52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{3AE5797D-8B2B-4B03-85C4-4938FE1EC37C}</x14:id>
        </ext>
      </extLst>
    </cfRule>
  </conditionalFormatting>
  <conditionalFormatting sqref="AL250:AM250">
    <cfRule type="dataBar" priority="53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{F2FAB3EB-B23F-45D5-B004-24D64FE7EE32}</x14:id>
        </ext>
      </extLst>
    </cfRule>
  </conditionalFormatting>
  <conditionalFormatting sqref="AL251:AM251">
    <cfRule type="dataBar" priority="54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{2CB48446-D782-45DE-BC67-7437DA5D5BCE}</x14:id>
        </ext>
      </extLst>
    </cfRule>
  </conditionalFormatting>
  <conditionalFormatting sqref="AL252:AM252">
    <cfRule type="dataBar" priority="55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{BCBE9E86-BA5D-44DC-9CB1-F4FDC181A7E1}</x14:id>
        </ext>
      </extLst>
    </cfRule>
  </conditionalFormatting>
  <conditionalFormatting sqref="AL253:AM253">
    <cfRule type="dataBar" priority="56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{A5472855-9D58-4431-A732-86B8EE81E5B1}</x14:id>
        </ext>
      </extLst>
    </cfRule>
  </conditionalFormatting>
  <conditionalFormatting sqref="AL254:AM254">
    <cfRule type="dataBar" priority="57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{176A87CC-2370-4922-9BE9-B532AAF449F1}</x14:id>
        </ext>
      </extLst>
    </cfRule>
  </conditionalFormatting>
  <conditionalFormatting sqref="AL255:AM255">
    <cfRule type="dataBar" priority="58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{09870FC8-F556-4638-AFDA-962D6AC4BEE7}</x14:id>
        </ext>
      </extLst>
    </cfRule>
  </conditionalFormatting>
  <conditionalFormatting sqref="AL256:AM256">
    <cfRule type="dataBar" priority="59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{2B845A31-F83C-491E-906B-4DF310DA9075}</x14:id>
        </ext>
      </extLst>
    </cfRule>
  </conditionalFormatting>
  <conditionalFormatting sqref="AL257:AM257">
    <cfRule type="dataBar" priority="60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{99FB0C5B-2F88-4070-8330-9C1648547DB6}</x14:id>
        </ext>
      </extLst>
    </cfRule>
  </conditionalFormatting>
  <conditionalFormatting sqref="AL258:AM258">
    <cfRule type="dataBar" priority="6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{B200F5F4-3E5E-4D9F-BE98-9AFA86719679}</x14:id>
        </ext>
      </extLst>
    </cfRule>
  </conditionalFormatting>
  <conditionalFormatting sqref="AL259:AM259">
    <cfRule type="dataBar" priority="5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{0EB24CAC-0400-41F3-8DF3-1188DC43C857}</x14:id>
        </ext>
      </extLst>
    </cfRule>
  </conditionalFormatting>
  <conditionalFormatting sqref="AL260:AM260">
    <cfRule type="dataBar" priority="61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{4D870662-4682-408C-AC6A-17EBCAF2155D}</x14:id>
        </ext>
      </extLst>
    </cfRule>
  </conditionalFormatting>
  <conditionalFormatting sqref="AL261:AM261">
    <cfRule type="dataBar" priority="62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{A809D6B0-7C77-437A-B6CC-F934B902BBA1}</x14:id>
        </ext>
      </extLst>
    </cfRule>
  </conditionalFormatting>
  <conditionalFormatting sqref="AL262:AM262">
    <cfRule type="dataBar" priority="63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{7AD33E2A-D100-4C6C-9663-CC25A7F86C5D}</x14:id>
        </ext>
      </extLst>
    </cfRule>
  </conditionalFormatting>
  <conditionalFormatting sqref="AL263:AM263">
    <cfRule type="dataBar" priority="64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{F3F59443-9B30-4E87-B23D-CCA531640D39}</x14:id>
        </ext>
      </extLst>
    </cfRule>
  </conditionalFormatting>
  <conditionalFormatting sqref="AL264:AM264">
    <cfRule type="dataBar" priority="65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{1D9FDEDE-EB34-410C-A2BC-2D990194F1A7}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B2257E3-0BC8-4D9C-BB8A-559D8E8FE989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E3A65339-E8EE-482B-84CB-77178294ACB4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D1634217-1573-43AF-830C-F273131F2EDB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9EA2190B-C313-48EE-AAEB-D486D96D4B07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D77C70C1-E22A-474D-B8EA-C76F79A0C6E0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E6D792C9-8F19-48F1-B0EB-25869CD1DC05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96AA7DF9-C3A4-4DF0-AA16-8912756D6AF8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F0F05B9D-F4DA-4FA1-A287-0E5B09736BF4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18628402-A18B-42D1-B83A-0E16EBA4B3F6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B8430DE3-B60B-48DA-B453-4C80B639FC0A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252EA47D-5E7C-4751-8332-FE30C04511B1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E0075C9A-3B4D-4460-813E-FD935D222B2C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066C57BB-6F8F-46DC-AC5C-BBCA02364667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B2DE3393-7163-4BFA-8A57-F02EEC1D6B8A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7B3E596E-0C55-4F87-AEC2-D067EE77ADD5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C02CDB9E-F215-48C0-9F94-7F30238E8345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C3763D23-3877-4DF0-90B1-6E76079596CB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6F5032F2-1D7E-4327-93A5-E5A1A04FAE39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27DF3A07-1D52-4DB6-9855-3C9BAB5A8DE5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893BDD23-ED8C-40E4-82EE-3E9ED6D3DC96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C8E854A3-C67B-4B36-A7DA-E7B8CF49CC23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D61F17FB-C29E-40A7-9E3D-36355B57155A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7B3535B5-3214-4B2D-B2C3-621A2231FB08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2E7560F7-259E-457D-BCA8-CFA4549F4CD1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BC16425E-2F2D-47F2-8E24-F7B73E04A04C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B79AE1C6-D1E7-4079-841A-04F85622D67F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14487037-CBE1-4A76-A204-61D116773927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5C9CCCB7-6286-43E8-B389-3BA828EEEFAC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02F1637E-4DAF-449F-89D6-CD07FD9B0D05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898879F0-9D59-42FD-9D77-2288C6E66BC1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C3E06C9B-87FE-4871-AC84-19379C146A25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37306305-94DE-43CF-B8A6-F4490A6D00A5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58E2AF42-224E-481F-B33D-16C99E8C68B4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560A0DA8-BA0C-4761-8A66-2C8BBD2DBAEE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820CF2E2-8085-4BE2-88AB-F8678AADF7E6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EA302F80-886B-401C-BC23-068AFF999A1F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B02C811E-6C54-4E67-ADC3-9758B8F1D9D6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E76AE969-E7CD-4990-AC07-232A693A7A5F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BAD8A4BA-B3AD-4AAF-84BA-8B718DAEB50E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C9B7651D-0D99-45B0-9A75-09AD3DC3098A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A27A2B92-B103-48A4-9817-591C1598D40F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736C43FA-74FB-4F44-B067-E49AC1DE6FAE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65F53996-EF68-45DE-8BEF-C3AAF03A2D68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E915F95A-59E6-4F85-9D84-9F4A74442EC0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2E2B2896-1A00-44A8-A3E4-FDBF7F3627CE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3AE5797D-8B2B-4B03-85C4-4938FE1EC37C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F2FAB3EB-B23F-45D5-B004-24D64FE7EE32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2CB48446-D782-45DE-BC67-7437DA5D5BCE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BCBE9E86-BA5D-44DC-9CB1-F4FDC181A7E1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A5472855-9D58-4431-A732-86B8EE81E5B1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176A87CC-2370-4922-9BE9-B532AAF449F1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09870FC8-F556-4638-AFDA-962D6AC4BEE7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2B845A31-F83C-491E-906B-4DF310DA9075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99FB0C5B-2F88-4070-8330-9C1648547DB6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B200F5F4-3E5E-4D9F-BE98-9AFA86719679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0EB24CAC-0400-41F3-8DF3-1188DC43C857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4D870662-4682-408C-AC6A-17EBCAF2155D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A809D6B0-7C77-437A-B6CC-F934B902BBA1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7AD33E2A-D100-4C6C-9663-CC25A7F86C5D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F3F59443-9B30-4E87-B23D-CCA531640D39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1D9FDEDE-EB34-410C-A2BC-2D990194F1A7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66D0D-CECE-4277-8F1C-5B2C0F526A4D}">
  <dimension ref="A1:AR267"/>
  <sheetViews>
    <sheetView rightToLeft="1" topLeftCell="G1" zoomScale="70" zoomScaleNormal="70" workbookViewId="0">
      <selection activeCell="N7" sqref="N7:N8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30.44140625" style="28" bestFit="1" customWidth="1"/>
    <col min="9" max="9" width="21.7773437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8.8867187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104.44140625" style="24" bestFit="1" customWidth="1"/>
    <col min="29" max="29" width="15.77734375" style="31" bestFit="1" customWidth="1"/>
    <col min="30" max="30" width="13.6640625" style="32" bestFit="1" customWidth="1"/>
    <col min="31" max="31" width="81.77734375" style="24" customWidth="1"/>
    <col min="32" max="32" width="28.33203125" style="24" bestFit="1" customWidth="1"/>
    <col min="33" max="33" width="13.5546875" style="24" bestFit="1" customWidth="1"/>
    <col min="34" max="34" width="145.10937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8" t="s">
        <v>0</v>
      </c>
      <c r="B1" s="159"/>
      <c r="C1" s="158" t="s">
        <v>1</v>
      </c>
      <c r="D1" s="159"/>
      <c r="E1" s="158" t="s">
        <v>2</v>
      </c>
      <c r="F1" s="159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60" t="s">
        <v>17</v>
      </c>
      <c r="V1" s="161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66">
        <v>1</v>
      </c>
      <c r="H2" s="67" t="s">
        <v>1059</v>
      </c>
      <c r="I2" s="66" t="s">
        <v>1028</v>
      </c>
      <c r="J2" s="9" t="s">
        <v>76</v>
      </c>
      <c r="K2" s="11" t="str">
        <f t="shared" ref="K2:K65" ca="1" si="0">IF(C2, TODAY(), "" )</f>
        <v/>
      </c>
      <c r="L2" s="12" t="s">
        <v>84</v>
      </c>
      <c r="M2" s="12" t="s">
        <v>85</v>
      </c>
      <c r="N2" s="12" t="s">
        <v>86</v>
      </c>
      <c r="O2" s="9">
        <v>5511.2</v>
      </c>
      <c r="P2" s="9">
        <v>10</v>
      </c>
      <c r="Q2" s="13" t="str">
        <f>VLOOKUP(O2, '[1]لیست محصولات اردیبهشت ۱۴۰۳'!B:C,2,0)</f>
        <v>هامبلا | Hambella</v>
      </c>
      <c r="R2" s="9"/>
      <c r="S2" s="12">
        <f>VLOOKUP(O2, '[1]لیست محصولات اردیبهشت ۱۴۰۳'!B:F,5,0)</f>
        <v>750</v>
      </c>
      <c r="T2" s="14">
        <f>VLOOKUP(O2, '[1]لیست محصولات اردیبهشت ۱۴۰۳'!B:G,6,0)</f>
        <v>13350000</v>
      </c>
      <c r="U2" s="15"/>
      <c r="V2" s="16">
        <f t="shared" ref="V2:V65" si="1">IF(C2, P2, U2 )</f>
        <v>0</v>
      </c>
      <c r="W2" s="12">
        <f t="shared" ref="W2:W65" si="2">P2-V2</f>
        <v>10</v>
      </c>
      <c r="X2" s="14">
        <f t="shared" ref="X2:X65" si="3">P2*T2</f>
        <v>133500000</v>
      </c>
      <c r="Y2" s="17"/>
      <c r="Z2" s="14">
        <f t="shared" ref="Z2:Z65" si="4">X2-Y2</f>
        <v>133500000</v>
      </c>
      <c r="AA2" s="18" t="s">
        <v>79</v>
      </c>
      <c r="AB2" s="13" t="s">
        <v>87</v>
      </c>
      <c r="AC2" s="19" t="s">
        <v>88</v>
      </c>
      <c r="AD2" s="20"/>
      <c r="AE2" s="19"/>
      <c r="AF2" s="21"/>
      <c r="AG2" s="22"/>
      <c r="AH2" s="23" t="str">
        <f>AA2&amp;" "&amp;AB2&amp;" "&amp;N2&amp;" - "&amp;L2&amp;" "&amp;M2&amp;" "&amp;AC2</f>
        <v>تهران خ فرشته نبش خ بوسنى مركز خريد ملل طبقه همكف  کافه پرا - افشین امیری 09123060890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64">
        <v>2</v>
      </c>
      <c r="H3" s="178">
        <v>278025296272</v>
      </c>
      <c r="I3" s="164" t="s">
        <v>1073</v>
      </c>
      <c r="J3" s="164"/>
      <c r="K3" s="11" t="str">
        <f t="shared" ca="1" si="0"/>
        <v/>
      </c>
      <c r="L3" s="162" t="s">
        <v>429</v>
      </c>
      <c r="M3" s="162" t="s">
        <v>1092</v>
      </c>
      <c r="N3" s="162" t="s">
        <v>389</v>
      </c>
      <c r="O3" s="9">
        <v>5501.2</v>
      </c>
      <c r="P3" s="9">
        <v>10</v>
      </c>
      <c r="Q3" s="13" t="str">
        <f>VLOOKUP(O3, '[1]لیست محصولات اردیبهشت ۱۴۰۳'!B:C,2,0)</f>
        <v>ورتکس | Vortex</v>
      </c>
      <c r="R3" s="9"/>
      <c r="S3" s="12">
        <f>VLOOKUP(O3, '[1]لیست محصولات اردیبهشت ۱۴۰۳'!B:F,5,0)</f>
        <v>750</v>
      </c>
      <c r="T3" s="14">
        <f>VLOOKUP(O3, '[1]لیست محصولات اردیبهشت ۱۴۰۳'!B:G,6,0)</f>
        <v>9900000</v>
      </c>
      <c r="U3" s="15"/>
      <c r="V3" s="16">
        <f t="shared" si="1"/>
        <v>0</v>
      </c>
      <c r="W3" s="12">
        <f t="shared" si="2"/>
        <v>10</v>
      </c>
      <c r="X3" s="14">
        <f t="shared" si="3"/>
        <v>99000000</v>
      </c>
      <c r="Y3" s="17"/>
      <c r="Z3" s="14">
        <f t="shared" si="4"/>
        <v>99000000</v>
      </c>
      <c r="AA3" s="176" t="s">
        <v>345</v>
      </c>
      <c r="AB3" s="174" t="s">
        <v>390</v>
      </c>
      <c r="AC3" s="172" t="s">
        <v>391</v>
      </c>
      <c r="AD3" s="170"/>
      <c r="AE3" s="19"/>
      <c r="AF3" s="21"/>
      <c r="AG3" s="22"/>
      <c r="AH3" s="23" t="str">
        <f t="shared" ref="AH3:AH66" si="5">AA3&amp;" "&amp;AB3&amp;" "&amp;N3&amp;" - "&amp;L3&amp;" "&amp;M3&amp;" "&amp;AC3</f>
        <v>لاهیجان خیابان حشمت رو به رو ورزشگاه شهدا ما بین حشمت ۶ و ۸ کافه کیوباکس - میر پوریا سیدحاتمی 09194153151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65"/>
      <c r="H4" s="179"/>
      <c r="I4" s="165"/>
      <c r="J4" s="165"/>
      <c r="K4" s="11" t="str">
        <f t="shared" ca="1" si="0"/>
        <v/>
      </c>
      <c r="L4" s="163"/>
      <c r="M4" s="163"/>
      <c r="N4" s="163"/>
      <c r="O4" s="9">
        <v>5511.22</v>
      </c>
      <c r="P4" s="9">
        <v>3</v>
      </c>
      <c r="Q4" s="69" t="str">
        <f>VLOOKUP(O4, '[1]لیست محصولات اردیبهشت ۱۴۰۳'!B:C,2,0)</f>
        <v>هامبلا(رست دمی) | Hambella( Filter Roast)</v>
      </c>
      <c r="R4" s="9"/>
      <c r="S4" s="12">
        <f>VLOOKUP(O4, '[1]لیست محصولات اردیبهشت ۱۴۰۳'!B:F,5,0)</f>
        <v>750</v>
      </c>
      <c r="T4" s="14">
        <f>VLOOKUP(O4, '[1]لیست محصولات اردیبهشت ۱۴۰۳'!B:G,6,0)</f>
        <v>13350000</v>
      </c>
      <c r="U4" s="15"/>
      <c r="V4" s="16">
        <f t="shared" si="1"/>
        <v>0</v>
      </c>
      <c r="W4" s="12">
        <f t="shared" si="2"/>
        <v>3</v>
      </c>
      <c r="X4" s="14">
        <f t="shared" si="3"/>
        <v>40050000</v>
      </c>
      <c r="Y4" s="17"/>
      <c r="Z4" s="14">
        <f t="shared" si="4"/>
        <v>40050000</v>
      </c>
      <c r="AA4" s="177"/>
      <c r="AB4" s="175"/>
      <c r="AC4" s="173"/>
      <c r="AD4" s="171"/>
      <c r="AE4" s="19"/>
      <c r="AF4" s="21"/>
      <c r="AG4" s="22"/>
      <c r="AH4" s="23" t="str">
        <f t="shared" si="5"/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>
        <v>3</v>
      </c>
      <c r="H5" s="10">
        <v>278033915696</v>
      </c>
      <c r="I5" s="25" t="s">
        <v>1073</v>
      </c>
      <c r="J5" s="9"/>
      <c r="K5" s="11" t="str">
        <f t="shared" ca="1" si="0"/>
        <v/>
      </c>
      <c r="L5" s="12" t="s">
        <v>552</v>
      </c>
      <c r="M5" s="12" t="s">
        <v>1093</v>
      </c>
      <c r="N5" s="12"/>
      <c r="O5" s="9">
        <v>5501.2</v>
      </c>
      <c r="P5" s="9">
        <v>1</v>
      </c>
      <c r="Q5" s="13" t="str">
        <f>VLOOKUP(O5, '[1]لیست محصولات اردیبهشت ۱۴۰۳'!B:C,2,0)</f>
        <v>ورتکس | Vortex</v>
      </c>
      <c r="R5" s="9"/>
      <c r="S5" s="12">
        <f>VLOOKUP(O5, '[1]لیست محصولات اردیبهشت ۱۴۰۳'!B:F,5,0)</f>
        <v>750</v>
      </c>
      <c r="T5" s="14">
        <f>VLOOKUP(O5, '[1]لیست محصولات اردیبهشت ۱۴۰۳'!B:G,6,0)</f>
        <v>9900000</v>
      </c>
      <c r="U5" s="15"/>
      <c r="V5" s="16">
        <f t="shared" si="1"/>
        <v>0</v>
      </c>
      <c r="W5" s="12">
        <f t="shared" si="2"/>
        <v>1</v>
      </c>
      <c r="X5" s="14">
        <f t="shared" si="3"/>
        <v>9900000</v>
      </c>
      <c r="Y5" s="17"/>
      <c r="Z5" s="14">
        <f t="shared" si="4"/>
        <v>9900000</v>
      </c>
      <c r="AA5" s="18" t="s">
        <v>79</v>
      </c>
      <c r="AB5" s="13" t="s">
        <v>1094</v>
      </c>
      <c r="AC5" s="19" t="s">
        <v>1095</v>
      </c>
      <c r="AD5" s="20" t="s">
        <v>99</v>
      </c>
      <c r="AE5" s="19"/>
      <c r="AF5" s="21"/>
      <c r="AG5" s="22"/>
      <c r="AH5" s="23" t="str">
        <f t="shared" si="5"/>
        <v>تهران خ شریعتی خ خواجه عبدالله انصاری کوچه پنجم پلاک 15 واحد 8  - روزبه کتب زاده 09123884966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>
        <v>4</v>
      </c>
      <c r="H6" s="10">
        <v>278056963966</v>
      </c>
      <c r="I6" s="25" t="s">
        <v>1073</v>
      </c>
      <c r="J6" s="9"/>
      <c r="K6" s="11" t="str">
        <f t="shared" ca="1" si="0"/>
        <v/>
      </c>
      <c r="L6" s="12" t="s">
        <v>1096</v>
      </c>
      <c r="M6" s="12" t="s">
        <v>1097</v>
      </c>
      <c r="N6" s="12" t="s">
        <v>1100</v>
      </c>
      <c r="O6" s="9">
        <v>5511.22</v>
      </c>
      <c r="P6" s="9">
        <v>1</v>
      </c>
      <c r="Q6" s="69" t="str">
        <f>VLOOKUP(O6, '[1]لیست محصولات اردیبهشت ۱۴۰۳'!B:C,2,0)</f>
        <v>هامبلا(رست دمی) | Hambella( Filter Roast)</v>
      </c>
      <c r="R6" s="9"/>
      <c r="S6" s="12">
        <f>VLOOKUP(O6, '[1]لیست محصولات اردیبهشت ۱۴۰۳'!B:F,5,0)</f>
        <v>750</v>
      </c>
      <c r="T6" s="14">
        <f>VLOOKUP(O6, '[1]لیست محصولات اردیبهشت ۱۴۰۳'!B:G,6,0)</f>
        <v>13350000</v>
      </c>
      <c r="U6" s="15"/>
      <c r="V6" s="16">
        <f t="shared" si="1"/>
        <v>0</v>
      </c>
      <c r="W6" s="12">
        <f t="shared" si="2"/>
        <v>1</v>
      </c>
      <c r="X6" s="14">
        <f t="shared" si="3"/>
        <v>13350000</v>
      </c>
      <c r="Y6" s="17"/>
      <c r="Z6" s="14">
        <f t="shared" si="4"/>
        <v>13350000</v>
      </c>
      <c r="AA6" s="18" t="s">
        <v>79</v>
      </c>
      <c r="AB6" s="13" t="s">
        <v>1098</v>
      </c>
      <c r="AC6" s="19" t="s">
        <v>1099</v>
      </c>
      <c r="AD6" s="20" t="s">
        <v>99</v>
      </c>
      <c r="AE6" s="19"/>
      <c r="AF6" s="21"/>
      <c r="AG6" s="22"/>
      <c r="AH6" s="23" t="str">
        <f t="shared" si="5"/>
        <v>تهران ولنجک.خیابان۲۱.پلاک۳۱.واحد ۵۴ فودمارکت پرلا - دامون ملک نیا 09121172738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164">
        <v>5</v>
      </c>
      <c r="H7" s="178">
        <v>278072946751</v>
      </c>
      <c r="I7" s="164" t="s">
        <v>1073</v>
      </c>
      <c r="J7" s="164" t="s">
        <v>76</v>
      </c>
      <c r="K7" s="11" t="str">
        <f t="shared" ca="1" si="0"/>
        <v/>
      </c>
      <c r="L7" s="162" t="s">
        <v>1101</v>
      </c>
      <c r="M7" s="162" t="s">
        <v>978</v>
      </c>
      <c r="N7" s="162" t="s">
        <v>1102</v>
      </c>
      <c r="O7" s="9">
        <v>3325.2</v>
      </c>
      <c r="P7" s="9">
        <v>2</v>
      </c>
      <c r="Q7" s="13" t="str">
        <f>VLOOKUP(O7, '[1]لیست محصولات اردیبهشت ۱۴۰۳'!B:C,2,0)</f>
        <v>راتناگری | Ratnagiri</v>
      </c>
      <c r="R7" s="9"/>
      <c r="S7" s="12">
        <f>VLOOKUP(O7, '[1]لیست محصولات اردیبهشت ۱۴۰۳'!B:F,5,0)</f>
        <v>750</v>
      </c>
      <c r="T7" s="14">
        <f>VLOOKUP(O7, '[1]لیست محصولات اردیبهشت ۱۴۰۳'!B:G,6,0)</f>
        <v>20700000</v>
      </c>
      <c r="U7" s="26"/>
      <c r="V7" s="16">
        <f t="shared" si="1"/>
        <v>0</v>
      </c>
      <c r="W7" s="12">
        <f t="shared" si="2"/>
        <v>2</v>
      </c>
      <c r="X7" s="14">
        <f t="shared" si="3"/>
        <v>41400000</v>
      </c>
      <c r="Y7" s="17"/>
      <c r="Z7" s="14">
        <f t="shared" si="4"/>
        <v>41400000</v>
      </c>
      <c r="AA7" s="176" t="s">
        <v>79</v>
      </c>
      <c r="AB7" s="174" t="s">
        <v>1103</v>
      </c>
      <c r="AC7" s="172" t="s">
        <v>1104</v>
      </c>
      <c r="AD7" s="170"/>
      <c r="AE7" s="19"/>
      <c r="AF7" s="21"/>
      <c r="AG7" s="22"/>
      <c r="AH7" s="23" t="str">
        <f t="shared" si="5"/>
        <v>تهران نیاوران جماران خ حسن پور سرای محله جماران کافه کتاب زنو - بهارک حسینی 09128028406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165"/>
      <c r="H8" s="179"/>
      <c r="I8" s="165"/>
      <c r="J8" s="165"/>
      <c r="K8" s="11" t="str">
        <f t="shared" ca="1" si="0"/>
        <v/>
      </c>
      <c r="L8" s="163"/>
      <c r="M8" s="163"/>
      <c r="N8" s="163"/>
      <c r="O8" s="9">
        <v>3326.2</v>
      </c>
      <c r="P8" s="9">
        <v>2</v>
      </c>
      <c r="Q8" s="13" t="str">
        <f>VLOOKUP(O8, '[1]لیست محصولات اردیبهشت ۱۴۰۳'!B:C,2,0)</f>
        <v>میاگروس | Milagros</v>
      </c>
      <c r="R8" s="9"/>
      <c r="S8" s="12">
        <f>VLOOKUP(O8, '[1]لیست محصولات اردیبهشت ۱۴۰۳'!B:F,5,0)</f>
        <v>750</v>
      </c>
      <c r="T8" s="14">
        <f>VLOOKUP(O8, '[1]لیست محصولات اردیبهشت ۱۴۰۳'!B:G,6,0)</f>
        <v>18150000</v>
      </c>
      <c r="U8" s="15"/>
      <c r="V8" s="16">
        <f t="shared" si="1"/>
        <v>0</v>
      </c>
      <c r="W8" s="12">
        <f t="shared" si="2"/>
        <v>2</v>
      </c>
      <c r="X8" s="14">
        <f t="shared" si="3"/>
        <v>36300000</v>
      </c>
      <c r="Y8" s="17"/>
      <c r="Z8" s="14">
        <f t="shared" si="4"/>
        <v>36300000</v>
      </c>
      <c r="AA8" s="177"/>
      <c r="AB8" s="175"/>
      <c r="AC8" s="173"/>
      <c r="AD8" s="171"/>
      <c r="AE8" s="19"/>
      <c r="AF8" s="21"/>
      <c r="AG8" s="22"/>
      <c r="AH8" s="23" t="str">
        <f t="shared" si="5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66">
        <v>6</v>
      </c>
      <c r="H9" s="67"/>
      <c r="I9" s="114" t="s">
        <v>1073</v>
      </c>
      <c r="J9" s="9" t="s">
        <v>76</v>
      </c>
      <c r="K9" s="11" t="str">
        <f t="shared" ca="1" si="0"/>
        <v/>
      </c>
      <c r="L9" s="27" t="s">
        <v>112</v>
      </c>
      <c r="M9" s="12" t="s">
        <v>393</v>
      </c>
      <c r="N9" s="12" t="s">
        <v>1105</v>
      </c>
      <c r="O9" s="9">
        <v>5511.11</v>
      </c>
      <c r="P9" s="9">
        <v>4</v>
      </c>
      <c r="Q9" s="69" t="str">
        <f>VLOOKUP(O9, '[1]لیست محصولات اردیبهشت ۱۴۰۳'!B:C,2,0)</f>
        <v>هامبلا(رست دمی) | Hambella( Filter Roast)</v>
      </c>
      <c r="R9" s="9"/>
      <c r="S9" s="12">
        <f>VLOOKUP(O9, '[1]لیست محصولات اردیبهشت ۱۴۰۳'!B:F,5,0)</f>
        <v>150</v>
      </c>
      <c r="T9" s="14">
        <f>VLOOKUP(O9, '[1]لیست محصولات اردیبهشت ۱۴۰۳'!B:G,6,0)</f>
        <v>2800000</v>
      </c>
      <c r="U9" s="15"/>
      <c r="V9" s="16">
        <f t="shared" si="1"/>
        <v>0</v>
      </c>
      <c r="W9" s="12">
        <f t="shared" si="2"/>
        <v>4</v>
      </c>
      <c r="X9" s="14">
        <f t="shared" si="3"/>
        <v>11200000</v>
      </c>
      <c r="Y9" s="17"/>
      <c r="Z9" s="14">
        <f t="shared" si="4"/>
        <v>11200000</v>
      </c>
      <c r="AA9" s="18" t="s">
        <v>348</v>
      </c>
      <c r="AB9" s="13" t="s">
        <v>1106</v>
      </c>
      <c r="AC9" s="19" t="s">
        <v>1107</v>
      </c>
      <c r="AD9" s="20"/>
      <c r="AE9" s="19"/>
      <c r="AF9" s="21"/>
      <c r="AG9" s="22"/>
      <c r="AH9" s="23" t="str">
        <f t="shared" si="5"/>
        <v>شیراز معالي اباد نبش دوستان  کافه منگو - محمدرضا اسکندری 09379926639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66">
        <v>7</v>
      </c>
      <c r="H10" s="67"/>
      <c r="I10" s="114" t="s">
        <v>1073</v>
      </c>
      <c r="J10" s="9" t="s">
        <v>76</v>
      </c>
      <c r="K10" s="11" t="str">
        <f t="shared" ca="1" si="0"/>
        <v/>
      </c>
      <c r="L10" s="27"/>
      <c r="M10" s="27" t="s">
        <v>227</v>
      </c>
      <c r="N10" s="12" t="s">
        <v>1108</v>
      </c>
      <c r="O10" s="9">
        <v>5501.3</v>
      </c>
      <c r="P10" s="9">
        <v>2</v>
      </c>
      <c r="Q10" s="13" t="str">
        <f>VLOOKUP(O10, '[1]لیست محصولات اردیبهشت ۱۴۰۳'!B:C,2,0)</f>
        <v>ورتکس | Vortex</v>
      </c>
      <c r="R10" s="9"/>
      <c r="S10" s="12">
        <f>VLOOKUP(O10, '[1]لیست محصولات اردیبهشت ۱۴۰۳'!B:F,5,0)</f>
        <v>4000</v>
      </c>
      <c r="T10" s="14">
        <f>VLOOKUP(O10, '[1]لیست محصولات اردیبهشت ۱۴۰۳'!B:G,6,0)</f>
        <v>51200000</v>
      </c>
      <c r="U10" s="15"/>
      <c r="V10" s="16">
        <f t="shared" si="1"/>
        <v>0</v>
      </c>
      <c r="W10" s="12">
        <f t="shared" si="2"/>
        <v>2</v>
      </c>
      <c r="X10" s="14">
        <f t="shared" si="3"/>
        <v>102400000</v>
      </c>
      <c r="Y10" s="17"/>
      <c r="Z10" s="14">
        <f t="shared" si="4"/>
        <v>102400000</v>
      </c>
      <c r="AA10" s="18" t="s">
        <v>79</v>
      </c>
      <c r="AB10" s="13" t="s">
        <v>1187</v>
      </c>
      <c r="AC10" s="19" t="s">
        <v>230</v>
      </c>
      <c r="AD10" s="20"/>
      <c r="AE10" s="19"/>
      <c r="AF10" s="21"/>
      <c r="AG10" s="22"/>
      <c r="AH10" s="23" t="str">
        <f t="shared" si="5"/>
        <v>تهران خیابان حافظ نرسیده به جمهوری کوچه ازهری پلاک 7 بوتیک هتل حنا -  مالیان 09371071711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>
        <v>8</v>
      </c>
      <c r="H11" s="10">
        <v>278109895322</v>
      </c>
      <c r="I11" s="9" t="s">
        <v>1109</v>
      </c>
      <c r="J11" s="9"/>
      <c r="K11" s="11" t="str">
        <f t="shared" ca="1" si="0"/>
        <v/>
      </c>
      <c r="L11" s="12" t="s">
        <v>1110</v>
      </c>
      <c r="M11" s="12" t="s">
        <v>1111</v>
      </c>
      <c r="N11" s="12"/>
      <c r="O11" s="9">
        <v>5511.2</v>
      </c>
      <c r="P11" s="9">
        <v>2</v>
      </c>
      <c r="Q11" s="13" t="str">
        <f>VLOOKUP(O11, '[1]لیست محصولات اردیبهشت ۱۴۰۳'!B:C,2,0)</f>
        <v>هامبلا | Hambella</v>
      </c>
      <c r="R11" s="9"/>
      <c r="S11" s="12">
        <f>VLOOKUP(O11, '[1]لیست محصولات اردیبهشت ۱۴۰۳'!B:F,5,0)</f>
        <v>750</v>
      </c>
      <c r="T11" s="14">
        <f>VLOOKUP(O11, '[1]لیست محصولات اردیبهشت ۱۴۰۳'!B:G,6,0)</f>
        <v>13350000</v>
      </c>
      <c r="U11" s="15"/>
      <c r="V11" s="16">
        <f t="shared" si="1"/>
        <v>0</v>
      </c>
      <c r="W11" s="12">
        <f t="shared" si="2"/>
        <v>2</v>
      </c>
      <c r="X11" s="14">
        <f t="shared" si="3"/>
        <v>26700000</v>
      </c>
      <c r="Y11" s="17"/>
      <c r="Z11" s="14">
        <f t="shared" si="4"/>
        <v>26700000</v>
      </c>
      <c r="AA11" s="18" t="s">
        <v>79</v>
      </c>
      <c r="AB11" s="13" t="s">
        <v>1204</v>
      </c>
      <c r="AC11" s="19" t="s">
        <v>1112</v>
      </c>
      <c r="AD11" s="20" t="s">
        <v>99</v>
      </c>
      <c r="AE11" s="19"/>
      <c r="AF11" s="21"/>
      <c r="AG11" s="22"/>
      <c r="AH11" s="23" t="str">
        <f t="shared" si="5"/>
        <v>تهران جردن ناهید شرقی پلاک ۶ زنگ ۹۹ طبقه اول  - سامان اسحاقی 09121764876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64">
        <v>9</v>
      </c>
      <c r="H12" s="178">
        <v>278110228464</v>
      </c>
      <c r="I12" s="164" t="s">
        <v>1109</v>
      </c>
      <c r="J12" s="164"/>
      <c r="K12" s="11" t="str">
        <f t="shared" ca="1" si="0"/>
        <v/>
      </c>
      <c r="L12" s="162" t="s">
        <v>433</v>
      </c>
      <c r="M12" s="162" t="s">
        <v>1113</v>
      </c>
      <c r="N12" s="162" t="s">
        <v>1217</v>
      </c>
      <c r="O12" s="9">
        <v>5522.2</v>
      </c>
      <c r="P12" s="9">
        <v>1</v>
      </c>
      <c r="Q12" s="13" t="str">
        <f>VLOOKUP(O12, '[1]لیست محصولات اردیبهشت ۱۴۰۳'!B:C,2,0)</f>
        <v>تامارا | Tamara</v>
      </c>
      <c r="R12" s="9"/>
      <c r="S12" s="12">
        <f>VLOOKUP(O12, '[1]لیست محصولات اردیبهشت ۱۴۰۳'!B:F,5,0)</f>
        <v>750</v>
      </c>
      <c r="T12" s="14">
        <f>VLOOKUP(O12, '[1]لیست محصولات اردیبهشت ۱۴۰۳'!B:G,6,0)</f>
        <v>12450000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12450000</v>
      </c>
      <c r="Y12" s="17"/>
      <c r="Z12" s="14">
        <f t="shared" si="4"/>
        <v>12450000</v>
      </c>
      <c r="AA12" s="176" t="s">
        <v>871</v>
      </c>
      <c r="AB12" s="174" t="s">
        <v>1216</v>
      </c>
      <c r="AC12" s="172" t="s">
        <v>1114</v>
      </c>
      <c r="AD12" s="170"/>
      <c r="AE12" s="19"/>
      <c r="AF12" s="21"/>
      <c r="AG12" s="22"/>
      <c r="AH12" s="23" t="str">
        <f t="shared" si="5"/>
        <v>یزد بلوار فلسطين بعد از بريدگي نرسيده به كوچه سوم كافه رومودو - مهدی صابری 09131581380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65"/>
      <c r="H13" s="179"/>
      <c r="I13" s="165"/>
      <c r="J13" s="165"/>
      <c r="K13" s="11" t="str">
        <f t="shared" ca="1" si="0"/>
        <v/>
      </c>
      <c r="L13" s="163"/>
      <c r="M13" s="163"/>
      <c r="N13" s="163"/>
      <c r="O13" s="9">
        <v>5511.2</v>
      </c>
      <c r="P13" s="9">
        <v>1</v>
      </c>
      <c r="Q13" s="13" t="str">
        <f>VLOOKUP(O13, '[1]لیست محصولات اردیبهشت ۱۴۰۳'!B:C,2,0)</f>
        <v>هامبلا | Hambella</v>
      </c>
      <c r="R13" s="9"/>
      <c r="S13" s="12">
        <f>VLOOKUP(O13, '[1]لیست محصولات اردیبهشت ۱۴۰۳'!B:F,5,0)</f>
        <v>750</v>
      </c>
      <c r="T13" s="14">
        <f>VLOOKUP(O13, '[1]لیست محصولات اردیبهشت ۱۴۰۳'!B:G,6,0)</f>
        <v>13350000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13350000</v>
      </c>
      <c r="Y13" s="17"/>
      <c r="Z13" s="14">
        <f t="shared" si="4"/>
        <v>13350000</v>
      </c>
      <c r="AA13" s="177"/>
      <c r="AB13" s="175"/>
      <c r="AC13" s="173"/>
      <c r="AD13" s="171"/>
      <c r="AE13" s="19"/>
      <c r="AF13" s="21"/>
      <c r="AG13" s="22"/>
      <c r="AH13" s="23" t="str">
        <f t="shared" si="5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">
        <v>10</v>
      </c>
      <c r="H14" s="10">
        <v>278111617159</v>
      </c>
      <c r="I14" s="9" t="s">
        <v>1109</v>
      </c>
      <c r="J14" s="9"/>
      <c r="K14" s="11" t="str">
        <f t="shared" ca="1" si="0"/>
        <v/>
      </c>
      <c r="L14" s="12" t="s">
        <v>1115</v>
      </c>
      <c r="M14" s="12" t="s">
        <v>1116</v>
      </c>
      <c r="N14" s="12"/>
      <c r="O14" s="9">
        <v>3325.2</v>
      </c>
      <c r="P14" s="9">
        <v>1</v>
      </c>
      <c r="Q14" s="13" t="str">
        <f>VLOOKUP(O14, '[1]لیست محصولات اردیبهشت ۱۴۰۳'!B:C,2,0)</f>
        <v>راتناگری | Ratnagiri</v>
      </c>
      <c r="R14" s="9"/>
      <c r="S14" s="12">
        <f>VLOOKUP(O14, '[1]لیست محصولات اردیبهشت ۱۴۰۳'!B:F,5,0)</f>
        <v>750</v>
      </c>
      <c r="T14" s="14">
        <f>VLOOKUP(O14, '[1]لیست محصولات اردیبهشت ۱۴۰۳'!B:G,6,0)</f>
        <v>20700000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20700000</v>
      </c>
      <c r="Y14" s="17"/>
      <c r="Z14" s="14">
        <f t="shared" si="4"/>
        <v>20700000</v>
      </c>
      <c r="AA14" s="18" t="s">
        <v>79</v>
      </c>
      <c r="AB14" s="13" t="s">
        <v>1117</v>
      </c>
      <c r="AC14" s="19" t="s">
        <v>1118</v>
      </c>
      <c r="AD14" s="20" t="s">
        <v>99</v>
      </c>
      <c r="AE14" s="19"/>
      <c r="AF14" s="21"/>
      <c r="AG14" s="22"/>
      <c r="AH14" s="23" t="str">
        <f t="shared" si="5"/>
        <v>تهران شیخ بهایی جنوبی ، شهرک والفجر ، کوچه سوم ، پلاک ۱ ، واحد ۶  - آراز پناهی 09122247510</v>
      </c>
    </row>
    <row r="15" spans="1:34" ht="22.35" customHeight="1">
      <c r="A15" s="7"/>
      <c r="B15" s="7"/>
      <c r="C15" s="7"/>
      <c r="D15" s="7"/>
      <c r="E15" s="7"/>
      <c r="F15" s="8"/>
      <c r="G15" s="9">
        <v>11</v>
      </c>
      <c r="H15" s="10">
        <v>55408166401</v>
      </c>
      <c r="I15" s="9" t="s">
        <v>1109</v>
      </c>
      <c r="J15" s="9" t="s">
        <v>76</v>
      </c>
      <c r="K15" s="11" t="str">
        <f t="shared" ca="1" si="0"/>
        <v/>
      </c>
      <c r="L15" s="12" t="s">
        <v>112</v>
      </c>
      <c r="M15" s="12" t="s">
        <v>488</v>
      </c>
      <c r="N15" s="12" t="s">
        <v>489</v>
      </c>
      <c r="O15" s="9">
        <v>5511.3</v>
      </c>
      <c r="P15" s="9">
        <v>3</v>
      </c>
      <c r="Q15" s="13" t="str">
        <f>VLOOKUP(O15, '[1]لیست محصولات اردیبهشت ۱۴۰۳'!B:C,2,0)</f>
        <v>هامبلا | Hambella</v>
      </c>
      <c r="R15" s="9"/>
      <c r="S15" s="12">
        <f>VLOOKUP(O15, '[1]لیست محصولات اردیبهشت ۱۴۰۳'!B:F,5,0)</f>
        <v>4000</v>
      </c>
      <c r="T15" s="14">
        <f>VLOOKUP(O15, '[1]لیست محصولات اردیبهشت ۱۴۰۳'!B:G,6,0)</f>
        <v>69600000</v>
      </c>
      <c r="U15" s="15"/>
      <c r="V15" s="16">
        <f t="shared" si="1"/>
        <v>0</v>
      </c>
      <c r="W15" s="12">
        <f t="shared" si="2"/>
        <v>3</v>
      </c>
      <c r="X15" s="14">
        <f t="shared" si="3"/>
        <v>208800000</v>
      </c>
      <c r="Y15" s="17"/>
      <c r="Z15" s="14">
        <f t="shared" si="4"/>
        <v>208800000</v>
      </c>
      <c r="AA15" s="18" t="s">
        <v>206</v>
      </c>
      <c r="AB15" s="13" t="s">
        <v>490</v>
      </c>
      <c r="AC15" s="19" t="s">
        <v>491</v>
      </c>
      <c r="AD15" s="20"/>
      <c r="AE15" s="19"/>
      <c r="AF15" s="21"/>
      <c r="AG15" s="22"/>
      <c r="AH15" s="23" t="str">
        <f t="shared" si="5"/>
        <v>ساری میدان امام بلوار آزادی خیابان بعثت بین بعثت ۲ و ۴ کافه قهومون - محمدرضا غلامی شه بندی 09376143341</v>
      </c>
    </row>
    <row r="16" spans="1:34" ht="22.35" customHeight="1">
      <c r="A16" s="7"/>
      <c r="B16" s="7"/>
      <c r="C16" s="7"/>
      <c r="D16" s="7"/>
      <c r="E16" s="7"/>
      <c r="F16" s="8"/>
      <c r="G16" s="9">
        <v>12</v>
      </c>
      <c r="H16" s="10">
        <v>278123669695</v>
      </c>
      <c r="I16" s="9" t="s">
        <v>1109</v>
      </c>
      <c r="J16" s="9"/>
      <c r="K16" s="11" t="str">
        <f t="shared" ca="1" si="0"/>
        <v/>
      </c>
      <c r="L16" s="12" t="s">
        <v>457</v>
      </c>
      <c r="M16" s="12" t="s">
        <v>1119</v>
      </c>
      <c r="N16" s="12" t="s">
        <v>459</v>
      </c>
      <c r="O16" s="9">
        <v>3326.2</v>
      </c>
      <c r="P16" s="9">
        <v>2</v>
      </c>
      <c r="Q16" s="13" t="str">
        <f>VLOOKUP(O16, '[1]لیست محصولات اردیبهشت ۱۴۰۳'!B:C,2,0)</f>
        <v>میاگروس | Milagros</v>
      </c>
      <c r="R16" s="9"/>
      <c r="S16" s="12">
        <f>VLOOKUP(O16, '[1]لیست محصولات اردیبهشت ۱۴۰۳'!B:F,5,0)</f>
        <v>750</v>
      </c>
      <c r="T16" s="14">
        <f>VLOOKUP(O16, '[1]لیست محصولات اردیبهشت ۱۴۰۳'!B:G,6,0)</f>
        <v>18150000</v>
      </c>
      <c r="U16" s="15"/>
      <c r="V16" s="16">
        <f t="shared" si="1"/>
        <v>0</v>
      </c>
      <c r="W16" s="12">
        <f t="shared" si="2"/>
        <v>2</v>
      </c>
      <c r="X16" s="14">
        <f t="shared" si="3"/>
        <v>36300000</v>
      </c>
      <c r="Y16" s="17"/>
      <c r="Z16" s="14">
        <f t="shared" si="4"/>
        <v>36300000</v>
      </c>
      <c r="AA16" s="18" t="s">
        <v>79</v>
      </c>
      <c r="AB16" s="13" t="s">
        <v>460</v>
      </c>
      <c r="AC16" s="19" t="s">
        <v>461</v>
      </c>
      <c r="AD16" s="20" t="s">
        <v>99</v>
      </c>
      <c r="AE16" s="19"/>
      <c r="AF16" s="21"/>
      <c r="AG16" s="22"/>
      <c r="AH16" s="23" t="str">
        <f t="shared" si="5"/>
        <v>تهران میدان هفت تیر . خ مفتح جنوبی . خ ورکش . نبش کوچه سیاسی پ ۱۷.۷ کافه راب - اشکان رستمی فر 09384346362</v>
      </c>
    </row>
    <row r="17" spans="1:34" ht="22.35" customHeight="1">
      <c r="A17" s="7"/>
      <c r="B17" s="7"/>
      <c r="C17" s="7"/>
      <c r="D17" s="7"/>
      <c r="E17" s="7"/>
      <c r="F17" s="8"/>
      <c r="G17" s="164">
        <v>13</v>
      </c>
      <c r="H17" s="178">
        <v>278134642941</v>
      </c>
      <c r="I17" s="164" t="s">
        <v>1109</v>
      </c>
      <c r="J17" s="164"/>
      <c r="K17" s="11" t="str">
        <f t="shared" ca="1" si="0"/>
        <v/>
      </c>
      <c r="L17" s="162" t="s">
        <v>1120</v>
      </c>
      <c r="M17" s="162" t="s">
        <v>1121</v>
      </c>
      <c r="N17" s="162" t="s">
        <v>1122</v>
      </c>
      <c r="O17" s="9">
        <v>5501.3</v>
      </c>
      <c r="P17" s="9">
        <v>3</v>
      </c>
      <c r="Q17" s="13" t="str">
        <f>VLOOKUP(O17, '[1]لیست محصولات اردیبهشت ۱۴۰۳'!B:C,2,0)</f>
        <v>ورتکس | Vortex</v>
      </c>
      <c r="R17" s="9"/>
      <c r="S17" s="12">
        <f>VLOOKUP(O17, '[1]لیست محصولات اردیبهشت ۱۴۰۳'!B:F,5,0)</f>
        <v>4000</v>
      </c>
      <c r="T17" s="14">
        <f>VLOOKUP(O17, '[1]لیست محصولات اردیبهشت ۱۴۰۳'!B:G,6,0)</f>
        <v>51200000</v>
      </c>
      <c r="U17" s="15"/>
      <c r="V17" s="16">
        <f t="shared" si="1"/>
        <v>0</v>
      </c>
      <c r="W17" s="12">
        <f t="shared" si="2"/>
        <v>3</v>
      </c>
      <c r="X17" s="14">
        <f t="shared" si="3"/>
        <v>153600000</v>
      </c>
      <c r="Y17" s="17"/>
      <c r="Z17" s="14">
        <f t="shared" si="4"/>
        <v>153600000</v>
      </c>
      <c r="AA17" s="176" t="s">
        <v>1123</v>
      </c>
      <c r="AB17" s="174" t="s">
        <v>1124</v>
      </c>
      <c r="AC17" s="172" t="s">
        <v>1125</v>
      </c>
      <c r="AD17" s="170"/>
      <c r="AE17" s="265" t="s">
        <v>1178</v>
      </c>
      <c r="AF17" s="21"/>
      <c r="AG17" s="22"/>
      <c r="AH17" s="23" t="str">
        <f t="shared" si="5"/>
        <v>زاهدان خیابان بزرگمهر نبش بزرگمهر 7 کافه رستوران کازابلانکا - سراج شاوزی پور 09374288009</v>
      </c>
    </row>
    <row r="18" spans="1:34" ht="22.35" customHeight="1">
      <c r="A18" s="7"/>
      <c r="B18" s="7"/>
      <c r="C18" s="7"/>
      <c r="D18" s="7"/>
      <c r="E18" s="7"/>
      <c r="F18" s="8"/>
      <c r="G18" s="165"/>
      <c r="H18" s="179"/>
      <c r="I18" s="165"/>
      <c r="J18" s="165"/>
      <c r="K18" s="11" t="str">
        <f t="shared" ca="1" si="0"/>
        <v/>
      </c>
      <c r="L18" s="163"/>
      <c r="M18" s="163"/>
      <c r="N18" s="163"/>
      <c r="O18" s="9">
        <v>3326.2</v>
      </c>
      <c r="P18" s="9">
        <v>2</v>
      </c>
      <c r="Q18" s="13" t="str">
        <f>VLOOKUP(O18, '[1]لیست محصولات اردیبهشت ۱۴۰۳'!B:C,2,0)</f>
        <v>میاگروس | Milagros</v>
      </c>
      <c r="R18" s="9"/>
      <c r="S18" s="12">
        <f>VLOOKUP(O18, '[1]لیست محصولات اردیبهشت ۱۴۰۳'!B:F,5,0)</f>
        <v>750</v>
      </c>
      <c r="T18" s="14">
        <f>VLOOKUP(O18, '[1]لیست محصولات اردیبهشت ۱۴۰۳'!B:G,6,0)</f>
        <v>18150000</v>
      </c>
      <c r="U18" s="15"/>
      <c r="V18" s="16">
        <f t="shared" si="1"/>
        <v>0</v>
      </c>
      <c r="W18" s="12">
        <f t="shared" si="2"/>
        <v>2</v>
      </c>
      <c r="X18" s="14">
        <f t="shared" si="3"/>
        <v>36300000</v>
      </c>
      <c r="Y18" s="17"/>
      <c r="Z18" s="14">
        <f t="shared" si="4"/>
        <v>36300000</v>
      </c>
      <c r="AA18" s="177"/>
      <c r="AB18" s="175"/>
      <c r="AC18" s="173"/>
      <c r="AD18" s="171"/>
      <c r="AE18" s="266"/>
      <c r="AF18" s="21"/>
      <c r="AG18" s="22"/>
      <c r="AH18" s="23" t="str">
        <f t="shared" si="5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9">
        <v>14</v>
      </c>
      <c r="H19" s="10">
        <v>278140812512</v>
      </c>
      <c r="I19" s="9" t="s">
        <v>1109</v>
      </c>
      <c r="J19" s="9"/>
      <c r="K19" s="11" t="str">
        <f t="shared" ca="1" si="0"/>
        <v/>
      </c>
      <c r="L19" s="12" t="s">
        <v>886</v>
      </c>
      <c r="M19" s="12" t="s">
        <v>1126</v>
      </c>
      <c r="N19" s="12" t="s">
        <v>1127</v>
      </c>
      <c r="O19" s="9">
        <v>5522.2</v>
      </c>
      <c r="P19" s="9">
        <v>1</v>
      </c>
      <c r="Q19" s="13" t="str">
        <f>VLOOKUP(O19, '[1]لیست محصولات اردیبهشت ۱۴۰۳'!B:C,2,0)</f>
        <v>تامارا | Tamara</v>
      </c>
      <c r="R19" s="9" t="s">
        <v>1072</v>
      </c>
      <c r="S19" s="12">
        <f>VLOOKUP(O19, '[1]لیست محصولات اردیبهشت ۱۴۰۳'!B:F,5,0)</f>
        <v>750</v>
      </c>
      <c r="T19" s="14">
        <f>VLOOKUP(O19, '[1]لیست محصولات اردیبهشت ۱۴۰۳'!B:G,6,0)</f>
        <v>12450000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12450000</v>
      </c>
      <c r="Y19" s="17"/>
      <c r="Z19" s="14">
        <f t="shared" si="4"/>
        <v>12450000</v>
      </c>
      <c r="AA19" s="18" t="s">
        <v>1128</v>
      </c>
      <c r="AB19" s="13" t="s">
        <v>1129</v>
      </c>
      <c r="AC19" s="19" t="s">
        <v>1130</v>
      </c>
      <c r="AD19" s="20"/>
      <c r="AE19" s="19"/>
      <c r="AF19" s="21"/>
      <c r="AG19" s="22"/>
      <c r="AH19" s="23" t="str">
        <f t="shared" si="5"/>
        <v>اردبیل پارس آباد - فلکه آب و فاضلاب کمپ کشت صنعت مغان پلاک ۲۴ کافه آدرنالین - شهریار اصغری 09333263820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>
        <v>15</v>
      </c>
      <c r="H20" s="10">
        <v>278143101940</v>
      </c>
      <c r="I20" s="9" t="s">
        <v>1109</v>
      </c>
      <c r="J20" s="9"/>
      <c r="K20" s="11" t="str">
        <f t="shared" ca="1" si="0"/>
        <v/>
      </c>
      <c r="L20" s="12" t="s">
        <v>1131</v>
      </c>
      <c r="M20" s="12" t="s">
        <v>1132</v>
      </c>
      <c r="N20" s="12"/>
      <c r="O20" s="9">
        <v>5501.2</v>
      </c>
      <c r="P20" s="9">
        <v>1</v>
      </c>
      <c r="Q20" s="13" t="str">
        <f>VLOOKUP(O20, '[1]لیست محصولات اردیبهشت ۱۴۰۳'!B:C,2,0)</f>
        <v>ورتکس | Vortex</v>
      </c>
      <c r="R20" s="9"/>
      <c r="S20" s="12">
        <f>VLOOKUP(O20, '[1]لیست محصولات اردیبهشت ۱۴۰۳'!B:F,5,0)</f>
        <v>750</v>
      </c>
      <c r="T20" s="14">
        <f>VLOOKUP(O20, '[1]لیست محصولات اردیبهشت ۱۴۰۳'!B:G,6,0)</f>
        <v>9900000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9900000</v>
      </c>
      <c r="Y20" s="17"/>
      <c r="Z20" s="14">
        <f t="shared" si="4"/>
        <v>9900000</v>
      </c>
      <c r="AA20" s="18" t="s">
        <v>79</v>
      </c>
      <c r="AB20" s="13" t="s">
        <v>1134</v>
      </c>
      <c r="AC20" s="19" t="s">
        <v>1133</v>
      </c>
      <c r="AD20" s="20" t="s">
        <v>99</v>
      </c>
      <c r="AE20" s="19"/>
      <c r="AF20" s="21"/>
      <c r="AG20" s="22"/>
      <c r="AH20" s="23" t="str">
        <f t="shared" si="5"/>
        <v>تهران جردن، خیابان عاطفی شرقی، پلاک ۳۷ ، طبقه اول شرکت کاریزما * لطفا بابت تحویل ، با شماره گیرنده تماس بگیرید *  - مهری دایی 09331353894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66">
        <v>16</v>
      </c>
      <c r="H21" s="67"/>
      <c r="I21" s="66" t="s">
        <v>1109</v>
      </c>
      <c r="J21" s="9" t="s">
        <v>76</v>
      </c>
      <c r="K21" s="11" t="str">
        <f t="shared" ca="1" si="0"/>
        <v/>
      </c>
      <c r="L21" s="12" t="s">
        <v>137</v>
      </c>
      <c r="M21" s="12" t="s">
        <v>138</v>
      </c>
      <c r="N21" s="12" t="s">
        <v>139</v>
      </c>
      <c r="O21" s="9">
        <v>5501.3</v>
      </c>
      <c r="P21" s="9">
        <v>2</v>
      </c>
      <c r="Q21" s="13" t="str">
        <f>VLOOKUP(O21, '[1]لیست محصولات اردیبهشت ۱۴۰۳'!B:C,2,0)</f>
        <v>ورتکس | Vortex</v>
      </c>
      <c r="R21" s="9"/>
      <c r="S21" s="12">
        <f>VLOOKUP(O21, '[1]لیست محصولات اردیبهشت ۱۴۰۳'!B:F,5,0)</f>
        <v>4000</v>
      </c>
      <c r="T21" s="14">
        <f>VLOOKUP(O21, '[1]لیست محصولات اردیبهشت ۱۴۰۳'!B:G,6,0)</f>
        <v>51200000</v>
      </c>
      <c r="U21" s="15"/>
      <c r="V21" s="16">
        <f t="shared" si="1"/>
        <v>0</v>
      </c>
      <c r="W21" s="12">
        <f t="shared" si="2"/>
        <v>2</v>
      </c>
      <c r="X21" s="14">
        <f t="shared" si="3"/>
        <v>102400000</v>
      </c>
      <c r="Y21" s="17"/>
      <c r="Z21" s="14">
        <f t="shared" si="4"/>
        <v>102400000</v>
      </c>
      <c r="AA21" s="18" t="s">
        <v>79</v>
      </c>
      <c r="AB21" s="13" t="s">
        <v>1135</v>
      </c>
      <c r="AC21" s="19" t="s">
        <v>140</v>
      </c>
      <c r="AD21" s="20"/>
      <c r="AE21" s="19"/>
      <c r="AF21" s="21"/>
      <c r="AG21" s="22"/>
      <c r="AH21" s="23" t="str">
        <f t="shared" si="5"/>
        <v>تهران خيابان نياوران -دزاشيب(كبيري) -خيابان رمضاني-نبش كوچه حسيني -پلاك ۷ کافه مدام - امیرحسین صدیقی 09123401445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66">
        <v>17</v>
      </c>
      <c r="H22" s="67" t="s">
        <v>1137</v>
      </c>
      <c r="I22" s="66" t="s">
        <v>1109</v>
      </c>
      <c r="J22" s="9" t="s">
        <v>76</v>
      </c>
      <c r="K22" s="11" t="str">
        <f t="shared" ca="1" si="0"/>
        <v/>
      </c>
      <c r="L22" s="12" t="s">
        <v>119</v>
      </c>
      <c r="M22" s="12" t="s">
        <v>602</v>
      </c>
      <c r="N22" s="12" t="s">
        <v>1136</v>
      </c>
      <c r="O22" s="9">
        <v>5511.3</v>
      </c>
      <c r="P22" s="9">
        <v>3</v>
      </c>
      <c r="Q22" s="13" t="str">
        <f>VLOOKUP(O22, '[1]لیست محصولات اردیبهشت ۱۴۰۳'!B:C,2,0)</f>
        <v>هامبلا | Hambella</v>
      </c>
      <c r="R22" s="9"/>
      <c r="S22" s="12">
        <f>VLOOKUP(O22, '[1]لیست محصولات اردیبهشت ۱۴۰۳'!B:F,5,0)</f>
        <v>4000</v>
      </c>
      <c r="T22" s="14">
        <f>VLOOKUP(O22, '[1]لیست محصولات اردیبهشت ۱۴۰۳'!B:G,6,0)</f>
        <v>69600000</v>
      </c>
      <c r="U22" s="15"/>
      <c r="V22" s="16">
        <f t="shared" si="1"/>
        <v>0</v>
      </c>
      <c r="W22" s="12">
        <f t="shared" si="2"/>
        <v>3</v>
      </c>
      <c r="X22" s="14">
        <f t="shared" si="3"/>
        <v>208800000</v>
      </c>
      <c r="Y22" s="17"/>
      <c r="Z22" s="14">
        <f t="shared" si="4"/>
        <v>208800000</v>
      </c>
      <c r="AA22" s="18" t="s">
        <v>79</v>
      </c>
      <c r="AB22" s="13" t="s">
        <v>853</v>
      </c>
      <c r="AC22" s="19" t="s">
        <v>604</v>
      </c>
      <c r="AD22" s="20"/>
      <c r="AE22" s="19"/>
      <c r="AF22" s="21"/>
      <c r="AG22" s="22"/>
      <c r="AH22" s="23" t="str">
        <f t="shared" si="5"/>
        <v>تهران زعفرانيه، سه راه آصف، نبش رامكوه کافه رستوران هلو شف - محمد حاجی بابایی 09398779985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>
        <v>18</v>
      </c>
      <c r="H23" s="10">
        <v>278162122388</v>
      </c>
      <c r="I23" s="9" t="s">
        <v>1139</v>
      </c>
      <c r="J23" s="9"/>
      <c r="K23" s="11" t="str">
        <f t="shared" ca="1" si="0"/>
        <v/>
      </c>
      <c r="L23" s="12" t="s">
        <v>582</v>
      </c>
      <c r="M23" s="12" t="s">
        <v>759</v>
      </c>
      <c r="N23" s="12" t="s">
        <v>1140</v>
      </c>
      <c r="O23" s="9">
        <v>5511.2</v>
      </c>
      <c r="P23" s="9">
        <v>2</v>
      </c>
      <c r="Q23" s="13" t="str">
        <f>VLOOKUP(O23, '[1]لیست محصولات اردیبهشت ۱۴۰۳'!B:C,2,0)</f>
        <v>هامبلا | Hambella</v>
      </c>
      <c r="R23" s="9"/>
      <c r="S23" s="12">
        <f>VLOOKUP(O23, '[1]لیست محصولات اردیبهشت ۱۴۰۳'!B:F,5,0)</f>
        <v>750</v>
      </c>
      <c r="T23" s="14">
        <f>VLOOKUP(O23, '[1]لیست محصولات اردیبهشت ۱۴۰۳'!B:G,6,0)</f>
        <v>13350000</v>
      </c>
      <c r="U23" s="15"/>
      <c r="V23" s="16">
        <f t="shared" si="1"/>
        <v>0</v>
      </c>
      <c r="W23" s="12">
        <f t="shared" si="2"/>
        <v>2</v>
      </c>
      <c r="X23" s="14">
        <f t="shared" si="3"/>
        <v>26700000</v>
      </c>
      <c r="Y23" s="17"/>
      <c r="Z23" s="14">
        <f t="shared" si="4"/>
        <v>26700000</v>
      </c>
      <c r="AA23" s="18" t="s">
        <v>808</v>
      </c>
      <c r="AB23" s="13" t="s">
        <v>1141</v>
      </c>
      <c r="AC23" s="19" t="s">
        <v>1142</v>
      </c>
      <c r="AD23" s="20"/>
      <c r="AE23" s="19"/>
      <c r="AF23" s="21"/>
      <c r="AG23" s="22"/>
      <c r="AH23" s="23" t="str">
        <f t="shared" si="5"/>
        <v>رشت گلسار بلوارتوحید روبه رو ۱۴۴ کافه فرش - متین محمدی 09215891505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>
        <v>19</v>
      </c>
      <c r="H24" s="10">
        <v>278165520198</v>
      </c>
      <c r="I24" s="9" t="s">
        <v>1139</v>
      </c>
      <c r="J24" s="9" t="s">
        <v>76</v>
      </c>
      <c r="K24" s="11" t="str">
        <f t="shared" ca="1" si="0"/>
        <v/>
      </c>
      <c r="L24" s="12" t="s">
        <v>881</v>
      </c>
      <c r="M24" s="12" t="s">
        <v>1143</v>
      </c>
      <c r="N24" s="12" t="s">
        <v>1144</v>
      </c>
      <c r="O24" s="9">
        <v>5501.2</v>
      </c>
      <c r="P24" s="9">
        <v>5</v>
      </c>
      <c r="Q24" s="13" t="str">
        <f>VLOOKUP(O24, '[1]لیست محصولات اردیبهشت ۱۴۰۳'!B:C,2,0)</f>
        <v>ورتکس | Vortex</v>
      </c>
      <c r="R24" s="9"/>
      <c r="S24" s="12">
        <f>VLOOKUP(O24, '[1]لیست محصولات اردیبهشت ۱۴۰۳'!B:F,5,0)</f>
        <v>750</v>
      </c>
      <c r="T24" s="14">
        <f>VLOOKUP(O24, '[1]لیست محصولات اردیبهشت ۱۴۰۳'!B:G,6,0)</f>
        <v>9900000</v>
      </c>
      <c r="U24" s="15"/>
      <c r="V24" s="16">
        <f t="shared" si="1"/>
        <v>0</v>
      </c>
      <c r="W24" s="12">
        <f t="shared" si="2"/>
        <v>5</v>
      </c>
      <c r="X24" s="14">
        <f t="shared" si="3"/>
        <v>49500000</v>
      </c>
      <c r="Y24" s="17"/>
      <c r="Z24" s="14">
        <f t="shared" si="4"/>
        <v>49500000</v>
      </c>
      <c r="AA24" s="18" t="s">
        <v>348</v>
      </c>
      <c r="AB24" s="13" t="s">
        <v>1145</v>
      </c>
      <c r="AC24" s="19" t="s">
        <v>1146</v>
      </c>
      <c r="AD24" s="20"/>
      <c r="AE24" s="19"/>
      <c r="AF24" s="21"/>
      <c r="AG24" s="22"/>
      <c r="AH24" s="23" t="str">
        <f t="shared" si="5"/>
        <v>شیراز معالی آباد- خیابان امید نوروزی- روبروی مجتمع aps - مجموعه ورزشی تنیس پارک کافه کستیلو - سید علی حق‌شناس 09351878800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164">
        <v>20</v>
      </c>
      <c r="H25" s="178">
        <v>278173236024</v>
      </c>
      <c r="I25" s="164" t="s">
        <v>1139</v>
      </c>
      <c r="J25" s="164"/>
      <c r="K25" s="11" t="str">
        <f t="shared" ca="1" si="0"/>
        <v/>
      </c>
      <c r="L25" s="162" t="s">
        <v>1147</v>
      </c>
      <c r="M25" s="162" t="s">
        <v>1148</v>
      </c>
      <c r="N25" s="162" t="s">
        <v>1149</v>
      </c>
      <c r="O25" s="9">
        <v>5501.3</v>
      </c>
      <c r="P25" s="9">
        <v>1</v>
      </c>
      <c r="Q25" s="13" t="str">
        <f>VLOOKUP(O25, '[1]لیست محصولات اردیبهشت ۱۴۰۳'!B:C,2,0)</f>
        <v>ورتکس | Vortex</v>
      </c>
      <c r="R25" s="9"/>
      <c r="S25" s="12">
        <f>VLOOKUP(O25, '[1]لیست محصولات اردیبهشت ۱۴۰۳'!B:F,5,0)</f>
        <v>4000</v>
      </c>
      <c r="T25" s="14">
        <f>VLOOKUP(O25, '[1]لیست محصولات اردیبهشت ۱۴۰۳'!B:G,6,0)</f>
        <v>51200000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51200000</v>
      </c>
      <c r="Y25" s="17"/>
      <c r="Z25" s="14">
        <f t="shared" si="4"/>
        <v>51200000</v>
      </c>
      <c r="AA25" s="176" t="s">
        <v>277</v>
      </c>
      <c r="AB25" s="174" t="s">
        <v>1150</v>
      </c>
      <c r="AC25" s="172" t="s">
        <v>1151</v>
      </c>
      <c r="AD25" s="170"/>
      <c r="AE25" s="19"/>
      <c r="AF25" s="21"/>
      <c r="AG25" s="22"/>
      <c r="AH25" s="23" t="str">
        <f t="shared" si="5"/>
        <v>ارومیه فدک، خیابان آب، طبقه همکف برج اوریاد کافه کانتینر - توماسین خانشان 09142056576</v>
      </c>
    </row>
    <row r="26" spans="1:34" ht="22.35" customHeight="1">
      <c r="A26" s="7"/>
      <c r="B26" s="7"/>
      <c r="C26" s="7"/>
      <c r="D26" s="7"/>
      <c r="E26" s="7"/>
      <c r="F26" s="8"/>
      <c r="G26" s="165"/>
      <c r="H26" s="179"/>
      <c r="I26" s="165"/>
      <c r="J26" s="165"/>
      <c r="K26" s="11" t="str">
        <f t="shared" ca="1" si="0"/>
        <v/>
      </c>
      <c r="L26" s="163"/>
      <c r="M26" s="163"/>
      <c r="N26" s="163"/>
      <c r="O26" s="9">
        <v>5511.22</v>
      </c>
      <c r="P26" s="9">
        <v>1</v>
      </c>
      <c r="Q26" s="69" t="str">
        <f>VLOOKUP(O26, '[1]لیست محصولات اردیبهشت ۱۴۰۳'!B:C,2,0)</f>
        <v>هامبلا(رست دمی) | Hambella( Filter Roast)</v>
      </c>
      <c r="R26" s="9"/>
      <c r="S26" s="12">
        <f>VLOOKUP(O26, '[1]لیست محصولات اردیبهشت ۱۴۰۳'!B:F,5,0)</f>
        <v>750</v>
      </c>
      <c r="T26" s="14">
        <f>VLOOKUP(O26, '[1]لیست محصولات اردیبهشت ۱۴۰۳'!B:G,6,0)</f>
        <v>13350000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13350000</v>
      </c>
      <c r="Y26" s="17"/>
      <c r="Z26" s="14">
        <f t="shared" si="4"/>
        <v>13350000</v>
      </c>
      <c r="AA26" s="177"/>
      <c r="AB26" s="175"/>
      <c r="AC26" s="173"/>
      <c r="AD26" s="171"/>
      <c r="AE26" s="19"/>
      <c r="AF26" s="21"/>
      <c r="AG26" s="22"/>
      <c r="AH26" s="23" t="str">
        <f t="shared" si="5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>
        <v>21</v>
      </c>
      <c r="H27" s="10">
        <v>278175619340</v>
      </c>
      <c r="I27" s="9" t="s">
        <v>1139</v>
      </c>
      <c r="J27" s="9"/>
      <c r="K27" s="11" t="str">
        <f t="shared" ca="1" si="0"/>
        <v/>
      </c>
      <c r="L27" s="12" t="s">
        <v>881</v>
      </c>
      <c r="M27" s="12" t="s">
        <v>1152</v>
      </c>
      <c r="N27" s="12" t="s">
        <v>1153</v>
      </c>
      <c r="O27" s="9">
        <v>5511.3</v>
      </c>
      <c r="P27" s="9">
        <v>1</v>
      </c>
      <c r="Q27" s="13" t="str">
        <f>VLOOKUP(O27, '[1]لیست محصولات اردیبهشت ۱۴۰۳'!B:C,2,0)</f>
        <v>هامبلا | Hambella</v>
      </c>
      <c r="R27" s="9"/>
      <c r="S27" s="12">
        <f>VLOOKUP(O27, '[1]لیست محصولات اردیبهشت ۱۴۰۳'!B:F,5,0)</f>
        <v>4000</v>
      </c>
      <c r="T27" s="14">
        <f>VLOOKUP(O27, '[1]لیست محصولات اردیبهشت ۱۴۰۳'!B:G,6,0)</f>
        <v>69600000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69600000</v>
      </c>
      <c r="Y27" s="17"/>
      <c r="Z27" s="14">
        <f t="shared" si="4"/>
        <v>69600000</v>
      </c>
      <c r="AA27" s="18" t="s">
        <v>109</v>
      </c>
      <c r="AB27" s="13" t="s">
        <v>1154</v>
      </c>
      <c r="AC27" s="19" t="s">
        <v>1155</v>
      </c>
      <c r="AD27" s="20"/>
      <c r="AE27" s="19"/>
      <c r="AF27" s="21"/>
      <c r="AG27" s="22"/>
      <c r="AH27" s="23" t="str">
        <f t="shared" si="5"/>
        <v>اصفهان چهار راه فلسطین، ابتدای خیابان استانداری. جنب مادی فرشادی غربی کافه نیل - سید علی احمدی 09134434253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164">
        <v>22</v>
      </c>
      <c r="H28" s="178">
        <v>278177333230</v>
      </c>
      <c r="I28" s="164" t="s">
        <v>1139</v>
      </c>
      <c r="J28" s="164"/>
      <c r="K28" s="11" t="str">
        <f t="shared" ca="1" si="0"/>
        <v/>
      </c>
      <c r="L28" s="162" t="s">
        <v>148</v>
      </c>
      <c r="M28" s="162" t="s">
        <v>149</v>
      </c>
      <c r="N28" s="162" t="s">
        <v>150</v>
      </c>
      <c r="O28" s="9">
        <v>5501.3</v>
      </c>
      <c r="P28" s="9">
        <v>2</v>
      </c>
      <c r="Q28" s="13" t="str">
        <f>VLOOKUP(O28, '[1]لیست محصولات اردیبهشت ۱۴۰۳'!B:C,2,0)</f>
        <v>ورتکس | Vortex</v>
      </c>
      <c r="R28" s="9"/>
      <c r="S28" s="12">
        <f>VLOOKUP(O28, '[1]لیست محصولات اردیبهشت ۱۴۰۳'!B:F,5,0)</f>
        <v>4000</v>
      </c>
      <c r="T28" s="14">
        <f>VLOOKUP(O28, '[1]لیست محصولات اردیبهشت ۱۴۰۳'!B:G,6,0)</f>
        <v>51200000</v>
      </c>
      <c r="U28" s="15"/>
      <c r="V28" s="16">
        <f t="shared" si="1"/>
        <v>0</v>
      </c>
      <c r="W28" s="12">
        <f t="shared" si="2"/>
        <v>2</v>
      </c>
      <c r="X28" s="14">
        <f t="shared" si="3"/>
        <v>102400000</v>
      </c>
      <c r="Y28" s="17"/>
      <c r="Z28" s="14">
        <f t="shared" si="4"/>
        <v>102400000</v>
      </c>
      <c r="AA28" s="176" t="s">
        <v>151</v>
      </c>
      <c r="AB28" s="174" t="s">
        <v>1156</v>
      </c>
      <c r="AC28" s="172" t="s">
        <v>153</v>
      </c>
      <c r="AD28" s="170"/>
      <c r="AE28" s="193" t="s">
        <v>510</v>
      </c>
      <c r="AF28" s="21"/>
      <c r="AG28" s="22"/>
      <c r="AH28" s="23" t="str">
        <f t="shared" si="5"/>
        <v>بندرعباس خیابان دانشگاه ، بلوار پرفسور خشنودی  کافه بهار - شاهرخ مرتضوی راد 09303039025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184"/>
      <c r="H29" s="185"/>
      <c r="I29" s="184"/>
      <c r="J29" s="184"/>
      <c r="K29" s="11" t="str">
        <f t="shared" ca="1" si="0"/>
        <v/>
      </c>
      <c r="L29" s="186"/>
      <c r="M29" s="186"/>
      <c r="N29" s="186"/>
      <c r="O29" s="9">
        <v>5511.22</v>
      </c>
      <c r="P29" s="9">
        <v>1</v>
      </c>
      <c r="Q29" s="69" t="str">
        <f>VLOOKUP(O29, '[1]لیست محصولات اردیبهشت ۱۴۰۳'!B:C,2,0)</f>
        <v>هامبلا(رست دمی) | Hambella( Filter Roast)</v>
      </c>
      <c r="R29" s="9"/>
      <c r="S29" s="12">
        <f>VLOOKUP(O29, '[1]لیست محصولات اردیبهشت ۱۴۰۳'!B:F,5,0)</f>
        <v>750</v>
      </c>
      <c r="T29" s="14">
        <f>VLOOKUP(O29, '[1]لیست محصولات اردیبهشت ۱۴۰۳'!B:G,6,0)</f>
        <v>13350000</v>
      </c>
      <c r="U29" s="15"/>
      <c r="V29" s="16">
        <f t="shared" si="1"/>
        <v>0</v>
      </c>
      <c r="W29" s="12">
        <f t="shared" si="2"/>
        <v>1</v>
      </c>
      <c r="X29" s="14">
        <f t="shared" si="3"/>
        <v>13350000</v>
      </c>
      <c r="Y29" s="17"/>
      <c r="Z29" s="14">
        <f t="shared" si="4"/>
        <v>13350000</v>
      </c>
      <c r="AA29" s="183"/>
      <c r="AB29" s="182"/>
      <c r="AC29" s="181"/>
      <c r="AD29" s="180"/>
      <c r="AE29" s="242"/>
      <c r="AF29" s="21"/>
      <c r="AG29" s="22"/>
      <c r="AH29" s="23" t="str">
        <f t="shared" si="5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165"/>
      <c r="H30" s="179"/>
      <c r="I30" s="165"/>
      <c r="J30" s="165"/>
      <c r="K30" s="11" t="str">
        <f t="shared" ca="1" si="0"/>
        <v/>
      </c>
      <c r="L30" s="163"/>
      <c r="M30" s="163"/>
      <c r="N30" s="163"/>
      <c r="O30" s="9">
        <v>3326.2</v>
      </c>
      <c r="P30" s="9">
        <v>1</v>
      </c>
      <c r="Q30" s="13" t="str">
        <f>VLOOKUP(O30, '[1]لیست محصولات اردیبهشت ۱۴۰۳'!B:C,2,0)</f>
        <v>میاگروس | Milagros</v>
      </c>
      <c r="R30" s="9"/>
      <c r="S30" s="12">
        <f>VLOOKUP(O30, '[1]لیست محصولات اردیبهشت ۱۴۰۳'!B:F,5,0)</f>
        <v>750</v>
      </c>
      <c r="T30" s="14">
        <f>VLOOKUP(O30, '[1]لیست محصولات اردیبهشت ۱۴۰۳'!B:G,6,0)</f>
        <v>18150000</v>
      </c>
      <c r="U30" s="15"/>
      <c r="V30" s="16">
        <f t="shared" si="1"/>
        <v>0</v>
      </c>
      <c r="W30" s="12">
        <f t="shared" si="2"/>
        <v>1</v>
      </c>
      <c r="X30" s="14">
        <f t="shared" si="3"/>
        <v>18150000</v>
      </c>
      <c r="Y30" s="17"/>
      <c r="Z30" s="14">
        <f t="shared" si="4"/>
        <v>18150000</v>
      </c>
      <c r="AA30" s="177"/>
      <c r="AB30" s="175"/>
      <c r="AC30" s="173"/>
      <c r="AD30" s="171"/>
      <c r="AE30" s="194"/>
      <c r="AF30" s="21"/>
      <c r="AG30" s="22"/>
      <c r="AH30" s="23" t="str">
        <f t="shared" si="5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>
        <v>23</v>
      </c>
      <c r="H31" s="10">
        <v>278178033915</v>
      </c>
      <c r="I31" s="9" t="s">
        <v>1139</v>
      </c>
      <c r="J31" s="9"/>
      <c r="K31" s="11" t="str">
        <f t="shared" ca="1" si="0"/>
        <v/>
      </c>
      <c r="L31" s="12" t="s">
        <v>301</v>
      </c>
      <c r="M31" s="12" t="s">
        <v>1157</v>
      </c>
      <c r="N31" s="12" t="s">
        <v>1158</v>
      </c>
      <c r="O31" s="9">
        <v>5501.2</v>
      </c>
      <c r="P31" s="9">
        <v>2</v>
      </c>
      <c r="Q31" s="13" t="str">
        <f>VLOOKUP(O31, '[1]لیست محصولات اردیبهشت ۱۴۰۳'!B:C,2,0)</f>
        <v>ورتکس | Vortex</v>
      </c>
      <c r="R31" s="9"/>
      <c r="S31" s="12">
        <f>VLOOKUP(O31, '[1]لیست محصولات اردیبهشت ۱۴۰۳'!B:F,5,0)</f>
        <v>750</v>
      </c>
      <c r="T31" s="14">
        <f>VLOOKUP(O31, '[1]لیست محصولات اردیبهشت ۱۴۰۳'!B:G,6,0)</f>
        <v>9900000</v>
      </c>
      <c r="U31" s="15"/>
      <c r="V31" s="16">
        <f t="shared" si="1"/>
        <v>0</v>
      </c>
      <c r="W31" s="12">
        <f t="shared" si="2"/>
        <v>2</v>
      </c>
      <c r="X31" s="14">
        <f t="shared" si="3"/>
        <v>19800000</v>
      </c>
      <c r="Y31" s="17"/>
      <c r="Z31" s="14">
        <f t="shared" si="4"/>
        <v>19800000</v>
      </c>
      <c r="AA31" s="18" t="s">
        <v>1159</v>
      </c>
      <c r="AB31" s="13" t="s">
        <v>1160</v>
      </c>
      <c r="AC31" s="19" t="s">
        <v>1161</v>
      </c>
      <c r="AD31" s="20"/>
      <c r="AE31" s="19"/>
      <c r="AF31" s="21"/>
      <c r="AG31" s="22"/>
      <c r="AH31" s="23" t="str">
        <f t="shared" si="5"/>
        <v>کاشان خیابان امیرالمومنین بعد از میدان حجاب روبه روی کوچه ذوالفقار ۴۱ کافه ساده - مریم ابوترابی گودرزی 09361086713</v>
      </c>
    </row>
    <row r="32" spans="1:34" ht="22.35" customHeight="1">
      <c r="A32" s="7"/>
      <c r="B32" s="7"/>
      <c r="C32" s="7"/>
      <c r="D32" s="7"/>
      <c r="E32" s="7"/>
      <c r="F32" s="8"/>
      <c r="G32" s="9">
        <v>24</v>
      </c>
      <c r="H32" s="10">
        <v>278178194224</v>
      </c>
      <c r="I32" s="9" t="s">
        <v>1139</v>
      </c>
      <c r="J32" s="9"/>
      <c r="K32" s="11" t="str">
        <f t="shared" ca="1" si="0"/>
        <v/>
      </c>
      <c r="L32" s="12" t="s">
        <v>418</v>
      </c>
      <c r="M32" s="12" t="s">
        <v>1162</v>
      </c>
      <c r="N32" s="12" t="s">
        <v>1163</v>
      </c>
      <c r="O32" s="9">
        <v>5501.3</v>
      </c>
      <c r="P32" s="9">
        <v>2</v>
      </c>
      <c r="Q32" s="13" t="str">
        <f>VLOOKUP(O32, '[1]لیست محصولات اردیبهشت ۱۴۰۳'!B:C,2,0)</f>
        <v>ورتکس | Vortex</v>
      </c>
      <c r="R32" s="9"/>
      <c r="S32" s="12">
        <f>VLOOKUP(O32, '[1]لیست محصولات اردیبهشت ۱۴۰۳'!B:F,5,0)</f>
        <v>4000</v>
      </c>
      <c r="T32" s="14">
        <f>VLOOKUP(O32, '[1]لیست محصولات اردیبهشت ۱۴۰۳'!B:G,6,0)</f>
        <v>51200000</v>
      </c>
      <c r="U32" s="15"/>
      <c r="V32" s="16">
        <f t="shared" si="1"/>
        <v>0</v>
      </c>
      <c r="W32" s="12">
        <f t="shared" si="2"/>
        <v>2</v>
      </c>
      <c r="X32" s="14">
        <f t="shared" si="3"/>
        <v>102400000</v>
      </c>
      <c r="Y32" s="17"/>
      <c r="Z32" s="14">
        <f t="shared" si="4"/>
        <v>102400000</v>
      </c>
      <c r="AA32" s="18" t="s">
        <v>646</v>
      </c>
      <c r="AB32" s="13" t="s">
        <v>1164</v>
      </c>
      <c r="AC32" s="19" t="s">
        <v>1165</v>
      </c>
      <c r="AD32" s="20"/>
      <c r="AE32" s="68" t="s">
        <v>1166</v>
      </c>
      <c r="AF32" s="21"/>
      <c r="AG32" s="22"/>
      <c r="AH32" s="23" t="str">
        <f t="shared" si="5"/>
        <v>بوشهر خیابان بعثت نبش شقایق ۶ کافه لیکارد - رضا بهروززیارتی  09120213944</v>
      </c>
    </row>
    <row r="33" spans="1:34" ht="22.35" customHeight="1">
      <c r="A33" s="7"/>
      <c r="B33" s="7"/>
      <c r="C33" s="7"/>
      <c r="D33" s="7"/>
      <c r="E33" s="7"/>
      <c r="F33" s="8"/>
      <c r="G33" s="166">
        <v>25</v>
      </c>
      <c r="H33" s="168"/>
      <c r="I33" s="166" t="s">
        <v>1139</v>
      </c>
      <c r="J33" s="164" t="s">
        <v>76</v>
      </c>
      <c r="K33" s="11" t="str">
        <f t="shared" ca="1" si="0"/>
        <v/>
      </c>
      <c r="L33" s="162" t="s">
        <v>547</v>
      </c>
      <c r="M33" s="162" t="s">
        <v>1170</v>
      </c>
      <c r="N33" s="162" t="s">
        <v>1167</v>
      </c>
      <c r="O33" s="9">
        <v>5501.3</v>
      </c>
      <c r="P33" s="9">
        <v>1</v>
      </c>
      <c r="Q33" s="13" t="str">
        <f>VLOOKUP(O33, '[1]لیست محصولات اردیبهشت ۱۴۰۳'!B:C,2,0)</f>
        <v>ورتکس | Vortex</v>
      </c>
      <c r="R33" s="9"/>
      <c r="S33" s="12">
        <f>VLOOKUP(O33, '[1]لیست محصولات اردیبهشت ۱۴۰۳'!B:F,5,0)</f>
        <v>4000</v>
      </c>
      <c r="T33" s="14">
        <f>VLOOKUP(O33, '[1]لیست محصولات اردیبهشت ۱۴۰۳'!B:G,6,0)</f>
        <v>51200000</v>
      </c>
      <c r="U33" s="15"/>
      <c r="V33" s="16">
        <f t="shared" si="1"/>
        <v>0</v>
      </c>
      <c r="W33" s="12">
        <f t="shared" si="2"/>
        <v>1</v>
      </c>
      <c r="X33" s="14">
        <f t="shared" si="3"/>
        <v>51200000</v>
      </c>
      <c r="Y33" s="17"/>
      <c r="Z33" s="14">
        <f t="shared" si="4"/>
        <v>51200000</v>
      </c>
      <c r="AA33" s="176" t="s">
        <v>79</v>
      </c>
      <c r="AB33" s="174" t="s">
        <v>1168</v>
      </c>
      <c r="AC33" s="172" t="s">
        <v>1169</v>
      </c>
      <c r="AD33" s="170"/>
      <c r="AE33" s="19"/>
      <c r="AF33" s="21"/>
      <c r="AG33" s="22"/>
      <c r="AH33" s="23" t="str">
        <f t="shared" si="5"/>
        <v>تهران پاسداران خيابان فرخي يزدي،‌نبش كوچه هشتم کافه بیکری لاویدا - محسن نقی زاده 09352181907</v>
      </c>
    </row>
    <row r="34" spans="1:34" ht="22.35" customHeight="1">
      <c r="A34" s="7"/>
      <c r="B34" s="7"/>
      <c r="C34" s="7"/>
      <c r="D34" s="7"/>
      <c r="E34" s="7"/>
      <c r="F34" s="8"/>
      <c r="G34" s="167"/>
      <c r="H34" s="169"/>
      <c r="I34" s="167"/>
      <c r="J34" s="165"/>
      <c r="K34" s="11" t="str">
        <f t="shared" ca="1" si="0"/>
        <v/>
      </c>
      <c r="L34" s="163"/>
      <c r="M34" s="163"/>
      <c r="N34" s="163"/>
      <c r="O34" s="9">
        <v>3326.2</v>
      </c>
      <c r="P34" s="9">
        <v>2</v>
      </c>
      <c r="Q34" s="13" t="str">
        <f>VLOOKUP(O34, '[1]لیست محصولات اردیبهشت ۱۴۰۳'!B:C,2,0)</f>
        <v>میاگروس | Milagros</v>
      </c>
      <c r="R34" s="9"/>
      <c r="S34" s="12">
        <f>VLOOKUP(O34, '[1]لیست محصولات اردیبهشت ۱۴۰۳'!B:F,5,0)</f>
        <v>750</v>
      </c>
      <c r="T34" s="14">
        <f>VLOOKUP(O34, '[1]لیست محصولات اردیبهشت ۱۴۰۳'!B:G,6,0)</f>
        <v>18150000</v>
      </c>
      <c r="U34" s="15"/>
      <c r="V34" s="16">
        <f t="shared" si="1"/>
        <v>0</v>
      </c>
      <c r="W34" s="12">
        <f t="shared" si="2"/>
        <v>2</v>
      </c>
      <c r="X34" s="14">
        <f t="shared" si="3"/>
        <v>36300000</v>
      </c>
      <c r="Y34" s="17"/>
      <c r="Z34" s="14">
        <f t="shared" si="4"/>
        <v>36300000</v>
      </c>
      <c r="AA34" s="177"/>
      <c r="AB34" s="175"/>
      <c r="AC34" s="173"/>
      <c r="AD34" s="171"/>
      <c r="AE34" s="19"/>
      <c r="AF34" s="21"/>
      <c r="AG34" s="22"/>
      <c r="AH34" s="23" t="str">
        <f t="shared" si="5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166">
        <v>26</v>
      </c>
      <c r="H35" s="168"/>
      <c r="I35" s="166" t="s">
        <v>1139</v>
      </c>
      <c r="J35" s="164" t="s">
        <v>76</v>
      </c>
      <c r="K35" s="11" t="str">
        <f t="shared" ca="1" si="0"/>
        <v/>
      </c>
      <c r="L35" s="162" t="s">
        <v>803</v>
      </c>
      <c r="M35" s="162" t="s">
        <v>142</v>
      </c>
      <c r="N35" s="162" t="s">
        <v>143</v>
      </c>
      <c r="O35" s="9">
        <v>5523.2</v>
      </c>
      <c r="P35" s="9">
        <v>40</v>
      </c>
      <c r="Q35" s="13" t="str">
        <f>VLOOKUP(O35, '[1]لیست محصولات اردیبهشت ۱۴۰۳'!B:C,2,0)</f>
        <v>کوتوا دانکن | Kotowa Duncan</v>
      </c>
      <c r="R35" s="9"/>
      <c r="S35" s="12">
        <f>VLOOKUP(O35, '[1]لیست محصولات اردیبهشت ۱۴۰۳'!B:F,5,0)</f>
        <v>750</v>
      </c>
      <c r="T35" s="14">
        <f>VLOOKUP(O35, '[1]لیست محصولات اردیبهشت ۱۴۰۳'!B:G,6,0)</f>
        <v>12150000</v>
      </c>
      <c r="U35" s="15"/>
      <c r="V35" s="16">
        <f t="shared" si="1"/>
        <v>0</v>
      </c>
      <c r="W35" s="12">
        <f t="shared" si="2"/>
        <v>40</v>
      </c>
      <c r="X35" s="14">
        <f t="shared" si="3"/>
        <v>486000000</v>
      </c>
      <c r="Y35" s="17"/>
      <c r="Z35" s="14">
        <f t="shared" si="4"/>
        <v>486000000</v>
      </c>
      <c r="AA35" s="176" t="s">
        <v>79</v>
      </c>
      <c r="AB35" s="174" t="s">
        <v>146</v>
      </c>
      <c r="AC35" s="172" t="s">
        <v>144</v>
      </c>
      <c r="AD35" s="170"/>
      <c r="AE35" s="19"/>
      <c r="AF35" s="21"/>
      <c r="AG35" s="22"/>
      <c r="AH35" s="23" t="str">
        <f t="shared" si="5"/>
        <v>تهران نياوران،خيابان عمار،نرسيده به سه راه ياسر، پلاك ۲۴ کافه بیکری رولن - محمدحسن شمیرانی 09126221305</v>
      </c>
    </row>
    <row r="36" spans="1:34" ht="22.35" customHeight="1">
      <c r="A36" s="7"/>
      <c r="B36" s="7"/>
      <c r="C36" s="7"/>
      <c r="D36" s="7"/>
      <c r="E36" s="7"/>
      <c r="F36" s="8"/>
      <c r="G36" s="167"/>
      <c r="H36" s="169"/>
      <c r="I36" s="167"/>
      <c r="J36" s="165"/>
      <c r="K36" s="11" t="str">
        <f t="shared" ca="1" si="0"/>
        <v/>
      </c>
      <c r="L36" s="163"/>
      <c r="M36" s="163"/>
      <c r="N36" s="163"/>
      <c r="O36" s="9">
        <v>3326.1</v>
      </c>
      <c r="P36" s="9">
        <v>1</v>
      </c>
      <c r="Q36" s="13" t="str">
        <f>VLOOKUP(O36, '[1]لیست محصولات اردیبهشت ۱۴۰۳'!B:C,2,0)</f>
        <v>میاگروس | Milagros</v>
      </c>
      <c r="R36" s="9"/>
      <c r="S36" s="12">
        <f>VLOOKUP(O36, '[1]لیست محصولات اردیبهشت ۱۴۰۳'!B:F,5,0)</f>
        <v>150</v>
      </c>
      <c r="T36" s="14">
        <f>VLOOKUP(O36, '[1]لیست محصولات اردیبهشت ۱۴۰۳'!B:G,6,0)</f>
        <v>3750000</v>
      </c>
      <c r="U36" s="15"/>
      <c r="V36" s="16">
        <f t="shared" si="1"/>
        <v>0</v>
      </c>
      <c r="W36" s="12">
        <f t="shared" si="2"/>
        <v>1</v>
      </c>
      <c r="X36" s="14">
        <f t="shared" si="3"/>
        <v>3750000</v>
      </c>
      <c r="Y36" s="17"/>
      <c r="Z36" s="14">
        <f t="shared" si="4"/>
        <v>3750000</v>
      </c>
      <c r="AA36" s="177"/>
      <c r="AB36" s="175"/>
      <c r="AC36" s="173"/>
      <c r="AD36" s="171"/>
      <c r="AE36" s="19"/>
      <c r="AF36" s="21"/>
      <c r="AG36" s="22"/>
      <c r="AH36" s="23" t="str">
        <f t="shared" si="5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66">
        <v>27</v>
      </c>
      <c r="H37" s="67"/>
      <c r="I37" s="66" t="s">
        <v>1139</v>
      </c>
      <c r="J37" s="9" t="s">
        <v>76</v>
      </c>
      <c r="K37" s="11" t="str">
        <f t="shared" ca="1" si="0"/>
        <v/>
      </c>
      <c r="L37" s="12"/>
      <c r="M37" s="12" t="s">
        <v>77</v>
      </c>
      <c r="N37" s="12" t="s">
        <v>1171</v>
      </c>
      <c r="O37" s="9">
        <v>5501.3</v>
      </c>
      <c r="P37" s="9">
        <v>2</v>
      </c>
      <c r="Q37" s="13" t="str">
        <f>VLOOKUP(O37, '[1]لیست محصولات اردیبهشت ۱۴۰۳'!B:C,2,0)</f>
        <v>ورتکس | Vortex</v>
      </c>
      <c r="R37" s="9"/>
      <c r="S37" s="12">
        <f>VLOOKUP(O37, '[1]لیست محصولات اردیبهشت ۱۴۰۳'!B:F,5,0)</f>
        <v>4000</v>
      </c>
      <c r="T37" s="14">
        <f>VLOOKUP(O37, '[1]لیست محصولات اردیبهشت ۱۴۰۳'!B:G,6,0)</f>
        <v>51200000</v>
      </c>
      <c r="U37" s="15"/>
      <c r="V37" s="16">
        <f t="shared" si="1"/>
        <v>0</v>
      </c>
      <c r="W37" s="12">
        <f t="shared" si="2"/>
        <v>2</v>
      </c>
      <c r="X37" s="14">
        <f t="shared" si="3"/>
        <v>102400000</v>
      </c>
      <c r="Y37" s="17"/>
      <c r="Z37" s="14">
        <f t="shared" si="4"/>
        <v>102400000</v>
      </c>
      <c r="AA37" s="18" t="s">
        <v>79</v>
      </c>
      <c r="AB37" s="13" t="s">
        <v>70</v>
      </c>
      <c r="AC37" s="19" t="s">
        <v>80</v>
      </c>
      <c r="AD37" s="20"/>
      <c r="AE37" s="19"/>
      <c r="AF37" s="21"/>
      <c r="AG37" s="22"/>
      <c r="AH37" s="23" t="str">
        <f t="shared" si="5"/>
        <v>تهران - کافه بیکری کروسان مژده -  حجتی 09373955769</v>
      </c>
    </row>
    <row r="38" spans="1:34" ht="22.35" customHeight="1">
      <c r="A38" s="7"/>
      <c r="B38" s="7"/>
      <c r="C38" s="7"/>
      <c r="D38" s="7"/>
      <c r="E38" s="7"/>
      <c r="F38" s="8"/>
      <c r="G38" s="166">
        <v>28</v>
      </c>
      <c r="H38" s="168"/>
      <c r="I38" s="166" t="s">
        <v>1139</v>
      </c>
      <c r="J38" s="164" t="s">
        <v>76</v>
      </c>
      <c r="K38" s="11" t="str">
        <f t="shared" ca="1" si="0"/>
        <v/>
      </c>
      <c r="L38" s="162"/>
      <c r="M38" s="162" t="s">
        <v>77</v>
      </c>
      <c r="N38" s="162" t="s">
        <v>257</v>
      </c>
      <c r="O38" s="9">
        <v>5511.3</v>
      </c>
      <c r="P38" s="9">
        <v>1</v>
      </c>
      <c r="Q38" s="13" t="str">
        <f>VLOOKUP(O38, '[1]لیست محصولات اردیبهشت ۱۴۰۳'!B:C,2,0)</f>
        <v>هامبلا | Hambella</v>
      </c>
      <c r="R38" s="9"/>
      <c r="S38" s="12">
        <f>VLOOKUP(O38, '[1]لیست محصولات اردیبهشت ۱۴۰۳'!B:F,5,0)</f>
        <v>4000</v>
      </c>
      <c r="T38" s="14">
        <f>VLOOKUP(O38, '[1]لیست محصولات اردیبهشت ۱۴۰۳'!B:G,6,0)</f>
        <v>69600000</v>
      </c>
      <c r="U38" s="15"/>
      <c r="V38" s="16">
        <f t="shared" si="1"/>
        <v>0</v>
      </c>
      <c r="W38" s="12">
        <f t="shared" si="2"/>
        <v>1</v>
      </c>
      <c r="X38" s="14">
        <f t="shared" si="3"/>
        <v>69600000</v>
      </c>
      <c r="Y38" s="17"/>
      <c r="Z38" s="14">
        <f t="shared" si="4"/>
        <v>69600000</v>
      </c>
      <c r="AA38" s="176" t="s">
        <v>79</v>
      </c>
      <c r="AB38" s="174" t="s">
        <v>70</v>
      </c>
      <c r="AC38" s="172" t="s">
        <v>80</v>
      </c>
      <c r="AD38" s="170"/>
      <c r="AE38" s="19"/>
      <c r="AF38" s="21"/>
      <c r="AG38" s="22"/>
      <c r="AH38" s="23" t="str">
        <f t="shared" si="5"/>
        <v>تهران - کافه بیکری کروسان روشا -  حجتی 09373955769</v>
      </c>
    </row>
    <row r="39" spans="1:34" ht="22.35" customHeight="1">
      <c r="A39" s="7"/>
      <c r="B39" s="7"/>
      <c r="C39" s="7"/>
      <c r="D39" s="7"/>
      <c r="E39" s="7"/>
      <c r="F39" s="8"/>
      <c r="G39" s="167"/>
      <c r="H39" s="169"/>
      <c r="I39" s="167"/>
      <c r="J39" s="165"/>
      <c r="K39" s="11" t="str">
        <f t="shared" ca="1" si="0"/>
        <v/>
      </c>
      <c r="L39" s="163"/>
      <c r="M39" s="163"/>
      <c r="N39" s="163"/>
      <c r="O39" s="9">
        <v>5501.3</v>
      </c>
      <c r="P39" s="9">
        <v>4</v>
      </c>
      <c r="Q39" s="13" t="str">
        <f>VLOOKUP(O39, '[1]لیست محصولات اردیبهشت ۱۴۰۳'!B:C,2,0)</f>
        <v>ورتکس | Vortex</v>
      </c>
      <c r="R39" s="9"/>
      <c r="S39" s="12">
        <f>VLOOKUP(O39, '[1]لیست محصولات اردیبهشت ۱۴۰۳'!B:F,5,0)</f>
        <v>4000</v>
      </c>
      <c r="T39" s="14">
        <f>VLOOKUP(O39, '[1]لیست محصولات اردیبهشت ۱۴۰۳'!B:G,6,0)</f>
        <v>51200000</v>
      </c>
      <c r="U39" s="15"/>
      <c r="V39" s="16">
        <f t="shared" si="1"/>
        <v>0</v>
      </c>
      <c r="W39" s="12">
        <f t="shared" si="2"/>
        <v>4</v>
      </c>
      <c r="X39" s="14">
        <f t="shared" si="3"/>
        <v>204800000</v>
      </c>
      <c r="Y39" s="17"/>
      <c r="Z39" s="14">
        <f t="shared" si="4"/>
        <v>204800000</v>
      </c>
      <c r="AA39" s="177"/>
      <c r="AB39" s="175"/>
      <c r="AC39" s="173"/>
      <c r="AD39" s="171"/>
      <c r="AE39" s="19"/>
      <c r="AF39" s="21"/>
      <c r="AG39" s="22"/>
      <c r="AH39" s="23" t="str">
        <f t="shared" si="5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164">
        <v>29</v>
      </c>
      <c r="H40" s="178">
        <v>278187228198</v>
      </c>
      <c r="I40" s="164" t="s">
        <v>1139</v>
      </c>
      <c r="J40" s="164"/>
      <c r="K40" s="11" t="str">
        <f t="shared" ca="1" si="0"/>
        <v/>
      </c>
      <c r="L40" s="162" t="s">
        <v>359</v>
      </c>
      <c r="M40" s="162" t="s">
        <v>1179</v>
      </c>
      <c r="N40" s="162" t="s">
        <v>1180</v>
      </c>
      <c r="O40" s="9">
        <v>3325.2</v>
      </c>
      <c r="P40" s="9">
        <v>1</v>
      </c>
      <c r="Q40" s="13" t="str">
        <f>VLOOKUP(O40, '[1]لیست محصولات اردیبهشت ۱۴۰۳'!B:C,2,0)</f>
        <v>راتناگری | Ratnagiri</v>
      </c>
      <c r="R40" s="9"/>
      <c r="S40" s="12">
        <f>VLOOKUP(O40, '[1]لیست محصولات اردیبهشت ۱۴۰۳'!B:F,5,0)</f>
        <v>750</v>
      </c>
      <c r="T40" s="14">
        <f>VLOOKUP(O40, '[1]لیست محصولات اردیبهشت ۱۴۰۳'!B:G,6,0)</f>
        <v>20700000</v>
      </c>
      <c r="U40" s="15"/>
      <c r="V40" s="16">
        <f t="shared" si="1"/>
        <v>0</v>
      </c>
      <c r="W40" s="12">
        <f t="shared" si="2"/>
        <v>1</v>
      </c>
      <c r="X40" s="14">
        <f t="shared" si="3"/>
        <v>20700000</v>
      </c>
      <c r="Y40" s="17"/>
      <c r="Z40" s="14">
        <f t="shared" si="4"/>
        <v>20700000</v>
      </c>
      <c r="AA40" s="176" t="s">
        <v>1159</v>
      </c>
      <c r="AB40" s="174" t="s">
        <v>1181</v>
      </c>
      <c r="AC40" s="172" t="s">
        <v>1182</v>
      </c>
      <c r="AD40" s="170"/>
      <c r="AE40" s="19"/>
      <c r="AF40" s="21"/>
      <c r="AG40" s="22"/>
      <c r="AH40" s="23" t="str">
        <f t="shared" si="5"/>
        <v>کاشان خیابان جانبازان نرسیده به میدان ۱۲ فروردین کافه ریبار - علیرضا امانتی 09386353223</v>
      </c>
    </row>
    <row r="41" spans="1:34" ht="22.35" customHeight="1">
      <c r="A41" s="7"/>
      <c r="B41" s="7"/>
      <c r="C41" s="7"/>
      <c r="D41" s="7"/>
      <c r="E41" s="7"/>
      <c r="F41" s="8"/>
      <c r="G41" s="184"/>
      <c r="H41" s="185"/>
      <c r="I41" s="184"/>
      <c r="J41" s="184"/>
      <c r="K41" s="11" t="str">
        <f t="shared" ca="1" si="0"/>
        <v/>
      </c>
      <c r="L41" s="186"/>
      <c r="M41" s="186"/>
      <c r="N41" s="186"/>
      <c r="O41" s="9">
        <v>5511.2</v>
      </c>
      <c r="P41" s="9">
        <v>4</v>
      </c>
      <c r="Q41" s="13" t="str">
        <f>VLOOKUP(O41, '[1]لیست محصولات اردیبهشت ۱۴۰۳'!B:C,2,0)</f>
        <v>هامبلا | Hambella</v>
      </c>
      <c r="R41" s="9"/>
      <c r="S41" s="12">
        <f>VLOOKUP(O41, '[1]لیست محصولات اردیبهشت ۱۴۰۳'!B:F,5,0)</f>
        <v>750</v>
      </c>
      <c r="T41" s="14">
        <f>VLOOKUP(O41, '[1]لیست محصولات اردیبهشت ۱۴۰۳'!B:G,6,0)</f>
        <v>13350000</v>
      </c>
      <c r="U41" s="15"/>
      <c r="V41" s="16">
        <f t="shared" si="1"/>
        <v>0</v>
      </c>
      <c r="W41" s="12">
        <f t="shared" si="2"/>
        <v>4</v>
      </c>
      <c r="X41" s="14">
        <f t="shared" si="3"/>
        <v>53400000</v>
      </c>
      <c r="Y41" s="17"/>
      <c r="Z41" s="14">
        <f t="shared" si="4"/>
        <v>53400000</v>
      </c>
      <c r="AA41" s="183"/>
      <c r="AB41" s="182"/>
      <c r="AC41" s="181"/>
      <c r="AD41" s="180"/>
      <c r="AE41" s="19"/>
      <c r="AF41" s="21"/>
      <c r="AG41" s="22"/>
      <c r="AH41" s="23" t="str">
        <f t="shared" si="5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165"/>
      <c r="H42" s="179"/>
      <c r="I42" s="165"/>
      <c r="J42" s="165"/>
      <c r="K42" s="11" t="str">
        <f t="shared" ca="1" si="0"/>
        <v/>
      </c>
      <c r="L42" s="163"/>
      <c r="M42" s="163"/>
      <c r="N42" s="163"/>
      <c r="O42" s="9">
        <v>5522.2</v>
      </c>
      <c r="P42" s="9">
        <v>1</v>
      </c>
      <c r="Q42" s="13" t="str">
        <f>VLOOKUP(O42, '[1]لیست محصولات اردیبهشت ۱۴۰۳'!B:C,2,0)</f>
        <v>تامارا | Tamara</v>
      </c>
      <c r="R42" s="9"/>
      <c r="S42" s="12">
        <f>VLOOKUP(O42, '[1]لیست محصولات اردیبهشت ۱۴۰۳'!B:F,5,0)</f>
        <v>750</v>
      </c>
      <c r="T42" s="14">
        <f>VLOOKUP(O42, '[1]لیست محصولات اردیبهشت ۱۴۰۳'!B:G,6,0)</f>
        <v>12450000</v>
      </c>
      <c r="U42" s="15"/>
      <c r="V42" s="16">
        <f t="shared" si="1"/>
        <v>0</v>
      </c>
      <c r="W42" s="12">
        <f t="shared" si="2"/>
        <v>1</v>
      </c>
      <c r="X42" s="14">
        <f t="shared" si="3"/>
        <v>12450000</v>
      </c>
      <c r="Y42" s="17"/>
      <c r="Z42" s="14">
        <f t="shared" si="4"/>
        <v>12450000</v>
      </c>
      <c r="AA42" s="177"/>
      <c r="AB42" s="175"/>
      <c r="AC42" s="173"/>
      <c r="AD42" s="171"/>
      <c r="AE42" s="19"/>
      <c r="AF42" s="21"/>
      <c r="AG42" s="22"/>
      <c r="AH42" s="23" t="str">
        <f t="shared" si="5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66">
        <v>30</v>
      </c>
      <c r="H43" s="67" t="s">
        <v>135</v>
      </c>
      <c r="I43" s="66" t="s">
        <v>1139</v>
      </c>
      <c r="J43" s="9"/>
      <c r="K43" s="11" t="str">
        <f t="shared" ca="1" si="0"/>
        <v/>
      </c>
      <c r="L43" s="12" t="s">
        <v>373</v>
      </c>
      <c r="M43" s="12" t="s">
        <v>374</v>
      </c>
      <c r="N43" s="12"/>
      <c r="O43" s="9">
        <v>3326.1</v>
      </c>
      <c r="P43" s="9">
        <v>1</v>
      </c>
      <c r="Q43" s="13" t="str">
        <f>VLOOKUP(O43, '[1]لیست محصولات اردیبهشت ۱۴۰۳'!B:C,2,0)</f>
        <v>میاگروس | Milagros</v>
      </c>
      <c r="R43" s="9"/>
      <c r="S43" s="12">
        <f>VLOOKUP(O43, '[1]لیست محصولات اردیبهشت ۱۴۰۳'!B:F,5,0)</f>
        <v>150</v>
      </c>
      <c r="T43" s="14">
        <f>VLOOKUP(O43, '[1]لیست محصولات اردیبهشت ۱۴۰۳'!B:G,6,0)</f>
        <v>3750000</v>
      </c>
      <c r="U43" s="15"/>
      <c r="V43" s="16">
        <f t="shared" si="1"/>
        <v>0</v>
      </c>
      <c r="W43" s="12">
        <f t="shared" si="2"/>
        <v>1</v>
      </c>
      <c r="X43" s="14">
        <f t="shared" si="3"/>
        <v>3750000</v>
      </c>
      <c r="Y43" s="17"/>
      <c r="Z43" s="14">
        <f t="shared" si="4"/>
        <v>3750000</v>
      </c>
      <c r="AA43" s="18" t="s">
        <v>79</v>
      </c>
      <c r="AB43" s="13" t="s">
        <v>375</v>
      </c>
      <c r="AC43" s="19" t="s">
        <v>376</v>
      </c>
      <c r="AD43" s="20" t="s">
        <v>99</v>
      </c>
      <c r="AE43" s="68" t="s">
        <v>1203</v>
      </c>
      <c r="AF43" s="21"/>
      <c r="AG43" s="22"/>
      <c r="AH43" s="23" t="str">
        <f t="shared" si="5"/>
        <v>تهران میرداماد نبش آقازاده فرد پلاک 161  - بهرام میرمیران 09121213455</v>
      </c>
    </row>
    <row r="44" spans="1:34" ht="22.35" hidden="1" customHeight="1">
      <c r="A44" s="7"/>
      <c r="B44" s="7"/>
      <c r="C44" s="7"/>
      <c r="D44" s="7"/>
      <c r="E44" s="7"/>
      <c r="F44" s="8"/>
      <c r="G44" s="133"/>
      <c r="H44" s="134"/>
      <c r="I44" s="133"/>
      <c r="J44" s="133"/>
      <c r="K44" s="135"/>
      <c r="L44" s="136"/>
      <c r="M44" s="136"/>
      <c r="N44" s="136"/>
      <c r="O44" s="133"/>
      <c r="P44" s="133"/>
      <c r="Q44" s="137"/>
      <c r="R44" s="133"/>
      <c r="S44" s="136"/>
      <c r="T44" s="138"/>
      <c r="U44" s="139"/>
      <c r="V44" s="140"/>
      <c r="W44" s="136"/>
      <c r="X44" s="138"/>
      <c r="Y44" s="141"/>
      <c r="Z44" s="138"/>
      <c r="AA44" s="142"/>
      <c r="AB44" s="137"/>
      <c r="AC44" s="143"/>
      <c r="AD44" s="144"/>
      <c r="AE44" s="143"/>
      <c r="AF44" s="145"/>
      <c r="AG44" s="22"/>
      <c r="AH44" s="23"/>
    </row>
    <row r="45" spans="1:34" s="105" customFormat="1" ht="22.35" customHeight="1">
      <c r="A45" s="92"/>
      <c r="B45" s="92"/>
      <c r="C45" s="92"/>
      <c r="D45" s="92"/>
      <c r="E45" s="92"/>
      <c r="F45" s="92"/>
      <c r="G45" s="93">
        <v>31</v>
      </c>
      <c r="H45" s="94" t="s">
        <v>1201</v>
      </c>
      <c r="I45" s="93" t="s">
        <v>1139</v>
      </c>
      <c r="J45" s="93"/>
      <c r="K45" s="95" t="str">
        <f t="shared" ca="1" si="0"/>
        <v/>
      </c>
      <c r="L45" s="96" t="s">
        <v>992</v>
      </c>
      <c r="M45" s="96" t="s">
        <v>993</v>
      </c>
      <c r="N45" s="96" t="s">
        <v>677</v>
      </c>
      <c r="O45" s="93">
        <v>3325.1</v>
      </c>
      <c r="P45" s="93">
        <v>1</v>
      </c>
      <c r="Q45" s="97" t="str">
        <f>VLOOKUP(O45, '[1]لیست محصولات اردیبهشت ۱۴۰۳'!B:C,2,0)</f>
        <v>راتناگری | Ratnagiri</v>
      </c>
      <c r="R45" s="93"/>
      <c r="S45" s="96">
        <f>VLOOKUP(O45, '[1]لیست محصولات اردیبهشت ۱۴۰۳'!B:F,5,0)</f>
        <v>150</v>
      </c>
      <c r="T45" s="98">
        <f>VLOOKUP(O45, '[1]لیست محصولات اردیبهشت ۱۴۰۳'!B:G,6,0)</f>
        <v>4250000</v>
      </c>
      <c r="U45" s="132"/>
      <c r="V45" s="100">
        <f t="shared" si="1"/>
        <v>0</v>
      </c>
      <c r="W45" s="96">
        <f t="shared" si="2"/>
        <v>1</v>
      </c>
      <c r="X45" s="98">
        <f t="shared" si="3"/>
        <v>4250000</v>
      </c>
      <c r="Y45" s="101"/>
      <c r="Z45" s="98">
        <f t="shared" si="4"/>
        <v>4250000</v>
      </c>
      <c r="AA45" s="102" t="s">
        <v>79</v>
      </c>
      <c r="AB45" s="97" t="s">
        <v>994</v>
      </c>
      <c r="AC45" s="103" t="s">
        <v>995</v>
      </c>
      <c r="AD45" s="93" t="s">
        <v>99</v>
      </c>
      <c r="AE45" s="70" t="s">
        <v>1202</v>
      </c>
      <c r="AF45" s="104"/>
      <c r="AH45" s="23" t="str">
        <f t="shared" si="5"/>
        <v>تهران بزرگراه آيت‌الله کاشانی_پلاک۲۵۶_ پاساژ امید سنتر_انتهای طبقه همکف کافه روسو - برزین ایمانی فرد 09225105640</v>
      </c>
    </row>
    <row r="46" spans="1:34" ht="22.35" customHeight="1">
      <c r="A46" s="7"/>
      <c r="B46" s="7"/>
      <c r="C46" s="7"/>
      <c r="D46" s="7"/>
      <c r="E46" s="7"/>
      <c r="F46" s="8"/>
      <c r="G46" s="166">
        <v>32</v>
      </c>
      <c r="H46" s="168"/>
      <c r="I46" s="166" t="s">
        <v>1139</v>
      </c>
      <c r="J46" s="164" t="s">
        <v>76</v>
      </c>
      <c r="K46" s="11" t="str">
        <f t="shared" ref="K46" ca="1" si="6">IF(C46, TODAY(), "" )</f>
        <v/>
      </c>
      <c r="L46" s="162" t="s">
        <v>1198</v>
      </c>
      <c r="M46" s="162" t="s">
        <v>275</v>
      </c>
      <c r="N46" s="162" t="s">
        <v>1200</v>
      </c>
      <c r="O46" s="9">
        <v>5511.22</v>
      </c>
      <c r="P46" s="9">
        <v>1</v>
      </c>
      <c r="Q46" s="69" t="str">
        <f>VLOOKUP(O46, '[1]لیست محصولات اردیبهشت ۱۴۰۳'!B:C,2,0)</f>
        <v>هامبلا(رست دمی) | Hambella( Filter Roast)</v>
      </c>
      <c r="R46" s="9"/>
      <c r="S46" s="12">
        <f>VLOOKUP(O46, '[1]لیست محصولات اردیبهشت ۱۴۰۳'!B:F,5,0)</f>
        <v>750</v>
      </c>
      <c r="T46" s="14">
        <f>VLOOKUP(O46, '[1]لیست محصولات اردیبهشت ۱۴۰۳'!B:G,6,0)</f>
        <v>13350000</v>
      </c>
      <c r="U46" s="15"/>
      <c r="V46" s="16">
        <f t="shared" ref="V46" si="7">IF(C46, P46, U46 )</f>
        <v>0</v>
      </c>
      <c r="W46" s="12">
        <f t="shared" ref="W46" si="8">P46-V46</f>
        <v>1</v>
      </c>
      <c r="X46" s="14">
        <f t="shared" ref="X46" si="9">P46*T46</f>
        <v>13350000</v>
      </c>
      <c r="Y46" s="17"/>
      <c r="Z46" s="14">
        <f t="shared" ref="Z46" si="10">X46-Y46</f>
        <v>13350000</v>
      </c>
      <c r="AA46" s="176" t="s">
        <v>79</v>
      </c>
      <c r="AB46" s="174" t="s">
        <v>1199</v>
      </c>
      <c r="AC46" s="172" t="s">
        <v>1197</v>
      </c>
      <c r="AD46" s="170"/>
      <c r="AE46" s="19"/>
      <c r="AF46" s="21"/>
      <c r="AG46" s="22"/>
      <c r="AH46" s="23" t="str">
        <f>AA46&amp;" "&amp;AB46&amp;" "&amp;N46&amp;" - "&amp;L46&amp;" "&amp;M46&amp;" "&amp;AC46</f>
        <v>تهران گاندی جنوبی، خ یکم ،پلاک 13 ،واحد 1 * در صورت در دسترس نبودن با شماره 09351778654 تماس گرفته شود * پخت روزانه آگاه (شیرینی پراگ) - زانین حامدی 09939038171</v>
      </c>
    </row>
    <row r="47" spans="1:34" ht="22.35" customHeight="1">
      <c r="A47" s="7"/>
      <c r="B47" s="7"/>
      <c r="C47" s="7"/>
      <c r="D47" s="7"/>
      <c r="E47" s="7"/>
      <c r="F47" s="8"/>
      <c r="G47" s="195"/>
      <c r="H47" s="196"/>
      <c r="I47" s="195"/>
      <c r="J47" s="184"/>
      <c r="K47" s="11" t="str">
        <f t="shared" ca="1" si="0"/>
        <v/>
      </c>
      <c r="L47" s="186"/>
      <c r="M47" s="186"/>
      <c r="N47" s="186"/>
      <c r="O47" s="9">
        <v>3325.2</v>
      </c>
      <c r="P47" s="9">
        <v>1</v>
      </c>
      <c r="Q47" s="13" t="str">
        <f>VLOOKUP(O47, '[1]لیست محصولات اردیبهشت ۱۴۰۳'!B:C,2,0)</f>
        <v>راتناگری | Ratnagiri</v>
      </c>
      <c r="R47" s="9"/>
      <c r="S47" s="12">
        <f>VLOOKUP(O47, '[1]لیست محصولات اردیبهشت ۱۴۰۳'!B:F,5,0)</f>
        <v>750</v>
      </c>
      <c r="T47" s="14">
        <f>VLOOKUP(O47, '[1]لیست محصولات اردیبهشت ۱۴۰۳'!B:G,6,0)</f>
        <v>20700000</v>
      </c>
      <c r="U47" s="15"/>
      <c r="V47" s="16">
        <f t="shared" si="1"/>
        <v>0</v>
      </c>
      <c r="W47" s="12">
        <f t="shared" si="2"/>
        <v>1</v>
      </c>
      <c r="X47" s="14">
        <f t="shared" si="3"/>
        <v>20700000</v>
      </c>
      <c r="Y47" s="17"/>
      <c r="Z47" s="14">
        <f t="shared" si="4"/>
        <v>20700000</v>
      </c>
      <c r="AA47" s="183"/>
      <c r="AB47" s="182"/>
      <c r="AC47" s="181"/>
      <c r="AD47" s="180"/>
      <c r="AE47" s="19"/>
      <c r="AF47" s="21"/>
      <c r="AG47" s="22"/>
      <c r="AH47" s="23" t="str">
        <f>AA48&amp;" "&amp;AB47&amp;" "&amp;N47&amp;" - "&amp;L47&amp;" "&amp;M47&amp;" "&amp;AC47</f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195"/>
      <c r="H48" s="196"/>
      <c r="I48" s="195"/>
      <c r="J48" s="184"/>
      <c r="K48" s="11" t="str">
        <f t="shared" ca="1" si="0"/>
        <v/>
      </c>
      <c r="L48" s="186"/>
      <c r="M48" s="186"/>
      <c r="N48" s="186"/>
      <c r="O48" s="9">
        <v>3326.2</v>
      </c>
      <c r="P48" s="9">
        <v>1</v>
      </c>
      <c r="Q48" s="13" t="str">
        <f>VLOOKUP(O48, '[1]لیست محصولات اردیبهشت ۱۴۰۳'!B:C,2,0)</f>
        <v>میاگروس | Milagros</v>
      </c>
      <c r="R48" s="9"/>
      <c r="S48" s="12">
        <f>VLOOKUP(O48, '[1]لیست محصولات اردیبهشت ۱۴۰۳'!B:F,5,0)</f>
        <v>750</v>
      </c>
      <c r="T48" s="14">
        <f>VLOOKUP(O48, '[1]لیست محصولات اردیبهشت ۱۴۰۳'!B:G,6,0)</f>
        <v>18150000</v>
      </c>
      <c r="U48" s="15"/>
      <c r="V48" s="16">
        <f t="shared" si="1"/>
        <v>0</v>
      </c>
      <c r="W48" s="12">
        <f t="shared" si="2"/>
        <v>1</v>
      </c>
      <c r="X48" s="14">
        <f t="shared" si="3"/>
        <v>18150000</v>
      </c>
      <c r="Y48" s="17"/>
      <c r="Z48" s="14">
        <f t="shared" si="4"/>
        <v>18150000</v>
      </c>
      <c r="AA48" s="183"/>
      <c r="AB48" s="182"/>
      <c r="AC48" s="181"/>
      <c r="AD48" s="180"/>
      <c r="AE48" s="19"/>
      <c r="AF48" s="21"/>
      <c r="AG48" s="22"/>
      <c r="AH48" s="23" t="str">
        <f>AA49&amp;" "&amp;AB48&amp;" "&amp;N48&amp;" - "&amp;L48&amp;" "&amp;M48&amp;" "&amp;AC48</f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167"/>
      <c r="H49" s="169"/>
      <c r="I49" s="167"/>
      <c r="J49" s="165"/>
      <c r="K49" s="11" t="str">
        <f t="shared" ca="1" si="0"/>
        <v/>
      </c>
      <c r="L49" s="163"/>
      <c r="M49" s="163"/>
      <c r="N49" s="163"/>
      <c r="O49" s="9">
        <v>5522.2</v>
      </c>
      <c r="P49" s="9">
        <v>1</v>
      </c>
      <c r="Q49" s="13" t="str">
        <f>VLOOKUP(O49, '[1]لیست محصولات اردیبهشت ۱۴۰۳'!B:C,2,0)</f>
        <v>تامارا | Tamara</v>
      </c>
      <c r="R49" s="9"/>
      <c r="S49" s="12">
        <f>VLOOKUP(O49, '[1]لیست محصولات اردیبهشت ۱۴۰۳'!B:F,5,0)</f>
        <v>750</v>
      </c>
      <c r="T49" s="14">
        <f>VLOOKUP(O49, '[1]لیست محصولات اردیبهشت ۱۴۰۳'!B:G,6,0)</f>
        <v>12450000</v>
      </c>
      <c r="U49" s="15"/>
      <c r="V49" s="16">
        <f t="shared" si="1"/>
        <v>0</v>
      </c>
      <c r="W49" s="12">
        <f t="shared" si="2"/>
        <v>1</v>
      </c>
      <c r="X49" s="14">
        <f t="shared" si="3"/>
        <v>12450000</v>
      </c>
      <c r="Y49" s="17"/>
      <c r="Z49" s="14">
        <f t="shared" si="4"/>
        <v>12450000</v>
      </c>
      <c r="AA49" s="177"/>
      <c r="AB49" s="175"/>
      <c r="AC49" s="173"/>
      <c r="AD49" s="171"/>
      <c r="AE49" s="19"/>
      <c r="AF49" s="21"/>
      <c r="AG49" s="22"/>
      <c r="AH49" s="23" t="e">
        <f>#REF!&amp;" "&amp;AB49&amp;" "&amp;N49&amp;" - "&amp;L49&amp;" "&amp;M49&amp;" "&amp;AC49</f>
        <v>#REF!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164">
        <v>33</v>
      </c>
      <c r="H50" s="178">
        <v>278271831037</v>
      </c>
      <c r="I50" s="164" t="s">
        <v>1205</v>
      </c>
      <c r="J50" s="164"/>
      <c r="K50" s="11" t="str">
        <f t="shared" ca="1" si="0"/>
        <v/>
      </c>
      <c r="L50" s="162" t="s">
        <v>505</v>
      </c>
      <c r="M50" s="162" t="s">
        <v>701</v>
      </c>
      <c r="N50" s="162"/>
      <c r="O50" s="9">
        <v>5511.2</v>
      </c>
      <c r="P50" s="9">
        <v>1</v>
      </c>
      <c r="Q50" s="13" t="str">
        <f>VLOOKUP(O50, '[1]لیست محصولات اردیبهشت ۱۴۰۳'!B:C,2,0)</f>
        <v>هامبلا | Hambella</v>
      </c>
      <c r="R50" s="9"/>
      <c r="S50" s="12">
        <f>VLOOKUP(O50, '[1]لیست محصولات اردیبهشت ۱۴۰۳'!B:F,5,0)</f>
        <v>750</v>
      </c>
      <c r="T50" s="14">
        <f>VLOOKUP(O50, '[1]لیست محصولات اردیبهشت ۱۴۰۳'!B:G,6,0)</f>
        <v>13350000</v>
      </c>
      <c r="U50" s="26"/>
      <c r="V50" s="16">
        <f t="shared" si="1"/>
        <v>0</v>
      </c>
      <c r="W50" s="12">
        <f t="shared" si="2"/>
        <v>1</v>
      </c>
      <c r="X50" s="14">
        <f t="shared" si="3"/>
        <v>13350000</v>
      </c>
      <c r="Y50" s="17"/>
      <c r="Z50" s="14">
        <f t="shared" si="4"/>
        <v>13350000</v>
      </c>
      <c r="AA50" s="176" t="s">
        <v>79</v>
      </c>
      <c r="AB50" s="174" t="s">
        <v>804</v>
      </c>
      <c r="AC50" s="172" t="s">
        <v>703</v>
      </c>
      <c r="AD50" s="170"/>
      <c r="AE50" s="19"/>
      <c r="AF50" s="21"/>
      <c r="AG50" s="22"/>
      <c r="AH50" s="23" t="str">
        <f t="shared" si="5"/>
        <v>تهران خیابان امیرکبیر-خیابان ملت-کوچه ملت-پاساژ ملت-طبقه همکف - پلاک4  - محمدحسین سقائیان 09121229391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165"/>
      <c r="H51" s="179"/>
      <c r="I51" s="165"/>
      <c r="J51" s="165"/>
      <c r="K51" s="11" t="str">
        <f t="shared" ca="1" si="0"/>
        <v/>
      </c>
      <c r="L51" s="163"/>
      <c r="M51" s="163"/>
      <c r="N51" s="163"/>
      <c r="O51" s="9">
        <v>1130.0999999999999</v>
      </c>
      <c r="P51" s="9">
        <v>1</v>
      </c>
      <c r="Q51" s="13" t="str">
        <f>VLOOKUP(O51, '[1]لیست محصولات اردیبهشت ۱۴۰۳'!B:C,2,0)</f>
        <v>الیدا پلانو | Elida Plano</v>
      </c>
      <c r="R51" s="9"/>
      <c r="S51" s="12">
        <f>VLOOKUP(O51, '[1]لیست محصولات اردیبهشت ۱۴۰۳'!B:F,5,0)</f>
        <v>80</v>
      </c>
      <c r="T51" s="14">
        <f>VLOOKUP(O51, '[1]لیست محصولات اردیبهشت ۱۴۰۳'!B:G,6,0)</f>
        <v>13100000</v>
      </c>
      <c r="U51" s="15"/>
      <c r="V51" s="16">
        <f t="shared" si="1"/>
        <v>0</v>
      </c>
      <c r="W51" s="12">
        <f t="shared" si="2"/>
        <v>1</v>
      </c>
      <c r="X51" s="14">
        <f t="shared" si="3"/>
        <v>13100000</v>
      </c>
      <c r="Y51" s="17"/>
      <c r="Z51" s="14">
        <f t="shared" si="4"/>
        <v>13100000</v>
      </c>
      <c r="AA51" s="177"/>
      <c r="AB51" s="175"/>
      <c r="AC51" s="173"/>
      <c r="AD51" s="171"/>
      <c r="AE51" s="19"/>
      <c r="AF51" s="21"/>
      <c r="AG51" s="22"/>
      <c r="AH51" s="23" t="str">
        <f t="shared" si="5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66">
        <v>34</v>
      </c>
      <c r="H52" s="67" t="s">
        <v>135</v>
      </c>
      <c r="I52" s="66" t="s">
        <v>1205</v>
      </c>
      <c r="J52" s="9"/>
      <c r="K52" s="11" t="str">
        <f t="shared" ca="1" si="0"/>
        <v/>
      </c>
      <c r="L52" s="12" t="s">
        <v>1230</v>
      </c>
      <c r="M52" s="12" t="s">
        <v>1231</v>
      </c>
      <c r="N52" s="12"/>
      <c r="O52" s="9">
        <v>5511.11</v>
      </c>
      <c r="P52" s="9">
        <v>2</v>
      </c>
      <c r="Q52" s="69" t="str">
        <f>VLOOKUP(O52, '[1]لیست محصولات اردیبهشت ۱۴۰۳'!B:C,2,0)</f>
        <v>هامبلا(رست دمی) | Hambella( Filter Roast)</v>
      </c>
      <c r="R52" s="9"/>
      <c r="S52" s="12">
        <f>VLOOKUP(O52, '[1]لیست محصولات اردیبهشت ۱۴۰۳'!B:F,5,0)</f>
        <v>150</v>
      </c>
      <c r="T52" s="14">
        <f>VLOOKUP(O52, '[1]لیست محصولات اردیبهشت ۱۴۰۳'!B:G,6,0)</f>
        <v>2800000</v>
      </c>
      <c r="U52" s="15"/>
      <c r="V52" s="16">
        <f t="shared" si="1"/>
        <v>0</v>
      </c>
      <c r="W52" s="12">
        <f t="shared" si="2"/>
        <v>2</v>
      </c>
      <c r="X52" s="14">
        <f t="shared" si="3"/>
        <v>5600000</v>
      </c>
      <c r="Y52" s="17"/>
      <c r="Z52" s="14">
        <f t="shared" si="4"/>
        <v>5600000</v>
      </c>
      <c r="AA52" s="18" t="s">
        <v>79</v>
      </c>
      <c r="AB52" s="13" t="s">
        <v>1232</v>
      </c>
      <c r="AC52" s="19" t="s">
        <v>1233</v>
      </c>
      <c r="AD52" s="20" t="s">
        <v>99</v>
      </c>
      <c r="AE52" s="19"/>
      <c r="AF52" s="21"/>
      <c r="AG52" s="22"/>
      <c r="AH52" s="23" t="str">
        <f t="shared" si="5"/>
        <v>تهران پاسداران - بهستان ۵ - هاتف اصفهاني - پلاك ۱۴ - واحد ۵    - آرین ریاحی 09122360847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/>
      <c r="AH53" s="23" t="str">
        <f t="shared" si="5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/>
      <c r="AH54" s="23" t="str">
        <f t="shared" si="5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/>
      <c r="AH55" s="23" t="str">
        <f t="shared" si="5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/>
      <c r="AH56" s="23" t="str">
        <f t="shared" si="5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/>
      <c r="AH57" s="23" t="str">
        <f t="shared" si="5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/>
      <c r="AH58" s="23" t="str">
        <f t="shared" si="5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/>
      <c r="AH59" s="23" t="str">
        <f t="shared" si="5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/>
      <c r="AH60" s="23" t="str">
        <f t="shared" si="5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/>
      <c r="AH61" s="23" t="str">
        <f t="shared" si="5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/>
      <c r="AH62" s="23" t="str">
        <f t="shared" si="5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/>
      <c r="AH63" s="23" t="str">
        <f t="shared" si="5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/>
      <c r="AH64" s="23" t="str">
        <f t="shared" si="5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/>
      <c r="AH65" s="23" t="str">
        <f t="shared" si="5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11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12">IF(C66, P66, U66 )</f>
        <v>0</v>
      </c>
      <c r="W66" s="12">
        <f t="shared" ref="W66:W200" si="13">P66-V66</f>
        <v>0</v>
      </c>
      <c r="X66" s="14" t="e">
        <f t="shared" ref="X66:X200" si="14">P66*T66</f>
        <v>#N/A</v>
      </c>
      <c r="Y66" s="17"/>
      <c r="Z66" s="14" t="e">
        <f t="shared" ref="Z66:Z200" si="15">X66-Y66</f>
        <v>#N/A</v>
      </c>
      <c r="AA66" s="18"/>
      <c r="AB66" s="13"/>
      <c r="AC66" s="19"/>
      <c r="AD66" s="20"/>
      <c r="AE66" s="19"/>
      <c r="AF66" s="21"/>
      <c r="AG66" s="22"/>
      <c r="AH66" s="23" t="str">
        <f t="shared" si="5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11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12"/>
        <v>0</v>
      </c>
      <c r="W67" s="12">
        <f t="shared" si="13"/>
        <v>0</v>
      </c>
      <c r="X67" s="14" t="e">
        <f t="shared" si="14"/>
        <v>#N/A</v>
      </c>
      <c r="Y67" s="17"/>
      <c r="Z67" s="14" t="e">
        <f t="shared" si="15"/>
        <v>#N/A</v>
      </c>
      <c r="AA67" s="18"/>
      <c r="AB67" s="13"/>
      <c r="AC67" s="19"/>
      <c r="AD67" s="20"/>
      <c r="AE67" s="19"/>
      <c r="AF67" s="21"/>
      <c r="AG67" s="22"/>
      <c r="AH67" s="23" t="str">
        <f t="shared" ref="AH67:AH130" si="16">AA67&amp;" "&amp;AB67&amp;" "&amp;N67&amp;" - "&amp;L67&amp;" "&amp;M67&amp;" "&amp;AC67</f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11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12"/>
        <v>0</v>
      </c>
      <c r="W68" s="12">
        <f t="shared" si="13"/>
        <v>0</v>
      </c>
      <c r="X68" s="14" t="e">
        <f t="shared" si="14"/>
        <v>#N/A</v>
      </c>
      <c r="Y68" s="17"/>
      <c r="Z68" s="14" t="e">
        <f t="shared" si="15"/>
        <v>#N/A</v>
      </c>
      <c r="AA68" s="18"/>
      <c r="AB68" s="13"/>
      <c r="AC68" s="19"/>
      <c r="AD68" s="20"/>
      <c r="AE68" s="19"/>
      <c r="AF68" s="21"/>
      <c r="AG68" s="22"/>
      <c r="AH68" s="23" t="str">
        <f t="shared" si="16"/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11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12"/>
        <v>0</v>
      </c>
      <c r="W69" s="12">
        <f t="shared" si="13"/>
        <v>0</v>
      </c>
      <c r="X69" s="14" t="e">
        <f t="shared" si="14"/>
        <v>#N/A</v>
      </c>
      <c r="Y69" s="17"/>
      <c r="Z69" s="14" t="e">
        <f t="shared" si="15"/>
        <v>#N/A</v>
      </c>
      <c r="AA69" s="18"/>
      <c r="AB69" s="13"/>
      <c r="AC69" s="19"/>
      <c r="AD69" s="20"/>
      <c r="AE69" s="19"/>
      <c r="AF69" s="21"/>
      <c r="AG69" s="22"/>
      <c r="AH69" s="23" t="str">
        <f t="shared" si="16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11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12"/>
        <v>0</v>
      </c>
      <c r="W70" s="12">
        <f t="shared" si="13"/>
        <v>0</v>
      </c>
      <c r="X70" s="14" t="e">
        <f t="shared" si="14"/>
        <v>#N/A</v>
      </c>
      <c r="Y70" s="17"/>
      <c r="Z70" s="14" t="e">
        <f t="shared" si="15"/>
        <v>#N/A</v>
      </c>
      <c r="AA70" s="18"/>
      <c r="AB70" s="13"/>
      <c r="AC70" s="19"/>
      <c r="AD70" s="20"/>
      <c r="AE70" s="19"/>
      <c r="AF70" s="21"/>
      <c r="AG70" s="22"/>
      <c r="AH70" s="23" t="str">
        <f t="shared" si="16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11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12"/>
        <v>0</v>
      </c>
      <c r="W71" s="12">
        <f t="shared" si="13"/>
        <v>0</v>
      </c>
      <c r="X71" s="14" t="e">
        <f t="shared" si="14"/>
        <v>#N/A</v>
      </c>
      <c r="Y71" s="17"/>
      <c r="Z71" s="14" t="e">
        <f t="shared" si="15"/>
        <v>#N/A</v>
      </c>
      <c r="AA71" s="18"/>
      <c r="AB71" s="13"/>
      <c r="AC71" s="19"/>
      <c r="AD71" s="20"/>
      <c r="AE71" s="19"/>
      <c r="AF71" s="21"/>
      <c r="AG71" s="22"/>
      <c r="AH71" s="23" t="str">
        <f t="shared" si="16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11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12"/>
        <v>0</v>
      </c>
      <c r="W72" s="12">
        <f t="shared" si="13"/>
        <v>0</v>
      </c>
      <c r="X72" s="14" t="e">
        <f t="shared" si="14"/>
        <v>#N/A</v>
      </c>
      <c r="Y72" s="17"/>
      <c r="Z72" s="14" t="e">
        <f t="shared" si="15"/>
        <v>#N/A</v>
      </c>
      <c r="AA72" s="18"/>
      <c r="AB72" s="13"/>
      <c r="AC72" s="19"/>
      <c r="AD72" s="20"/>
      <c r="AE72" s="19"/>
      <c r="AF72" s="21"/>
      <c r="AG72" s="22"/>
      <c r="AH72" s="23" t="str">
        <f t="shared" si="16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11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12"/>
        <v>0</v>
      </c>
      <c r="W73" s="12">
        <f t="shared" si="13"/>
        <v>0</v>
      </c>
      <c r="X73" s="14" t="e">
        <f t="shared" si="14"/>
        <v>#N/A</v>
      </c>
      <c r="Y73" s="17"/>
      <c r="Z73" s="14" t="e">
        <f t="shared" si="15"/>
        <v>#N/A</v>
      </c>
      <c r="AA73" s="18"/>
      <c r="AB73" s="13"/>
      <c r="AC73" s="19"/>
      <c r="AD73" s="20"/>
      <c r="AE73" s="19"/>
      <c r="AF73" s="21"/>
      <c r="AG73" s="22"/>
      <c r="AH73" s="23" t="str">
        <f t="shared" si="16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11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12"/>
        <v>0</v>
      </c>
      <c r="W74" s="12">
        <f t="shared" si="13"/>
        <v>0</v>
      </c>
      <c r="X74" s="14" t="e">
        <f t="shared" si="14"/>
        <v>#N/A</v>
      </c>
      <c r="Y74" s="17"/>
      <c r="Z74" s="14" t="e">
        <f t="shared" si="15"/>
        <v>#N/A</v>
      </c>
      <c r="AA74" s="18"/>
      <c r="AB74" s="13"/>
      <c r="AC74" s="19"/>
      <c r="AD74" s="20"/>
      <c r="AE74" s="19"/>
      <c r="AF74" s="21"/>
      <c r="AG74" s="22"/>
      <c r="AH74" s="23" t="str">
        <f t="shared" si="16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11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12"/>
        <v>0</v>
      </c>
      <c r="W75" s="12">
        <f t="shared" si="13"/>
        <v>0</v>
      </c>
      <c r="X75" s="14" t="e">
        <f t="shared" si="14"/>
        <v>#N/A</v>
      </c>
      <c r="Y75" s="17"/>
      <c r="Z75" s="14" t="e">
        <f t="shared" si="15"/>
        <v>#N/A</v>
      </c>
      <c r="AA75" s="18"/>
      <c r="AB75" s="13"/>
      <c r="AC75" s="19"/>
      <c r="AD75" s="20"/>
      <c r="AE75" s="19"/>
      <c r="AF75" s="21"/>
      <c r="AG75" s="22"/>
      <c r="AH75" s="23" t="str">
        <f t="shared" si="16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11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12"/>
        <v>0</v>
      </c>
      <c r="W76" s="12">
        <f t="shared" si="13"/>
        <v>0</v>
      </c>
      <c r="X76" s="14" t="e">
        <f t="shared" si="14"/>
        <v>#N/A</v>
      </c>
      <c r="Y76" s="17"/>
      <c r="Z76" s="14" t="e">
        <f t="shared" si="15"/>
        <v>#N/A</v>
      </c>
      <c r="AA76" s="18"/>
      <c r="AB76" s="13"/>
      <c r="AC76" s="19"/>
      <c r="AD76" s="20"/>
      <c r="AE76" s="19"/>
      <c r="AF76" s="21"/>
      <c r="AG76" s="22"/>
      <c r="AH76" s="23" t="str">
        <f t="shared" si="16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11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12"/>
        <v>0</v>
      </c>
      <c r="W77" s="12">
        <f t="shared" si="13"/>
        <v>0</v>
      </c>
      <c r="X77" s="14" t="e">
        <f t="shared" si="14"/>
        <v>#N/A</v>
      </c>
      <c r="Y77" s="17"/>
      <c r="Z77" s="14" t="e">
        <f t="shared" si="15"/>
        <v>#N/A</v>
      </c>
      <c r="AA77" s="18"/>
      <c r="AB77" s="13"/>
      <c r="AC77" s="19"/>
      <c r="AD77" s="20"/>
      <c r="AE77" s="19"/>
      <c r="AF77" s="21"/>
      <c r="AG77" s="22"/>
      <c r="AH77" s="23" t="str">
        <f t="shared" si="16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11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12"/>
        <v>0</v>
      </c>
      <c r="W78" s="12">
        <f t="shared" si="13"/>
        <v>0</v>
      </c>
      <c r="X78" s="14" t="e">
        <f t="shared" si="14"/>
        <v>#N/A</v>
      </c>
      <c r="Y78" s="17"/>
      <c r="Z78" s="14" t="e">
        <f t="shared" si="15"/>
        <v>#N/A</v>
      </c>
      <c r="AA78" s="18"/>
      <c r="AB78" s="13"/>
      <c r="AC78" s="19"/>
      <c r="AD78" s="20"/>
      <c r="AE78" s="19"/>
      <c r="AF78" s="21"/>
      <c r="AG78" s="22"/>
      <c r="AH78" s="23" t="str">
        <f t="shared" si="16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11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12"/>
        <v>0</v>
      </c>
      <c r="W79" s="12">
        <f t="shared" si="13"/>
        <v>0</v>
      </c>
      <c r="X79" s="14" t="e">
        <f t="shared" si="14"/>
        <v>#N/A</v>
      </c>
      <c r="Y79" s="17"/>
      <c r="Z79" s="14" t="e">
        <f t="shared" si="15"/>
        <v>#N/A</v>
      </c>
      <c r="AA79" s="18"/>
      <c r="AB79" s="13"/>
      <c r="AC79" s="19"/>
      <c r="AD79" s="20"/>
      <c r="AE79" s="19"/>
      <c r="AF79" s="21"/>
      <c r="AG79" s="22"/>
      <c r="AH79" s="23" t="str">
        <f t="shared" si="16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11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12"/>
        <v>0</v>
      </c>
      <c r="W80" s="12">
        <f t="shared" si="13"/>
        <v>0</v>
      </c>
      <c r="X80" s="14" t="e">
        <f t="shared" si="14"/>
        <v>#N/A</v>
      </c>
      <c r="Y80" s="17"/>
      <c r="Z80" s="14" t="e">
        <f t="shared" si="15"/>
        <v>#N/A</v>
      </c>
      <c r="AA80" s="18"/>
      <c r="AB80" s="13"/>
      <c r="AC80" s="19"/>
      <c r="AD80" s="20"/>
      <c r="AE80" s="19"/>
      <c r="AF80" s="21"/>
      <c r="AG80" s="22"/>
      <c r="AH80" s="23" t="str">
        <f t="shared" si="16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11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12"/>
        <v>0</v>
      </c>
      <c r="W81" s="12">
        <f t="shared" si="13"/>
        <v>0</v>
      </c>
      <c r="X81" s="14" t="e">
        <f t="shared" si="14"/>
        <v>#N/A</v>
      </c>
      <c r="Y81" s="17"/>
      <c r="Z81" s="14" t="e">
        <f t="shared" si="15"/>
        <v>#N/A</v>
      </c>
      <c r="AA81" s="18"/>
      <c r="AB81" s="13"/>
      <c r="AC81" s="19"/>
      <c r="AD81" s="20"/>
      <c r="AE81" s="19"/>
      <c r="AF81" s="21"/>
      <c r="AG81" s="22"/>
      <c r="AH81" s="23" t="str">
        <f t="shared" si="16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11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12"/>
        <v>0</v>
      </c>
      <c r="W82" s="12">
        <f t="shared" si="13"/>
        <v>0</v>
      </c>
      <c r="X82" s="14" t="e">
        <f t="shared" si="14"/>
        <v>#N/A</v>
      </c>
      <c r="Y82" s="17"/>
      <c r="Z82" s="14" t="e">
        <f t="shared" si="15"/>
        <v>#N/A</v>
      </c>
      <c r="AA82" s="18"/>
      <c r="AB82" s="13"/>
      <c r="AC82" s="19"/>
      <c r="AD82" s="20"/>
      <c r="AE82" s="19"/>
      <c r="AF82" s="21"/>
      <c r="AG82" s="22"/>
      <c r="AH82" s="23" t="str">
        <f t="shared" si="16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11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12"/>
        <v>0</v>
      </c>
      <c r="W83" s="12">
        <f t="shared" si="13"/>
        <v>0</v>
      </c>
      <c r="X83" s="14" t="e">
        <f t="shared" si="14"/>
        <v>#N/A</v>
      </c>
      <c r="Y83" s="17"/>
      <c r="Z83" s="14" t="e">
        <f t="shared" si="15"/>
        <v>#N/A</v>
      </c>
      <c r="AA83" s="18"/>
      <c r="AB83" s="13"/>
      <c r="AC83" s="19"/>
      <c r="AD83" s="20"/>
      <c r="AE83" s="19"/>
      <c r="AF83" s="21"/>
      <c r="AG83" s="22"/>
      <c r="AH83" s="23" t="str">
        <f t="shared" si="16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11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12"/>
        <v>0</v>
      </c>
      <c r="W84" s="12">
        <f t="shared" si="13"/>
        <v>0</v>
      </c>
      <c r="X84" s="14" t="e">
        <f t="shared" si="14"/>
        <v>#N/A</v>
      </c>
      <c r="Y84" s="17"/>
      <c r="Z84" s="14" t="e">
        <f t="shared" si="15"/>
        <v>#N/A</v>
      </c>
      <c r="AA84" s="18"/>
      <c r="AB84" s="13"/>
      <c r="AC84" s="19"/>
      <c r="AD84" s="20"/>
      <c r="AE84" s="19"/>
      <c r="AF84" s="21"/>
      <c r="AG84" s="22"/>
      <c r="AH84" s="23" t="str">
        <f t="shared" si="16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11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12"/>
        <v>0</v>
      </c>
      <c r="W85" s="12">
        <f t="shared" si="13"/>
        <v>0</v>
      </c>
      <c r="X85" s="14" t="e">
        <f t="shared" si="14"/>
        <v>#N/A</v>
      </c>
      <c r="Y85" s="17"/>
      <c r="Z85" s="14" t="e">
        <f t="shared" si="15"/>
        <v>#N/A</v>
      </c>
      <c r="AA85" s="18"/>
      <c r="AB85" s="13"/>
      <c r="AC85" s="19"/>
      <c r="AD85" s="20"/>
      <c r="AE85" s="19"/>
      <c r="AF85" s="21"/>
      <c r="AG85" s="22"/>
      <c r="AH85" s="23" t="str">
        <f t="shared" si="16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11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12"/>
        <v>0</v>
      </c>
      <c r="W86" s="12">
        <f t="shared" si="13"/>
        <v>0</v>
      </c>
      <c r="X86" s="14" t="e">
        <f t="shared" si="14"/>
        <v>#N/A</v>
      </c>
      <c r="Y86" s="17"/>
      <c r="Z86" s="14" t="e">
        <f t="shared" si="15"/>
        <v>#N/A</v>
      </c>
      <c r="AA86" s="18"/>
      <c r="AB86" s="13"/>
      <c r="AC86" s="19"/>
      <c r="AD86" s="20"/>
      <c r="AE86" s="19"/>
      <c r="AF86" s="21"/>
      <c r="AG86" s="22"/>
      <c r="AH86" s="23" t="str">
        <f t="shared" si="16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11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12"/>
        <v>0</v>
      </c>
      <c r="W87" s="12">
        <f t="shared" si="13"/>
        <v>0</v>
      </c>
      <c r="X87" s="14" t="e">
        <f t="shared" si="14"/>
        <v>#N/A</v>
      </c>
      <c r="Y87" s="17"/>
      <c r="Z87" s="14" t="e">
        <f t="shared" si="15"/>
        <v>#N/A</v>
      </c>
      <c r="AA87" s="18"/>
      <c r="AB87" s="13"/>
      <c r="AC87" s="19"/>
      <c r="AD87" s="20"/>
      <c r="AE87" s="19"/>
      <c r="AF87" s="21"/>
      <c r="AG87" s="22"/>
      <c r="AH87" s="23" t="str">
        <f t="shared" si="16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12"/>
        <v>0</v>
      </c>
      <c r="W88" s="12">
        <f t="shared" si="13"/>
        <v>0</v>
      </c>
      <c r="X88" s="14" t="e">
        <f t="shared" si="14"/>
        <v>#N/A</v>
      </c>
      <c r="Y88" s="17"/>
      <c r="Z88" s="14" t="e">
        <f t="shared" si="15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6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12"/>
        <v>0</v>
      </c>
      <c r="W89" s="12">
        <f t="shared" si="13"/>
        <v>0</v>
      </c>
      <c r="X89" s="14" t="e">
        <f t="shared" si="14"/>
        <v>#N/A</v>
      </c>
      <c r="Y89" s="17"/>
      <c r="Z89" s="14" t="e">
        <f t="shared" si="15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6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12"/>
        <v>0</v>
      </c>
      <c r="W90" s="12">
        <f t="shared" si="13"/>
        <v>0</v>
      </c>
      <c r="X90" s="14" t="e">
        <f t="shared" si="14"/>
        <v>#N/A</v>
      </c>
      <c r="Y90" s="17"/>
      <c r="Z90" s="14" t="e">
        <f t="shared" si="15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6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12"/>
        <v>0</v>
      </c>
      <c r="W91" s="12">
        <f t="shared" si="13"/>
        <v>0</v>
      </c>
      <c r="X91" s="14" t="e">
        <f t="shared" si="14"/>
        <v>#N/A</v>
      </c>
      <c r="Y91" s="17"/>
      <c r="Z91" s="14" t="e">
        <f t="shared" si="15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6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12"/>
        <v>0</v>
      </c>
      <c r="W92" s="12">
        <f t="shared" si="13"/>
        <v>0</v>
      </c>
      <c r="X92" s="14" t="e">
        <f t="shared" si="14"/>
        <v>#N/A</v>
      </c>
      <c r="Y92" s="17"/>
      <c r="Z92" s="14" t="e">
        <f t="shared" si="15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6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12"/>
        <v>0</v>
      </c>
      <c r="W93" s="12">
        <f t="shared" si="13"/>
        <v>0</v>
      </c>
      <c r="X93" s="14" t="e">
        <f t="shared" si="14"/>
        <v>#N/A</v>
      </c>
      <c r="Y93" s="17"/>
      <c r="Z93" s="14" t="e">
        <f t="shared" si="15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6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12"/>
        <v>0</v>
      </c>
      <c r="W94" s="12">
        <f t="shared" si="13"/>
        <v>0</v>
      </c>
      <c r="X94" s="14" t="e">
        <f t="shared" si="14"/>
        <v>#N/A</v>
      </c>
      <c r="Y94" s="17"/>
      <c r="Z94" s="14" t="e">
        <f t="shared" si="15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6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12"/>
        <v>0</v>
      </c>
      <c r="W95" s="12">
        <f t="shared" si="13"/>
        <v>0</v>
      </c>
      <c r="X95" s="14" t="e">
        <f t="shared" si="14"/>
        <v>#N/A</v>
      </c>
      <c r="Y95" s="17"/>
      <c r="Z95" s="14" t="e">
        <f t="shared" si="15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6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12"/>
        <v>0</v>
      </c>
      <c r="W96" s="12">
        <f t="shared" si="13"/>
        <v>0</v>
      </c>
      <c r="X96" s="14" t="e">
        <f t="shared" si="14"/>
        <v>#N/A</v>
      </c>
      <c r="Y96" s="17"/>
      <c r="Z96" s="14" t="e">
        <f t="shared" si="15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6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12"/>
        <v>0</v>
      </c>
      <c r="W97" s="12">
        <f t="shared" si="13"/>
        <v>0</v>
      </c>
      <c r="X97" s="14" t="e">
        <f t="shared" si="14"/>
        <v>#N/A</v>
      </c>
      <c r="Y97" s="17"/>
      <c r="Z97" s="14" t="e">
        <f t="shared" si="15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6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12"/>
        <v>0</v>
      </c>
      <c r="W98" s="12">
        <f t="shared" si="13"/>
        <v>0</v>
      </c>
      <c r="X98" s="14" t="e">
        <f t="shared" si="14"/>
        <v>#N/A</v>
      </c>
      <c r="Y98" s="17"/>
      <c r="Z98" s="14" t="e">
        <f t="shared" si="15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6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12"/>
        <v>0</v>
      </c>
      <c r="W99" s="12">
        <f t="shared" si="13"/>
        <v>0</v>
      </c>
      <c r="X99" s="14" t="e">
        <f t="shared" si="14"/>
        <v>#N/A</v>
      </c>
      <c r="Y99" s="17"/>
      <c r="Z99" s="14" t="e">
        <f t="shared" si="15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6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12"/>
        <v>0</v>
      </c>
      <c r="W100" s="12">
        <f t="shared" si="13"/>
        <v>0</v>
      </c>
      <c r="X100" s="14" t="e">
        <f t="shared" si="14"/>
        <v>#N/A</v>
      </c>
      <c r="Y100" s="17"/>
      <c r="Z100" s="14" t="e">
        <f t="shared" si="15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6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12"/>
        <v>0</v>
      </c>
      <c r="W101" s="12">
        <f t="shared" si="13"/>
        <v>0</v>
      </c>
      <c r="X101" s="14" t="e">
        <f t="shared" si="14"/>
        <v>#N/A</v>
      </c>
      <c r="Y101" s="17"/>
      <c r="Z101" s="14" t="e">
        <f t="shared" si="15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6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12"/>
        <v>0</v>
      </c>
      <c r="W102" s="12">
        <f t="shared" si="13"/>
        <v>0</v>
      </c>
      <c r="X102" s="14" t="e">
        <f t="shared" si="14"/>
        <v>#N/A</v>
      </c>
      <c r="Y102" s="17"/>
      <c r="Z102" s="14" t="e">
        <f t="shared" si="15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6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12"/>
        <v>0</v>
      </c>
      <c r="W103" s="12">
        <f t="shared" si="13"/>
        <v>0</v>
      </c>
      <c r="X103" s="14" t="e">
        <f t="shared" si="14"/>
        <v>#N/A</v>
      </c>
      <c r="Y103" s="17"/>
      <c r="Z103" s="14" t="e">
        <f t="shared" si="15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6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12"/>
        <v>0</v>
      </c>
      <c r="W104" s="12">
        <f t="shared" si="13"/>
        <v>0</v>
      </c>
      <c r="X104" s="14" t="e">
        <f t="shared" si="14"/>
        <v>#N/A</v>
      </c>
      <c r="Y104" s="17"/>
      <c r="Z104" s="14" t="e">
        <f t="shared" si="15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6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12"/>
        <v>0</v>
      </c>
      <c r="W105" s="12">
        <f t="shared" si="13"/>
        <v>0</v>
      </c>
      <c r="X105" s="14" t="e">
        <f t="shared" si="14"/>
        <v>#N/A</v>
      </c>
      <c r="Y105" s="17"/>
      <c r="Z105" s="14" t="e">
        <f t="shared" si="15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6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12"/>
        <v>0</v>
      </c>
      <c r="W106" s="12">
        <f t="shared" si="13"/>
        <v>0</v>
      </c>
      <c r="X106" s="14" t="e">
        <f t="shared" si="14"/>
        <v>#N/A</v>
      </c>
      <c r="Y106" s="17"/>
      <c r="Z106" s="14" t="e">
        <f t="shared" si="15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6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12"/>
        <v>0</v>
      </c>
      <c r="W107" s="12">
        <f t="shared" si="13"/>
        <v>0</v>
      </c>
      <c r="X107" s="14" t="e">
        <f t="shared" si="14"/>
        <v>#N/A</v>
      </c>
      <c r="Y107" s="17"/>
      <c r="Z107" s="14" t="e">
        <f t="shared" si="15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6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12"/>
        <v>0</v>
      </c>
      <c r="W108" s="12">
        <f t="shared" si="13"/>
        <v>0</v>
      </c>
      <c r="X108" s="14" t="e">
        <f t="shared" si="14"/>
        <v>#N/A</v>
      </c>
      <c r="Y108" s="17"/>
      <c r="Z108" s="14" t="e">
        <f t="shared" si="15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6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12"/>
        <v>0</v>
      </c>
      <c r="W109" s="12">
        <f t="shared" si="13"/>
        <v>0</v>
      </c>
      <c r="X109" s="14" t="e">
        <f t="shared" si="14"/>
        <v>#N/A</v>
      </c>
      <c r="Y109" s="17"/>
      <c r="Z109" s="14" t="e">
        <f t="shared" si="15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6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12"/>
        <v>0</v>
      </c>
      <c r="W110" s="12">
        <f t="shared" si="13"/>
        <v>0</v>
      </c>
      <c r="X110" s="14" t="e">
        <f t="shared" si="14"/>
        <v>#N/A</v>
      </c>
      <c r="Y110" s="17"/>
      <c r="Z110" s="14" t="e">
        <f t="shared" si="15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6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12"/>
        <v>0</v>
      </c>
      <c r="W111" s="12">
        <f t="shared" si="13"/>
        <v>0</v>
      </c>
      <c r="X111" s="14" t="e">
        <f t="shared" si="14"/>
        <v>#N/A</v>
      </c>
      <c r="Y111" s="17"/>
      <c r="Z111" s="14" t="e">
        <f t="shared" si="15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6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12"/>
        <v>0</v>
      </c>
      <c r="W112" s="12">
        <f t="shared" si="13"/>
        <v>0</v>
      </c>
      <c r="X112" s="14" t="e">
        <f t="shared" si="14"/>
        <v>#N/A</v>
      </c>
      <c r="Y112" s="17"/>
      <c r="Z112" s="14" t="e">
        <f t="shared" si="15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6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12"/>
        <v>0</v>
      </c>
      <c r="W113" s="12">
        <f t="shared" si="13"/>
        <v>0</v>
      </c>
      <c r="X113" s="14" t="e">
        <f t="shared" si="14"/>
        <v>#N/A</v>
      </c>
      <c r="Y113" s="17"/>
      <c r="Z113" s="14" t="e">
        <f t="shared" si="15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6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12"/>
        <v>0</v>
      </c>
      <c r="W114" s="12">
        <f t="shared" si="13"/>
        <v>0</v>
      </c>
      <c r="X114" s="14" t="e">
        <f t="shared" si="14"/>
        <v>#N/A</v>
      </c>
      <c r="Y114" s="17"/>
      <c r="Z114" s="14" t="e">
        <f t="shared" si="15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6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12"/>
        <v>0</v>
      </c>
      <c r="W115" s="12">
        <f t="shared" si="13"/>
        <v>0</v>
      </c>
      <c r="X115" s="14" t="e">
        <f t="shared" si="14"/>
        <v>#N/A</v>
      </c>
      <c r="Y115" s="17"/>
      <c r="Z115" s="14" t="e">
        <f t="shared" si="15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6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12"/>
        <v>0</v>
      </c>
      <c r="W116" s="12">
        <f t="shared" si="13"/>
        <v>0</v>
      </c>
      <c r="X116" s="14" t="e">
        <f t="shared" si="14"/>
        <v>#N/A</v>
      </c>
      <c r="Y116" s="17"/>
      <c r="Z116" s="14" t="e">
        <f t="shared" si="15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6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12"/>
        <v>0</v>
      </c>
      <c r="W117" s="12">
        <f t="shared" si="13"/>
        <v>0</v>
      </c>
      <c r="X117" s="14" t="e">
        <f t="shared" si="14"/>
        <v>#N/A</v>
      </c>
      <c r="Y117" s="17"/>
      <c r="Z117" s="14" t="e">
        <f t="shared" si="15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6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12"/>
        <v>0</v>
      </c>
      <c r="W118" s="12">
        <f t="shared" si="13"/>
        <v>0</v>
      </c>
      <c r="X118" s="14" t="e">
        <f t="shared" si="14"/>
        <v>#N/A</v>
      </c>
      <c r="Y118" s="17"/>
      <c r="Z118" s="14" t="e">
        <f t="shared" si="15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6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12"/>
        <v>0</v>
      </c>
      <c r="W119" s="12">
        <f t="shared" si="13"/>
        <v>0</v>
      </c>
      <c r="X119" s="14" t="e">
        <f t="shared" si="14"/>
        <v>#N/A</v>
      </c>
      <c r="Y119" s="17"/>
      <c r="Z119" s="14" t="e">
        <f t="shared" si="15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6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12"/>
        <v>0</v>
      </c>
      <c r="W120" s="12">
        <f t="shared" si="13"/>
        <v>0</v>
      </c>
      <c r="X120" s="14" t="e">
        <f t="shared" si="14"/>
        <v>#N/A</v>
      </c>
      <c r="Y120" s="17"/>
      <c r="Z120" s="14" t="e">
        <f t="shared" si="15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6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12"/>
        <v>0</v>
      </c>
      <c r="W121" s="12">
        <f t="shared" si="13"/>
        <v>0</v>
      </c>
      <c r="X121" s="14" t="e">
        <f t="shared" si="14"/>
        <v>#N/A</v>
      </c>
      <c r="Y121" s="17"/>
      <c r="Z121" s="14" t="e">
        <f t="shared" si="15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6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12"/>
        <v>0</v>
      </c>
      <c r="W122" s="12">
        <f t="shared" si="13"/>
        <v>0</v>
      </c>
      <c r="X122" s="14" t="e">
        <f t="shared" si="14"/>
        <v>#N/A</v>
      </c>
      <c r="Y122" s="17"/>
      <c r="Z122" s="14" t="e">
        <f t="shared" si="15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6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12"/>
        <v>0</v>
      </c>
      <c r="W123" s="12">
        <f t="shared" si="13"/>
        <v>0</v>
      </c>
      <c r="X123" s="14" t="e">
        <f t="shared" si="14"/>
        <v>#N/A</v>
      </c>
      <c r="Y123" s="17"/>
      <c r="Z123" s="14" t="e">
        <f t="shared" si="15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6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12"/>
        <v>0</v>
      </c>
      <c r="W124" s="12">
        <f t="shared" si="13"/>
        <v>0</v>
      </c>
      <c r="X124" s="14" t="e">
        <f t="shared" si="14"/>
        <v>#N/A</v>
      </c>
      <c r="Y124" s="17"/>
      <c r="Z124" s="14" t="e">
        <f t="shared" si="15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6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12"/>
        <v>0</v>
      </c>
      <c r="W125" s="12">
        <f t="shared" si="13"/>
        <v>0</v>
      </c>
      <c r="X125" s="14" t="e">
        <f t="shared" si="14"/>
        <v>#N/A</v>
      </c>
      <c r="Y125" s="17"/>
      <c r="Z125" s="14" t="e">
        <f t="shared" si="15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6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12"/>
        <v>0</v>
      </c>
      <c r="W126" s="12">
        <f t="shared" si="13"/>
        <v>0</v>
      </c>
      <c r="X126" s="14" t="e">
        <f t="shared" si="14"/>
        <v>#N/A</v>
      </c>
      <c r="Y126" s="17"/>
      <c r="Z126" s="14" t="e">
        <f t="shared" si="15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6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12"/>
        <v>0</v>
      </c>
      <c r="W127" s="12">
        <f t="shared" si="13"/>
        <v>0</v>
      </c>
      <c r="X127" s="14" t="e">
        <f t="shared" si="14"/>
        <v>#N/A</v>
      </c>
      <c r="Y127" s="17"/>
      <c r="Z127" s="14" t="e">
        <f t="shared" si="15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6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12"/>
        <v>0</v>
      </c>
      <c r="W128" s="12">
        <f t="shared" si="13"/>
        <v>0</v>
      </c>
      <c r="X128" s="14" t="e">
        <f t="shared" si="14"/>
        <v>#N/A</v>
      </c>
      <c r="Y128" s="17"/>
      <c r="Z128" s="14" t="e">
        <f t="shared" si="15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6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12"/>
        <v>0</v>
      </c>
      <c r="W129" s="12">
        <f t="shared" si="13"/>
        <v>0</v>
      </c>
      <c r="X129" s="14" t="e">
        <f t="shared" si="14"/>
        <v>#N/A</v>
      </c>
      <c r="Y129" s="17"/>
      <c r="Z129" s="14" t="e">
        <f t="shared" si="15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6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7">IF(C130, P130, U130 )</f>
        <v>0</v>
      </c>
      <c r="W130" s="12">
        <f t="shared" si="13"/>
        <v>0</v>
      </c>
      <c r="X130" s="14" t="e">
        <f t="shared" si="14"/>
        <v>#N/A</v>
      </c>
      <c r="Y130" s="17"/>
      <c r="Z130" s="14" t="e">
        <f t="shared" si="15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6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7"/>
        <v>0</v>
      </c>
      <c r="W131" s="12">
        <f t="shared" si="13"/>
        <v>0</v>
      </c>
      <c r="X131" s="14" t="e">
        <f t="shared" si="14"/>
        <v>#N/A</v>
      </c>
      <c r="Y131" s="17"/>
      <c r="Z131" s="14" t="e">
        <f t="shared" si="15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ref="AH131:AH194" si="18">AA131&amp;" "&amp;AB131&amp;" "&amp;N131&amp;" - "&amp;L131&amp;" "&amp;M131&amp;" "&amp;AC131</f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7"/>
        <v>0</v>
      </c>
      <c r="W132" s="12">
        <f t="shared" si="13"/>
        <v>0</v>
      </c>
      <c r="X132" s="14" t="e">
        <f t="shared" si="14"/>
        <v>#N/A</v>
      </c>
      <c r="Y132" s="17"/>
      <c r="Z132" s="14" t="e">
        <f t="shared" si="15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si="18"/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7"/>
        <v>0</v>
      </c>
      <c r="W133" s="12">
        <f t="shared" si="13"/>
        <v>0</v>
      </c>
      <c r="X133" s="14" t="e">
        <f t="shared" si="14"/>
        <v>#N/A</v>
      </c>
      <c r="Y133" s="17"/>
      <c r="Z133" s="14" t="e">
        <f t="shared" si="15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8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7"/>
        <v>0</v>
      </c>
      <c r="W134" s="12">
        <f t="shared" si="13"/>
        <v>0</v>
      </c>
      <c r="X134" s="14" t="e">
        <f t="shared" si="14"/>
        <v>#N/A</v>
      </c>
      <c r="Y134" s="17"/>
      <c r="Z134" s="14" t="e">
        <f t="shared" si="15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8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7"/>
        <v>0</v>
      </c>
      <c r="W135" s="12">
        <f t="shared" si="13"/>
        <v>0</v>
      </c>
      <c r="X135" s="14" t="e">
        <f t="shared" si="14"/>
        <v>#N/A</v>
      </c>
      <c r="Y135" s="17"/>
      <c r="Z135" s="14" t="e">
        <f t="shared" si="15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8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7"/>
        <v>0</v>
      </c>
      <c r="W136" s="12">
        <f t="shared" si="13"/>
        <v>0</v>
      </c>
      <c r="X136" s="14" t="e">
        <f t="shared" si="14"/>
        <v>#N/A</v>
      </c>
      <c r="Y136" s="17"/>
      <c r="Z136" s="14" t="e">
        <f t="shared" si="15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8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7"/>
        <v>0</v>
      </c>
      <c r="W137" s="12">
        <f t="shared" si="13"/>
        <v>0</v>
      </c>
      <c r="X137" s="14" t="e">
        <f t="shared" si="14"/>
        <v>#N/A</v>
      </c>
      <c r="Y137" s="17"/>
      <c r="Z137" s="14" t="e">
        <f t="shared" si="15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8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7"/>
        <v>0</v>
      </c>
      <c r="W138" s="12">
        <f t="shared" si="13"/>
        <v>0</v>
      </c>
      <c r="X138" s="14" t="e">
        <f t="shared" si="14"/>
        <v>#N/A</v>
      </c>
      <c r="Y138" s="17"/>
      <c r="Z138" s="14" t="e">
        <f t="shared" si="15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8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7"/>
        <v>0</v>
      </c>
      <c r="W139" s="12">
        <f t="shared" si="13"/>
        <v>0</v>
      </c>
      <c r="X139" s="14" t="e">
        <f t="shared" si="14"/>
        <v>#N/A</v>
      </c>
      <c r="Y139" s="17"/>
      <c r="Z139" s="14" t="e">
        <f t="shared" si="15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8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7"/>
        <v>0</v>
      </c>
      <c r="W140" s="12">
        <f t="shared" si="13"/>
        <v>0</v>
      </c>
      <c r="X140" s="14" t="e">
        <f t="shared" si="14"/>
        <v>#N/A</v>
      </c>
      <c r="Y140" s="17"/>
      <c r="Z140" s="14" t="e">
        <f t="shared" si="15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8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7"/>
        <v>0</v>
      </c>
      <c r="W141" s="12">
        <f t="shared" si="13"/>
        <v>0</v>
      </c>
      <c r="X141" s="14" t="e">
        <f t="shared" si="14"/>
        <v>#N/A</v>
      </c>
      <c r="Y141" s="17"/>
      <c r="Z141" s="14" t="e">
        <f t="shared" si="15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8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7"/>
        <v>0</v>
      </c>
      <c r="W142" s="12">
        <f t="shared" si="13"/>
        <v>0</v>
      </c>
      <c r="X142" s="14" t="e">
        <f t="shared" si="14"/>
        <v>#N/A</v>
      </c>
      <c r="Y142" s="17"/>
      <c r="Z142" s="14" t="e">
        <f t="shared" si="15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8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7"/>
        <v>0</v>
      </c>
      <c r="W143" s="12">
        <f t="shared" si="13"/>
        <v>0</v>
      </c>
      <c r="X143" s="14" t="e">
        <f t="shared" si="14"/>
        <v>#N/A</v>
      </c>
      <c r="Y143" s="17"/>
      <c r="Z143" s="14" t="e">
        <f t="shared" si="15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8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7"/>
        <v>0</v>
      </c>
      <c r="W144" s="12">
        <f t="shared" si="13"/>
        <v>0</v>
      </c>
      <c r="X144" s="14" t="e">
        <f t="shared" si="14"/>
        <v>#N/A</v>
      </c>
      <c r="Y144" s="17"/>
      <c r="Z144" s="14" t="e">
        <f t="shared" si="15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8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7"/>
        <v>0</v>
      </c>
      <c r="W145" s="12">
        <f t="shared" si="13"/>
        <v>0</v>
      </c>
      <c r="X145" s="14" t="e">
        <f t="shared" si="14"/>
        <v>#N/A</v>
      </c>
      <c r="Y145" s="17"/>
      <c r="Z145" s="14" t="e">
        <f t="shared" si="15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8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7"/>
        <v>0</v>
      </c>
      <c r="W146" s="12">
        <f t="shared" si="13"/>
        <v>0</v>
      </c>
      <c r="X146" s="14" t="e">
        <f t="shared" si="14"/>
        <v>#N/A</v>
      </c>
      <c r="Y146" s="17"/>
      <c r="Z146" s="14" t="e">
        <f t="shared" si="15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8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7"/>
        <v>0</v>
      </c>
      <c r="W147" s="12">
        <f t="shared" si="13"/>
        <v>0</v>
      </c>
      <c r="X147" s="14" t="e">
        <f t="shared" si="14"/>
        <v>#N/A</v>
      </c>
      <c r="Y147" s="17"/>
      <c r="Z147" s="14" t="e">
        <f t="shared" si="15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8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7"/>
        <v>0</v>
      </c>
      <c r="W148" s="12">
        <f t="shared" si="13"/>
        <v>0</v>
      </c>
      <c r="X148" s="14" t="e">
        <f t="shared" si="14"/>
        <v>#N/A</v>
      </c>
      <c r="Y148" s="17"/>
      <c r="Z148" s="14" t="e">
        <f t="shared" si="15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8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7"/>
        <v>0</v>
      </c>
      <c r="W149" s="12">
        <f t="shared" si="13"/>
        <v>0</v>
      </c>
      <c r="X149" s="14" t="e">
        <f t="shared" si="14"/>
        <v>#N/A</v>
      </c>
      <c r="Y149" s="17"/>
      <c r="Z149" s="14" t="e">
        <f t="shared" si="15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8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7"/>
        <v>0</v>
      </c>
      <c r="W150" s="12">
        <f t="shared" si="13"/>
        <v>0</v>
      </c>
      <c r="X150" s="14" t="e">
        <f t="shared" si="14"/>
        <v>#N/A</v>
      </c>
      <c r="Y150" s="17"/>
      <c r="Z150" s="14" t="e">
        <f t="shared" si="15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8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7"/>
        <v>0</v>
      </c>
      <c r="W151" s="12">
        <f t="shared" si="13"/>
        <v>0</v>
      </c>
      <c r="X151" s="14" t="e">
        <f t="shared" si="14"/>
        <v>#N/A</v>
      </c>
      <c r="Y151" s="17"/>
      <c r="Z151" s="14" t="e">
        <f t="shared" si="15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8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7"/>
        <v>0</v>
      </c>
      <c r="W152" s="12">
        <f t="shared" si="13"/>
        <v>0</v>
      </c>
      <c r="X152" s="14" t="e">
        <f t="shared" si="14"/>
        <v>#N/A</v>
      </c>
      <c r="Y152" s="17"/>
      <c r="Z152" s="14" t="e">
        <f t="shared" si="15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8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7"/>
        <v>0</v>
      </c>
      <c r="W153" s="12">
        <f t="shared" si="13"/>
        <v>0</v>
      </c>
      <c r="X153" s="14" t="e">
        <f t="shared" si="14"/>
        <v>#N/A</v>
      </c>
      <c r="Y153" s="17"/>
      <c r="Z153" s="14" t="e">
        <f t="shared" si="15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8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7"/>
        <v>0</v>
      </c>
      <c r="W154" s="12">
        <f t="shared" si="13"/>
        <v>0</v>
      </c>
      <c r="X154" s="14" t="e">
        <f t="shared" si="14"/>
        <v>#N/A</v>
      </c>
      <c r="Y154" s="17"/>
      <c r="Z154" s="14" t="e">
        <f t="shared" si="15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8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7"/>
        <v>0</v>
      </c>
      <c r="W155" s="12">
        <f t="shared" si="13"/>
        <v>0</v>
      </c>
      <c r="X155" s="14" t="e">
        <f t="shared" si="14"/>
        <v>#N/A</v>
      </c>
      <c r="Y155" s="17"/>
      <c r="Z155" s="14" t="e">
        <f t="shared" si="15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8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7"/>
        <v>0</v>
      </c>
      <c r="W156" s="12">
        <f t="shared" si="13"/>
        <v>0</v>
      </c>
      <c r="X156" s="14" t="e">
        <f t="shared" si="14"/>
        <v>#N/A</v>
      </c>
      <c r="Y156" s="17"/>
      <c r="Z156" s="14" t="e">
        <f t="shared" si="15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8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7"/>
        <v>0</v>
      </c>
      <c r="W157" s="12">
        <f t="shared" si="13"/>
        <v>0</v>
      </c>
      <c r="X157" s="14" t="e">
        <f t="shared" si="14"/>
        <v>#N/A</v>
      </c>
      <c r="Y157" s="17"/>
      <c r="Z157" s="14" t="e">
        <f t="shared" si="15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8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7"/>
        <v>0</v>
      </c>
      <c r="W158" s="12">
        <f t="shared" si="13"/>
        <v>0</v>
      </c>
      <c r="X158" s="14" t="e">
        <f t="shared" si="14"/>
        <v>#N/A</v>
      </c>
      <c r="Y158" s="17"/>
      <c r="Z158" s="14" t="e">
        <f t="shared" si="15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8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7"/>
        <v>0</v>
      </c>
      <c r="W159" s="12">
        <f t="shared" si="13"/>
        <v>0</v>
      </c>
      <c r="X159" s="14" t="e">
        <f t="shared" si="14"/>
        <v>#N/A</v>
      </c>
      <c r="Y159" s="17"/>
      <c r="Z159" s="14" t="e">
        <f t="shared" si="15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8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7"/>
        <v>0</v>
      </c>
      <c r="W160" s="12">
        <f t="shared" si="13"/>
        <v>0</v>
      </c>
      <c r="X160" s="14" t="e">
        <f t="shared" si="14"/>
        <v>#N/A</v>
      </c>
      <c r="Y160" s="17"/>
      <c r="Z160" s="14" t="e">
        <f t="shared" si="15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8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7"/>
        <v>0</v>
      </c>
      <c r="W161" s="12">
        <f t="shared" si="13"/>
        <v>0</v>
      </c>
      <c r="X161" s="14" t="e">
        <f t="shared" si="14"/>
        <v>#N/A</v>
      </c>
      <c r="Y161" s="17"/>
      <c r="Z161" s="14" t="e">
        <f t="shared" si="15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8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7"/>
        <v>0</v>
      </c>
      <c r="W162" s="12">
        <f t="shared" si="13"/>
        <v>0</v>
      </c>
      <c r="X162" s="14" t="e">
        <f t="shared" si="14"/>
        <v>#N/A</v>
      </c>
      <c r="Y162" s="17"/>
      <c r="Z162" s="14" t="e">
        <f t="shared" si="15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8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7"/>
        <v>0</v>
      </c>
      <c r="W163" s="12">
        <f t="shared" si="13"/>
        <v>0</v>
      </c>
      <c r="X163" s="14" t="e">
        <f t="shared" si="14"/>
        <v>#N/A</v>
      </c>
      <c r="Y163" s="17"/>
      <c r="Z163" s="14" t="e">
        <f t="shared" si="15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8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7"/>
        <v>0</v>
      </c>
      <c r="W164" s="12">
        <f t="shared" si="13"/>
        <v>0</v>
      </c>
      <c r="X164" s="14" t="e">
        <f t="shared" si="14"/>
        <v>#N/A</v>
      </c>
      <c r="Y164" s="17"/>
      <c r="Z164" s="14" t="e">
        <f t="shared" si="15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8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7"/>
        <v>0</v>
      </c>
      <c r="W165" s="12">
        <f t="shared" si="13"/>
        <v>0</v>
      </c>
      <c r="X165" s="14" t="e">
        <f t="shared" si="14"/>
        <v>#N/A</v>
      </c>
      <c r="Y165" s="17"/>
      <c r="Z165" s="14" t="e">
        <f t="shared" si="15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8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7"/>
        <v>0</v>
      </c>
      <c r="W166" s="12">
        <f t="shared" si="13"/>
        <v>0</v>
      </c>
      <c r="X166" s="14" t="e">
        <f t="shared" si="14"/>
        <v>#N/A</v>
      </c>
      <c r="Y166" s="17"/>
      <c r="Z166" s="14" t="e">
        <f t="shared" si="15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8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7"/>
        <v>0</v>
      </c>
      <c r="W167" s="12">
        <f t="shared" si="13"/>
        <v>0</v>
      </c>
      <c r="X167" s="14" t="e">
        <f t="shared" si="14"/>
        <v>#N/A</v>
      </c>
      <c r="Y167" s="17"/>
      <c r="Z167" s="14" t="e">
        <f t="shared" si="15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8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7"/>
        <v>0</v>
      </c>
      <c r="W168" s="12">
        <f t="shared" si="13"/>
        <v>0</v>
      </c>
      <c r="X168" s="14" t="e">
        <f t="shared" si="14"/>
        <v>#N/A</v>
      </c>
      <c r="Y168" s="17"/>
      <c r="Z168" s="14" t="e">
        <f t="shared" si="15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8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7"/>
        <v>0</v>
      </c>
      <c r="W169" s="12">
        <f t="shared" si="13"/>
        <v>0</v>
      </c>
      <c r="X169" s="14" t="e">
        <f t="shared" si="14"/>
        <v>#N/A</v>
      </c>
      <c r="Y169" s="17"/>
      <c r="Z169" s="14" t="e">
        <f t="shared" si="15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8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7"/>
        <v>0</v>
      </c>
      <c r="W170" s="12">
        <f t="shared" si="13"/>
        <v>0</v>
      </c>
      <c r="X170" s="14" t="e">
        <f t="shared" si="14"/>
        <v>#N/A</v>
      </c>
      <c r="Y170" s="17"/>
      <c r="Z170" s="14" t="e">
        <f t="shared" si="15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8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7"/>
        <v>0</v>
      </c>
      <c r="W171" s="12">
        <f t="shared" si="13"/>
        <v>0</v>
      </c>
      <c r="X171" s="14" t="e">
        <f t="shared" si="14"/>
        <v>#N/A</v>
      </c>
      <c r="Y171" s="17"/>
      <c r="Z171" s="14" t="e">
        <f t="shared" si="15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8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7"/>
        <v>0</v>
      </c>
      <c r="W172" s="12">
        <f t="shared" si="13"/>
        <v>0</v>
      </c>
      <c r="X172" s="14" t="e">
        <f t="shared" si="14"/>
        <v>#N/A</v>
      </c>
      <c r="Y172" s="17"/>
      <c r="Z172" s="14" t="e">
        <f t="shared" si="15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8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7"/>
        <v>0</v>
      </c>
      <c r="W173" s="12">
        <f t="shared" si="13"/>
        <v>0</v>
      </c>
      <c r="X173" s="14" t="e">
        <f t="shared" si="14"/>
        <v>#N/A</v>
      </c>
      <c r="Y173" s="17"/>
      <c r="Z173" s="14" t="e">
        <f t="shared" si="15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8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7"/>
        <v>0</v>
      </c>
      <c r="W174" s="12">
        <f t="shared" si="13"/>
        <v>0</v>
      </c>
      <c r="X174" s="14" t="e">
        <f t="shared" si="14"/>
        <v>#N/A</v>
      </c>
      <c r="Y174" s="17"/>
      <c r="Z174" s="14" t="e">
        <f t="shared" si="15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8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7"/>
        <v>0</v>
      </c>
      <c r="W175" s="12">
        <f t="shared" si="13"/>
        <v>0</v>
      </c>
      <c r="X175" s="14" t="e">
        <f t="shared" si="14"/>
        <v>#N/A</v>
      </c>
      <c r="Y175" s="17"/>
      <c r="Z175" s="14" t="e">
        <f t="shared" si="15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8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7"/>
        <v>0</v>
      </c>
      <c r="W176" s="12">
        <f t="shared" si="13"/>
        <v>0</v>
      </c>
      <c r="X176" s="14" t="e">
        <f t="shared" si="14"/>
        <v>#N/A</v>
      </c>
      <c r="Y176" s="17"/>
      <c r="Z176" s="14" t="e">
        <f t="shared" si="15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8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7"/>
        <v>0</v>
      </c>
      <c r="W177" s="12">
        <f t="shared" si="13"/>
        <v>0</v>
      </c>
      <c r="X177" s="14" t="e">
        <f t="shared" si="14"/>
        <v>#N/A</v>
      </c>
      <c r="Y177" s="17"/>
      <c r="Z177" s="14" t="e">
        <f t="shared" si="15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8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7"/>
        <v>0</v>
      </c>
      <c r="W178" s="12">
        <f t="shared" si="13"/>
        <v>0</v>
      </c>
      <c r="X178" s="14" t="e">
        <f t="shared" si="14"/>
        <v>#N/A</v>
      </c>
      <c r="Y178" s="17"/>
      <c r="Z178" s="14" t="e">
        <f t="shared" si="15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8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7"/>
        <v>0</v>
      </c>
      <c r="W179" s="12">
        <f t="shared" si="13"/>
        <v>0</v>
      </c>
      <c r="X179" s="14" t="e">
        <f t="shared" si="14"/>
        <v>#N/A</v>
      </c>
      <c r="Y179" s="17"/>
      <c r="Z179" s="14" t="e">
        <f t="shared" si="15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8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7"/>
        <v>0</v>
      </c>
      <c r="W180" s="12">
        <f t="shared" si="13"/>
        <v>0</v>
      </c>
      <c r="X180" s="14" t="e">
        <f t="shared" si="14"/>
        <v>#N/A</v>
      </c>
      <c r="Y180" s="17"/>
      <c r="Z180" s="14" t="e">
        <f t="shared" si="15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8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7"/>
        <v>0</v>
      </c>
      <c r="W181" s="12">
        <f t="shared" si="13"/>
        <v>0</v>
      </c>
      <c r="X181" s="14" t="e">
        <f t="shared" si="14"/>
        <v>#N/A</v>
      </c>
      <c r="Y181" s="17"/>
      <c r="Z181" s="14" t="e">
        <f t="shared" si="15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8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7"/>
        <v>0</v>
      </c>
      <c r="W182" s="12">
        <f t="shared" si="13"/>
        <v>0</v>
      </c>
      <c r="X182" s="14" t="e">
        <f t="shared" si="14"/>
        <v>#N/A</v>
      </c>
      <c r="Y182" s="17"/>
      <c r="Z182" s="14" t="e">
        <f t="shared" si="15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8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7"/>
        <v>0</v>
      </c>
      <c r="W183" s="12">
        <f t="shared" si="13"/>
        <v>0</v>
      </c>
      <c r="X183" s="14" t="e">
        <f t="shared" si="14"/>
        <v>#N/A</v>
      </c>
      <c r="Y183" s="17"/>
      <c r="Z183" s="14" t="e">
        <f t="shared" si="15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8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7"/>
        <v>0</v>
      </c>
      <c r="W184" s="12">
        <f t="shared" si="13"/>
        <v>0</v>
      </c>
      <c r="X184" s="14" t="e">
        <f t="shared" si="14"/>
        <v>#N/A</v>
      </c>
      <c r="Y184" s="17"/>
      <c r="Z184" s="14" t="e">
        <f t="shared" si="15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8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7"/>
        <v>0</v>
      </c>
      <c r="W185" s="12">
        <f t="shared" si="13"/>
        <v>0</v>
      </c>
      <c r="X185" s="14" t="e">
        <f t="shared" si="14"/>
        <v>#N/A</v>
      </c>
      <c r="Y185" s="17"/>
      <c r="Z185" s="14" t="e">
        <f t="shared" si="15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8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7"/>
        <v>0</v>
      </c>
      <c r="W186" s="12">
        <f t="shared" si="13"/>
        <v>0</v>
      </c>
      <c r="X186" s="14" t="e">
        <f t="shared" si="14"/>
        <v>#N/A</v>
      </c>
      <c r="Y186" s="17"/>
      <c r="Z186" s="14" t="e">
        <f t="shared" si="15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8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7"/>
        <v>0</v>
      </c>
      <c r="W187" s="12">
        <f t="shared" si="13"/>
        <v>0</v>
      </c>
      <c r="X187" s="14" t="e">
        <f t="shared" si="14"/>
        <v>#N/A</v>
      </c>
      <c r="Y187" s="17"/>
      <c r="Z187" s="14" t="e">
        <f t="shared" si="15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8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7"/>
        <v>0</v>
      </c>
      <c r="W188" s="12">
        <f t="shared" si="13"/>
        <v>0</v>
      </c>
      <c r="X188" s="14" t="e">
        <f t="shared" si="14"/>
        <v>#N/A</v>
      </c>
      <c r="Y188" s="17"/>
      <c r="Z188" s="14" t="e">
        <f t="shared" si="15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8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7"/>
        <v>0</v>
      </c>
      <c r="W189" s="12">
        <f t="shared" si="13"/>
        <v>0</v>
      </c>
      <c r="X189" s="14" t="e">
        <f t="shared" si="14"/>
        <v>#N/A</v>
      </c>
      <c r="Y189" s="17"/>
      <c r="Z189" s="14" t="e">
        <f t="shared" si="15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8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7"/>
        <v>0</v>
      </c>
      <c r="W190" s="12">
        <f t="shared" si="13"/>
        <v>0</v>
      </c>
      <c r="X190" s="14" t="e">
        <f t="shared" si="14"/>
        <v>#N/A</v>
      </c>
      <c r="Y190" s="17"/>
      <c r="Z190" s="14" t="e">
        <f t="shared" si="15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8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7"/>
        <v>0</v>
      </c>
      <c r="W191" s="12">
        <f t="shared" si="13"/>
        <v>0</v>
      </c>
      <c r="X191" s="14" t="e">
        <f t="shared" si="14"/>
        <v>#N/A</v>
      </c>
      <c r="Y191" s="17"/>
      <c r="Z191" s="14" t="e">
        <f t="shared" si="15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8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7"/>
        <v>0</v>
      </c>
      <c r="W192" s="12">
        <f t="shared" si="13"/>
        <v>0</v>
      </c>
      <c r="X192" s="14" t="e">
        <f t="shared" si="14"/>
        <v>#N/A</v>
      </c>
      <c r="Y192" s="17"/>
      <c r="Z192" s="14" t="e">
        <f t="shared" si="15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8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7"/>
        <v>0</v>
      </c>
      <c r="W193" s="12">
        <f t="shared" si="13"/>
        <v>0</v>
      </c>
      <c r="X193" s="14" t="e">
        <f t="shared" si="14"/>
        <v>#N/A</v>
      </c>
      <c r="Y193" s="17"/>
      <c r="Z193" s="14" t="e">
        <f t="shared" si="15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8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9">IF(C194, P194, U194 )</f>
        <v>0</v>
      </c>
      <c r="W194" s="12">
        <f t="shared" si="13"/>
        <v>0</v>
      </c>
      <c r="X194" s="14" t="e">
        <f t="shared" si="14"/>
        <v>#N/A</v>
      </c>
      <c r="Y194" s="17"/>
      <c r="Z194" s="14" t="e">
        <f t="shared" si="15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8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9"/>
        <v>0</v>
      </c>
      <c r="W195" s="12">
        <f t="shared" si="13"/>
        <v>0</v>
      </c>
      <c r="X195" s="14" t="e">
        <f t="shared" si="14"/>
        <v>#N/A</v>
      </c>
      <c r="Y195" s="17"/>
      <c r="Z195" s="14" t="e">
        <f t="shared" si="15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ref="AH195:AH200" si="20">AA195&amp;" "&amp;AB195&amp;" "&amp;N195&amp;" - "&amp;L195&amp;" "&amp;M195&amp;" "&amp;AC195</f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9"/>
        <v>0</v>
      </c>
      <c r="W196" s="12">
        <f t="shared" si="13"/>
        <v>0</v>
      </c>
      <c r="X196" s="14" t="e">
        <f t="shared" si="14"/>
        <v>#N/A</v>
      </c>
      <c r="Y196" s="17"/>
      <c r="Z196" s="14" t="e">
        <f t="shared" si="15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si="20"/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9"/>
        <v>0</v>
      </c>
      <c r="W197" s="12">
        <f t="shared" si="13"/>
        <v>0</v>
      </c>
      <c r="X197" s="14" t="e">
        <f t="shared" si="14"/>
        <v>#N/A</v>
      </c>
      <c r="Y197" s="17"/>
      <c r="Z197" s="14" t="e">
        <f t="shared" si="15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20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9"/>
        <v>0</v>
      </c>
      <c r="W198" s="12">
        <f t="shared" si="13"/>
        <v>0</v>
      </c>
      <c r="X198" s="14" t="e">
        <f t="shared" si="14"/>
        <v>#N/A</v>
      </c>
      <c r="Y198" s="17"/>
      <c r="Z198" s="14" t="e">
        <f t="shared" si="15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20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9"/>
        <v>0</v>
      </c>
      <c r="W199" s="12">
        <f t="shared" si="13"/>
        <v>0</v>
      </c>
      <c r="X199" s="14" t="e">
        <f t="shared" si="14"/>
        <v>#N/A</v>
      </c>
      <c r="Y199" s="17"/>
      <c r="Z199" s="14" t="e">
        <f t="shared" si="15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20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9"/>
        <v>0</v>
      </c>
      <c r="W200" s="12">
        <f t="shared" si="13"/>
        <v>0</v>
      </c>
      <c r="X200" s="14" t="e">
        <f t="shared" si="14"/>
        <v>#N/A</v>
      </c>
      <c r="Y200" s="17"/>
      <c r="Z200" s="14" t="e">
        <f t="shared" si="15"/>
        <v>#N/A</v>
      </c>
      <c r="AA200" s="18"/>
      <c r="AB200" s="13"/>
      <c r="AC200" s="19"/>
      <c r="AD200" s="20"/>
      <c r="AE200" s="19"/>
      <c r="AF200" s="21"/>
      <c r="AG200" s="22"/>
      <c r="AH200" s="23" t="str">
        <f t="shared" si="20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/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/>
      <c r="AH203" s="41">
        <f t="shared" ref="AH203:AH266" si="21">SUMIF(O:O,AA203,P:P)</f>
        <v>0</v>
      </c>
      <c r="AI203" s="42">
        <f t="shared" ref="AI203:AI266" si="22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/>
      <c r="AH204" s="41">
        <f t="shared" si="21"/>
        <v>0</v>
      </c>
      <c r="AI204" s="42">
        <f t="shared" si="22"/>
        <v>0</v>
      </c>
      <c r="AJ204" s="43">
        <f t="shared" ref="AJ204:AJ222" si="23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4">AL204*AG204/1000</f>
        <v>0</v>
      </c>
      <c r="AO204" s="45"/>
      <c r="AP204" s="44" t="str">
        <f t="shared" ref="AP204:AP267" si="25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/>
      <c r="AH205" s="41">
        <f t="shared" si="21"/>
        <v>0</v>
      </c>
      <c r="AI205" s="42">
        <f t="shared" si="22"/>
        <v>0</v>
      </c>
      <c r="AJ205" s="43">
        <f t="shared" si="23"/>
        <v>0</v>
      </c>
      <c r="AK205" s="44">
        <f>AH205*AG205/1000</f>
        <v>0</v>
      </c>
      <c r="AL205" s="45"/>
      <c r="AM205" s="45"/>
      <c r="AN205" s="44">
        <f t="shared" si="24"/>
        <v>0</v>
      </c>
      <c r="AO205" s="44"/>
      <c r="AP205" s="44" t="str">
        <f t="shared" si="25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/>
      <c r="AH206" s="41">
        <f t="shared" si="21"/>
        <v>0</v>
      </c>
      <c r="AI206" s="42">
        <f t="shared" si="22"/>
        <v>0</v>
      </c>
      <c r="AJ206" s="43">
        <f t="shared" si="23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4"/>
        <v>0</v>
      </c>
      <c r="AO206" s="45"/>
      <c r="AP206" s="44" t="str">
        <f t="shared" si="25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/>
      <c r="AH207" s="41">
        <f t="shared" si="21"/>
        <v>0</v>
      </c>
      <c r="AI207" s="42">
        <f t="shared" si="22"/>
        <v>0</v>
      </c>
      <c r="AJ207" s="43">
        <f t="shared" si="23"/>
        <v>0</v>
      </c>
      <c r="AK207" s="44">
        <f t="shared" ref="AK207:AK240" si="26">AH207*AG207/1000</f>
        <v>0</v>
      </c>
      <c r="AL207" s="45">
        <f>AO207+AQ207-[2]Sheet1!$AH208</f>
        <v>0</v>
      </c>
      <c r="AM207" s="45">
        <f t="shared" ref="AM207:AM216" si="27">AL207-AJ207</f>
        <v>0</v>
      </c>
      <c r="AN207" s="44">
        <f t="shared" si="24"/>
        <v>0</v>
      </c>
      <c r="AO207" s="45"/>
      <c r="AP207" s="44" t="str">
        <f t="shared" si="25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/>
      <c r="AH208" s="41">
        <f t="shared" si="21"/>
        <v>0</v>
      </c>
      <c r="AI208" s="42">
        <f t="shared" si="22"/>
        <v>0</v>
      </c>
      <c r="AJ208" s="43">
        <f t="shared" si="23"/>
        <v>0</v>
      </c>
      <c r="AK208" s="44">
        <f t="shared" si="26"/>
        <v>0</v>
      </c>
      <c r="AL208" s="45">
        <f>AO208+AQ208-[2]Sheet1!$AH209</f>
        <v>0</v>
      </c>
      <c r="AM208" s="45">
        <f t="shared" si="27"/>
        <v>0</v>
      </c>
      <c r="AN208" s="44">
        <f t="shared" si="24"/>
        <v>0</v>
      </c>
      <c r="AO208" s="45"/>
      <c r="AP208" s="44" t="str">
        <f t="shared" si="25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/>
      <c r="AH209" s="41">
        <f t="shared" si="21"/>
        <v>0</v>
      </c>
      <c r="AI209" s="42">
        <f t="shared" si="22"/>
        <v>0</v>
      </c>
      <c r="AJ209" s="43">
        <f t="shared" si="23"/>
        <v>0</v>
      </c>
      <c r="AK209" s="44">
        <f t="shared" si="26"/>
        <v>0</v>
      </c>
      <c r="AL209" s="45">
        <f>AO209+AQ209-[2]Sheet1!$AH210</f>
        <v>0</v>
      </c>
      <c r="AM209" s="45">
        <f t="shared" si="27"/>
        <v>0</v>
      </c>
      <c r="AN209" s="44">
        <f t="shared" si="24"/>
        <v>0</v>
      </c>
      <c r="AO209" s="45"/>
      <c r="AP209" s="44" t="str">
        <f t="shared" si="25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/>
      <c r="AH210" s="41">
        <f t="shared" si="21"/>
        <v>0</v>
      </c>
      <c r="AI210" s="42">
        <f t="shared" si="22"/>
        <v>0</v>
      </c>
      <c r="AJ210" s="43">
        <f t="shared" si="23"/>
        <v>0</v>
      </c>
      <c r="AK210" s="44">
        <f t="shared" si="26"/>
        <v>0</v>
      </c>
      <c r="AL210" s="45">
        <f>AO210+AQ210-[2]Sheet1!$AH211</f>
        <v>0</v>
      </c>
      <c r="AM210" s="45">
        <f t="shared" si="27"/>
        <v>0</v>
      </c>
      <c r="AN210" s="44">
        <f t="shared" si="24"/>
        <v>0</v>
      </c>
      <c r="AO210" s="45"/>
      <c r="AP210" s="44" t="str">
        <f t="shared" si="25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/>
      <c r="AH211" s="41">
        <f t="shared" si="21"/>
        <v>0</v>
      </c>
      <c r="AI211" s="42">
        <f t="shared" si="22"/>
        <v>0</v>
      </c>
      <c r="AJ211" s="43">
        <f t="shared" si="23"/>
        <v>0</v>
      </c>
      <c r="AK211" s="44">
        <f t="shared" si="26"/>
        <v>0</v>
      </c>
      <c r="AL211" s="45">
        <f>AO211+AQ211-[2]Sheet1!$AH212</f>
        <v>0</v>
      </c>
      <c r="AM211" s="45">
        <f t="shared" si="27"/>
        <v>0</v>
      </c>
      <c r="AN211" s="44">
        <f t="shared" si="24"/>
        <v>0</v>
      </c>
      <c r="AO211" s="45"/>
      <c r="AP211" s="44" t="str">
        <f t="shared" si="25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/>
      <c r="AH212" s="41">
        <f t="shared" si="21"/>
        <v>0</v>
      </c>
      <c r="AI212" s="42">
        <f t="shared" si="22"/>
        <v>0</v>
      </c>
      <c r="AJ212" s="43">
        <f t="shared" si="23"/>
        <v>0</v>
      </c>
      <c r="AK212" s="44">
        <f t="shared" si="26"/>
        <v>0</v>
      </c>
      <c r="AL212" s="45">
        <f>AO212+AQ212-[2]Sheet1!$AH213</f>
        <v>0</v>
      </c>
      <c r="AM212" s="45">
        <f t="shared" si="27"/>
        <v>0</v>
      </c>
      <c r="AN212" s="44">
        <f t="shared" si="24"/>
        <v>0</v>
      </c>
      <c r="AO212" s="45"/>
      <c r="AP212" s="44" t="str">
        <f t="shared" si="25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/>
      <c r="AH213" s="41">
        <f t="shared" si="21"/>
        <v>0</v>
      </c>
      <c r="AI213" s="42">
        <f t="shared" si="22"/>
        <v>0</v>
      </c>
      <c r="AJ213" s="43">
        <f t="shared" si="23"/>
        <v>0</v>
      </c>
      <c r="AK213" s="44">
        <f t="shared" si="26"/>
        <v>0</v>
      </c>
      <c r="AL213" s="45">
        <f>AO213+AQ213-[2]Sheet1!$AH214</f>
        <v>0</v>
      </c>
      <c r="AM213" s="45">
        <f t="shared" si="27"/>
        <v>0</v>
      </c>
      <c r="AN213" s="44">
        <f t="shared" si="24"/>
        <v>0</v>
      </c>
      <c r="AO213" s="45"/>
      <c r="AP213" s="44" t="str">
        <f t="shared" si="25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/>
      <c r="AH214" s="41">
        <f t="shared" si="21"/>
        <v>0</v>
      </c>
      <c r="AI214" s="42">
        <f t="shared" si="22"/>
        <v>0</v>
      </c>
      <c r="AJ214" s="43">
        <f t="shared" si="23"/>
        <v>0</v>
      </c>
      <c r="AK214" s="44">
        <f t="shared" si="26"/>
        <v>0</v>
      </c>
      <c r="AL214" s="45">
        <f>AO214+AQ214-[2]Sheet1!$AH215</f>
        <v>0</v>
      </c>
      <c r="AM214" s="45">
        <f t="shared" si="27"/>
        <v>0</v>
      </c>
      <c r="AN214" s="44">
        <f t="shared" si="24"/>
        <v>0</v>
      </c>
      <c r="AO214" s="45"/>
      <c r="AP214" s="44" t="str">
        <f t="shared" si="25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/>
      <c r="AH215" s="41">
        <f t="shared" si="21"/>
        <v>0</v>
      </c>
      <c r="AI215" s="42">
        <f t="shared" si="22"/>
        <v>0</v>
      </c>
      <c r="AJ215" s="43">
        <f t="shared" si="23"/>
        <v>0</v>
      </c>
      <c r="AK215" s="44">
        <f t="shared" si="26"/>
        <v>0</v>
      </c>
      <c r="AL215" s="45">
        <f>AO215+AQ215-[2]Sheet1!$AH216</f>
        <v>0</v>
      </c>
      <c r="AM215" s="45">
        <f t="shared" si="27"/>
        <v>0</v>
      </c>
      <c r="AN215" s="44">
        <f t="shared" si="24"/>
        <v>0</v>
      </c>
      <c r="AO215" s="45"/>
      <c r="AP215" s="44" t="str">
        <f t="shared" si="25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/>
      <c r="AH216" s="41">
        <f t="shared" si="21"/>
        <v>0</v>
      </c>
      <c r="AI216" s="42">
        <f t="shared" si="22"/>
        <v>0</v>
      </c>
      <c r="AJ216" s="43">
        <f t="shared" si="23"/>
        <v>0</v>
      </c>
      <c r="AK216" s="44">
        <f t="shared" si="26"/>
        <v>0</v>
      </c>
      <c r="AL216" s="45">
        <f>AO216+AQ216-[2]Sheet1!$AH217</f>
        <v>0</v>
      </c>
      <c r="AM216" s="45">
        <f t="shared" si="27"/>
        <v>0</v>
      </c>
      <c r="AN216" s="44">
        <f t="shared" si="24"/>
        <v>0</v>
      </c>
      <c r="AO216" s="44"/>
      <c r="AP216" s="44" t="str">
        <f t="shared" si="25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/>
      <c r="AH217" s="41">
        <f t="shared" si="21"/>
        <v>0</v>
      </c>
      <c r="AI217" s="42">
        <f t="shared" si="22"/>
        <v>0</v>
      </c>
      <c r="AJ217" s="43">
        <f t="shared" si="23"/>
        <v>0</v>
      </c>
      <c r="AK217" s="44">
        <f t="shared" si="26"/>
        <v>0</v>
      </c>
      <c r="AL217" s="45">
        <f>AO217+AQ217-[2]Sheet1!$AH218</f>
        <v>0</v>
      </c>
      <c r="AM217" s="45">
        <f>AL217-AJ217</f>
        <v>0</v>
      </c>
      <c r="AN217" s="44">
        <f t="shared" si="24"/>
        <v>0</v>
      </c>
      <c r="AO217" s="45"/>
      <c r="AP217" s="44" t="str">
        <f t="shared" si="25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/>
      <c r="AH218" s="41">
        <f t="shared" si="21"/>
        <v>0</v>
      </c>
      <c r="AI218" s="42">
        <f t="shared" si="22"/>
        <v>0</v>
      </c>
      <c r="AJ218" s="43">
        <f t="shared" si="23"/>
        <v>0</v>
      </c>
      <c r="AK218" s="44">
        <f t="shared" si="26"/>
        <v>0</v>
      </c>
      <c r="AL218" s="45">
        <f>AO218+AQ218-[2]Sheet1!$AH219</f>
        <v>0</v>
      </c>
      <c r="AM218" s="45">
        <f t="shared" ref="AM218:AM267" si="28">AL218-AJ218</f>
        <v>0</v>
      </c>
      <c r="AN218" s="44">
        <f t="shared" si="24"/>
        <v>0</v>
      </c>
      <c r="AO218" s="45"/>
      <c r="AP218" s="44" t="str">
        <f t="shared" si="25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/>
      <c r="AH219" s="41">
        <f t="shared" si="21"/>
        <v>0</v>
      </c>
      <c r="AI219" s="42">
        <f t="shared" si="22"/>
        <v>0</v>
      </c>
      <c r="AJ219" s="43">
        <f t="shared" si="23"/>
        <v>0</v>
      </c>
      <c r="AK219" s="44">
        <f t="shared" si="26"/>
        <v>0</v>
      </c>
      <c r="AL219" s="45">
        <f>AO219+AQ219-[2]Sheet1!$AH220</f>
        <v>0</v>
      </c>
      <c r="AM219" s="45">
        <f t="shared" si="28"/>
        <v>0</v>
      </c>
      <c r="AN219" s="44">
        <f t="shared" si="24"/>
        <v>0</v>
      </c>
      <c r="AO219" s="45"/>
      <c r="AP219" s="44" t="str">
        <f t="shared" si="25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/>
      <c r="AH220" s="41">
        <f t="shared" si="21"/>
        <v>0</v>
      </c>
      <c r="AI220" s="42">
        <f t="shared" si="22"/>
        <v>0</v>
      </c>
      <c r="AJ220" s="43">
        <f t="shared" si="23"/>
        <v>0</v>
      </c>
      <c r="AK220" s="44">
        <f t="shared" si="26"/>
        <v>0</v>
      </c>
      <c r="AL220" s="45">
        <f>AO220+AQ220-[2]Sheet1!$AH221</f>
        <v>0</v>
      </c>
      <c r="AM220" s="45">
        <f t="shared" si="28"/>
        <v>0</v>
      </c>
      <c r="AN220" s="44">
        <f t="shared" si="24"/>
        <v>0</v>
      </c>
      <c r="AO220" s="45"/>
      <c r="AP220" s="44" t="str">
        <f t="shared" si="25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21"/>
        <v>0</v>
      </c>
      <c r="AI221" s="42">
        <f t="shared" si="22"/>
        <v>0</v>
      </c>
      <c r="AJ221" s="43">
        <f t="shared" si="23"/>
        <v>0</v>
      </c>
      <c r="AK221" s="44">
        <f t="shared" si="26"/>
        <v>0</v>
      </c>
      <c r="AL221" s="45">
        <f>AO221+AQ221-[2]Sheet1!$AH222</f>
        <v>0</v>
      </c>
      <c r="AM221" s="45">
        <f t="shared" si="28"/>
        <v>0</v>
      </c>
      <c r="AN221" s="44">
        <f t="shared" si="24"/>
        <v>0</v>
      </c>
      <c r="AO221" s="45"/>
      <c r="AP221" s="44" t="str">
        <f t="shared" si="25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21"/>
        <v>0</v>
      </c>
      <c r="AI222" s="42">
        <f t="shared" si="22"/>
        <v>0</v>
      </c>
      <c r="AJ222" s="43">
        <f t="shared" si="23"/>
        <v>0</v>
      </c>
      <c r="AK222" s="44">
        <f t="shared" si="26"/>
        <v>0</v>
      </c>
      <c r="AL222" s="45">
        <f>AO222+AQ222-[2]Sheet1!$AH223</f>
        <v>0</v>
      </c>
      <c r="AM222" s="45">
        <f t="shared" si="28"/>
        <v>0</v>
      </c>
      <c r="AN222" s="44">
        <f t="shared" si="24"/>
        <v>0</v>
      </c>
      <c r="AO222" s="45"/>
      <c r="AP222" s="44" t="str">
        <f t="shared" si="25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/>
      <c r="AH223" s="48">
        <f t="shared" si="21"/>
        <v>0</v>
      </c>
      <c r="AI223" s="49">
        <f t="shared" si="22"/>
        <v>0</v>
      </c>
      <c r="AJ223" s="50">
        <f>AH223-AI223</f>
        <v>0</v>
      </c>
      <c r="AK223" s="51">
        <f t="shared" si="26"/>
        <v>0</v>
      </c>
      <c r="AL223" s="52">
        <f>AO223+AQ223-[2]Sheet1!$AH224</f>
        <v>0</v>
      </c>
      <c r="AM223" s="52">
        <f t="shared" si="28"/>
        <v>0</v>
      </c>
      <c r="AN223" s="51">
        <f t="shared" si="24"/>
        <v>0</v>
      </c>
      <c r="AO223" s="52"/>
      <c r="AP223" s="51" t="str">
        <f t="shared" si="25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/>
      <c r="AH224" s="48">
        <f t="shared" si="21"/>
        <v>0</v>
      </c>
      <c r="AI224" s="49">
        <f t="shared" si="22"/>
        <v>0</v>
      </c>
      <c r="AJ224" s="50">
        <f t="shared" ref="AJ224:AJ239" si="29">AH224-AI224</f>
        <v>0</v>
      </c>
      <c r="AK224" s="51">
        <f t="shared" si="26"/>
        <v>0</v>
      </c>
      <c r="AL224" s="52">
        <f>AO224+AQ224-[2]Sheet1!$AH225</f>
        <v>0</v>
      </c>
      <c r="AM224" s="52">
        <f t="shared" si="28"/>
        <v>0</v>
      </c>
      <c r="AN224" s="51">
        <f t="shared" si="24"/>
        <v>0</v>
      </c>
      <c r="AO224" s="52"/>
      <c r="AP224" s="51" t="str">
        <f t="shared" si="25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/>
      <c r="AH225" s="48">
        <f t="shared" si="21"/>
        <v>0</v>
      </c>
      <c r="AI225" s="49">
        <f t="shared" si="22"/>
        <v>0</v>
      </c>
      <c r="AJ225" s="50">
        <f t="shared" si="29"/>
        <v>0</v>
      </c>
      <c r="AK225" s="51">
        <f t="shared" si="26"/>
        <v>0</v>
      </c>
      <c r="AL225" s="52">
        <f>AO225+AQ225-[2]Sheet1!$AH226</f>
        <v>0</v>
      </c>
      <c r="AM225" s="52">
        <f t="shared" si="28"/>
        <v>0</v>
      </c>
      <c r="AN225" s="51">
        <f t="shared" si="24"/>
        <v>0</v>
      </c>
      <c r="AO225" s="52"/>
      <c r="AP225" s="51" t="str">
        <f t="shared" si="25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/>
      <c r="AH226" s="48">
        <f t="shared" si="21"/>
        <v>0</v>
      </c>
      <c r="AI226" s="49">
        <f t="shared" si="22"/>
        <v>0</v>
      </c>
      <c r="AJ226" s="50">
        <f t="shared" si="29"/>
        <v>0</v>
      </c>
      <c r="AK226" s="51">
        <f t="shared" si="26"/>
        <v>0</v>
      </c>
      <c r="AL226" s="52">
        <f>AO226+AQ226-[2]Sheet1!$AH227</f>
        <v>0</v>
      </c>
      <c r="AM226" s="52">
        <f t="shared" si="28"/>
        <v>0</v>
      </c>
      <c r="AN226" s="51">
        <f t="shared" si="24"/>
        <v>0</v>
      </c>
      <c r="AO226" s="52"/>
      <c r="AP226" s="51" t="str">
        <f t="shared" si="25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/>
      <c r="AH227" s="48">
        <f t="shared" si="21"/>
        <v>0</v>
      </c>
      <c r="AI227" s="49">
        <f t="shared" si="22"/>
        <v>0</v>
      </c>
      <c r="AJ227" s="50">
        <f t="shared" si="29"/>
        <v>0</v>
      </c>
      <c r="AK227" s="51">
        <f t="shared" si="26"/>
        <v>0</v>
      </c>
      <c r="AL227" s="52">
        <f>AO227+AQ227-[2]Sheet1!$AH228</f>
        <v>0</v>
      </c>
      <c r="AM227" s="52">
        <f t="shared" si="28"/>
        <v>0</v>
      </c>
      <c r="AN227" s="51">
        <f t="shared" si="24"/>
        <v>0</v>
      </c>
      <c r="AO227" s="52"/>
      <c r="AP227" s="51" t="str">
        <f t="shared" si="25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/>
      <c r="AH228" s="48">
        <f t="shared" si="21"/>
        <v>0</v>
      </c>
      <c r="AI228" s="49">
        <f t="shared" si="22"/>
        <v>0</v>
      </c>
      <c r="AJ228" s="50">
        <f t="shared" si="29"/>
        <v>0</v>
      </c>
      <c r="AK228" s="51">
        <f t="shared" si="26"/>
        <v>0</v>
      </c>
      <c r="AL228" s="52">
        <f>AO228+AQ228-[2]Sheet1!$AH229</f>
        <v>0</v>
      </c>
      <c r="AM228" s="52">
        <f t="shared" si="28"/>
        <v>0</v>
      </c>
      <c r="AN228" s="51">
        <f t="shared" si="24"/>
        <v>0</v>
      </c>
      <c r="AO228" s="52"/>
      <c r="AP228" s="51" t="str">
        <f t="shared" si="25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/>
      <c r="AH229" s="48">
        <f t="shared" si="21"/>
        <v>0</v>
      </c>
      <c r="AI229" s="49">
        <f t="shared" si="22"/>
        <v>0</v>
      </c>
      <c r="AJ229" s="50">
        <f t="shared" si="29"/>
        <v>0</v>
      </c>
      <c r="AK229" s="51">
        <f t="shared" si="26"/>
        <v>0</v>
      </c>
      <c r="AL229" s="52">
        <f>AO229+AQ229-[2]Sheet1!$AH230</f>
        <v>0</v>
      </c>
      <c r="AM229" s="52">
        <f t="shared" si="28"/>
        <v>0</v>
      </c>
      <c r="AN229" s="51">
        <f t="shared" si="24"/>
        <v>0</v>
      </c>
      <c r="AO229" s="52"/>
      <c r="AP229" s="51" t="str">
        <f t="shared" si="25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/>
      <c r="AH230" s="48">
        <f t="shared" si="21"/>
        <v>0</v>
      </c>
      <c r="AI230" s="49">
        <f t="shared" si="22"/>
        <v>0</v>
      </c>
      <c r="AJ230" s="50">
        <f t="shared" si="29"/>
        <v>0</v>
      </c>
      <c r="AK230" s="51">
        <f t="shared" si="26"/>
        <v>0</v>
      </c>
      <c r="AL230" s="52">
        <f>AO230+AQ230-[2]Sheet1!$AH231</f>
        <v>0</v>
      </c>
      <c r="AM230" s="52">
        <f t="shared" si="28"/>
        <v>0</v>
      </c>
      <c r="AN230" s="51">
        <f t="shared" si="24"/>
        <v>0</v>
      </c>
      <c r="AO230" s="52"/>
      <c r="AP230" s="51" t="str">
        <f t="shared" si="25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/>
      <c r="AH231" s="48">
        <f t="shared" si="21"/>
        <v>0</v>
      </c>
      <c r="AI231" s="49">
        <f t="shared" si="22"/>
        <v>0</v>
      </c>
      <c r="AJ231" s="50">
        <f t="shared" si="29"/>
        <v>0</v>
      </c>
      <c r="AK231" s="51">
        <f t="shared" si="26"/>
        <v>0</v>
      </c>
      <c r="AL231" s="52">
        <f>AO231+AQ231-[2]Sheet1!$AH232</f>
        <v>0</v>
      </c>
      <c r="AM231" s="52">
        <f t="shared" si="28"/>
        <v>0</v>
      </c>
      <c r="AN231" s="51">
        <f t="shared" si="24"/>
        <v>0</v>
      </c>
      <c r="AO231" s="52"/>
      <c r="AP231" s="51" t="str">
        <f t="shared" si="25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/>
      <c r="AH232" s="48">
        <f t="shared" si="21"/>
        <v>0</v>
      </c>
      <c r="AI232" s="49">
        <f t="shared" si="22"/>
        <v>0</v>
      </c>
      <c r="AJ232" s="50">
        <f t="shared" si="29"/>
        <v>0</v>
      </c>
      <c r="AK232" s="51">
        <f t="shared" si="26"/>
        <v>0</v>
      </c>
      <c r="AL232" s="52">
        <f>AO232+AQ232-[2]Sheet1!$AH233</f>
        <v>0</v>
      </c>
      <c r="AM232" s="52">
        <f t="shared" si="28"/>
        <v>0</v>
      </c>
      <c r="AN232" s="51">
        <f t="shared" si="24"/>
        <v>0</v>
      </c>
      <c r="AO232" s="52"/>
      <c r="AP232" s="51" t="str">
        <f t="shared" si="25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/>
      <c r="AH233" s="48">
        <f t="shared" si="21"/>
        <v>0</v>
      </c>
      <c r="AI233" s="49">
        <f t="shared" si="22"/>
        <v>0</v>
      </c>
      <c r="AJ233" s="50">
        <f t="shared" si="29"/>
        <v>0</v>
      </c>
      <c r="AK233" s="51">
        <f t="shared" si="26"/>
        <v>0</v>
      </c>
      <c r="AL233" s="52">
        <f>AO233+AQ233-[2]Sheet1!$AH234</f>
        <v>0</v>
      </c>
      <c r="AM233" s="52">
        <f t="shared" si="28"/>
        <v>0</v>
      </c>
      <c r="AN233" s="51">
        <f t="shared" si="24"/>
        <v>0</v>
      </c>
      <c r="AO233" s="52"/>
      <c r="AP233" s="51" t="str">
        <f t="shared" si="25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/>
      <c r="AH234" s="48">
        <f t="shared" si="21"/>
        <v>0</v>
      </c>
      <c r="AI234" s="49">
        <f t="shared" si="22"/>
        <v>0</v>
      </c>
      <c r="AJ234" s="50">
        <f t="shared" si="29"/>
        <v>0</v>
      </c>
      <c r="AK234" s="51">
        <f t="shared" si="26"/>
        <v>0</v>
      </c>
      <c r="AL234" s="52">
        <f>AO234+AQ234-[2]Sheet1!$AH235</f>
        <v>0</v>
      </c>
      <c r="AM234" s="52">
        <f t="shared" si="28"/>
        <v>0</v>
      </c>
      <c r="AN234" s="51">
        <f t="shared" si="24"/>
        <v>0</v>
      </c>
      <c r="AO234" s="52"/>
      <c r="AP234" s="51" t="str">
        <f t="shared" si="25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21"/>
        <v>0</v>
      </c>
      <c r="AI235" s="49">
        <f t="shared" si="22"/>
        <v>0</v>
      </c>
      <c r="AJ235" s="50">
        <f t="shared" si="29"/>
        <v>0</v>
      </c>
      <c r="AK235" s="51">
        <f t="shared" si="26"/>
        <v>0</v>
      </c>
      <c r="AL235" s="52">
        <f>AO235+AQ235-[2]Sheet1!$AH236</f>
        <v>0</v>
      </c>
      <c r="AM235" s="52">
        <f t="shared" si="28"/>
        <v>0</v>
      </c>
      <c r="AN235" s="51">
        <f t="shared" si="24"/>
        <v>0</v>
      </c>
      <c r="AO235" s="52"/>
      <c r="AP235" s="51" t="str">
        <f t="shared" si="25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21"/>
        <v>0</v>
      </c>
      <c r="AI236" s="49">
        <f t="shared" si="22"/>
        <v>0</v>
      </c>
      <c r="AJ236" s="50">
        <f t="shared" si="29"/>
        <v>0</v>
      </c>
      <c r="AK236" s="51">
        <f t="shared" si="26"/>
        <v>0</v>
      </c>
      <c r="AL236" s="52">
        <f>AO236+AQ236-[2]Sheet1!$AH237</f>
        <v>0</v>
      </c>
      <c r="AM236" s="52">
        <f t="shared" si="28"/>
        <v>0</v>
      </c>
      <c r="AN236" s="51">
        <f t="shared" si="24"/>
        <v>0</v>
      </c>
      <c r="AO236" s="52"/>
      <c r="AP236" s="51" t="str">
        <f t="shared" si="25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21"/>
        <v>0</v>
      </c>
      <c r="AI237" s="49">
        <f t="shared" si="22"/>
        <v>0</v>
      </c>
      <c r="AJ237" s="50">
        <f t="shared" si="29"/>
        <v>0</v>
      </c>
      <c r="AK237" s="51">
        <f t="shared" si="26"/>
        <v>0</v>
      </c>
      <c r="AL237" s="52">
        <f>AO237+AQ237-[2]Sheet1!$AH238</f>
        <v>0</v>
      </c>
      <c r="AM237" s="52">
        <f t="shared" si="28"/>
        <v>0</v>
      </c>
      <c r="AN237" s="51">
        <f t="shared" si="24"/>
        <v>0</v>
      </c>
      <c r="AO237" s="52"/>
      <c r="AP237" s="51" t="str">
        <f t="shared" si="25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21"/>
        <v>0</v>
      </c>
      <c r="AI238" s="49">
        <f t="shared" si="22"/>
        <v>0</v>
      </c>
      <c r="AJ238" s="50">
        <f t="shared" si="29"/>
        <v>0</v>
      </c>
      <c r="AK238" s="51">
        <f t="shared" si="26"/>
        <v>0</v>
      </c>
      <c r="AL238" s="52">
        <f>AO238+AQ238-[2]Sheet1!$AH239</f>
        <v>0</v>
      </c>
      <c r="AM238" s="52">
        <f t="shared" si="28"/>
        <v>0</v>
      </c>
      <c r="AN238" s="51">
        <f t="shared" si="24"/>
        <v>0</v>
      </c>
      <c r="AO238" s="52"/>
      <c r="AP238" s="51" t="str">
        <f t="shared" si="25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21"/>
        <v>0</v>
      </c>
      <c r="AI239" s="49">
        <f t="shared" si="22"/>
        <v>0</v>
      </c>
      <c r="AJ239" s="50">
        <f t="shared" si="29"/>
        <v>0</v>
      </c>
      <c r="AK239" s="51">
        <f t="shared" si="26"/>
        <v>0</v>
      </c>
      <c r="AL239" s="52">
        <f>AO239+AQ239-[2]Sheet1!$AH240</f>
        <v>0</v>
      </c>
      <c r="AM239" s="52">
        <f t="shared" si="28"/>
        <v>0</v>
      </c>
      <c r="AN239" s="51">
        <f t="shared" si="24"/>
        <v>0</v>
      </c>
      <c r="AO239" s="52"/>
      <c r="AP239" s="51" t="str">
        <f t="shared" si="25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/>
      <c r="AH240" s="55">
        <f t="shared" si="21"/>
        <v>0</v>
      </c>
      <c r="AI240" s="56">
        <f t="shared" si="22"/>
        <v>0</v>
      </c>
      <c r="AJ240" s="57">
        <f>AH240-AI240</f>
        <v>0</v>
      </c>
      <c r="AK240" s="58">
        <f t="shared" si="26"/>
        <v>0</v>
      </c>
      <c r="AL240" s="59">
        <f>AO240+AQ240-[2]Sheet1!$AH241</f>
        <v>0</v>
      </c>
      <c r="AM240" s="59">
        <f t="shared" si="28"/>
        <v>0</v>
      </c>
      <c r="AN240" s="58">
        <f t="shared" si="24"/>
        <v>0</v>
      </c>
      <c r="AO240" s="59"/>
      <c r="AP240" s="58" t="str">
        <f t="shared" si="25"/>
        <v/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/>
      <c r="AH241" s="55">
        <f t="shared" si="21"/>
        <v>19</v>
      </c>
      <c r="AI241" s="56">
        <f t="shared" si="22"/>
        <v>0</v>
      </c>
      <c r="AJ241" s="57">
        <f t="shared" ref="AJ241:AJ264" si="30">AH241-AI241</f>
        <v>19</v>
      </c>
      <c r="AK241" s="58">
        <f>AH241*AG241/1000</f>
        <v>0</v>
      </c>
      <c r="AL241" s="59">
        <f>AO241+AQ241-[2]Sheet1!$AH242</f>
        <v>0</v>
      </c>
      <c r="AM241" s="59">
        <f t="shared" si="28"/>
        <v>-19</v>
      </c>
      <c r="AN241" s="58">
        <f t="shared" si="24"/>
        <v>0</v>
      </c>
      <c r="AO241" s="59"/>
      <c r="AP241" s="58">
        <f t="shared" si="25"/>
        <v>0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/>
      <c r="AH242" s="55">
        <f t="shared" si="21"/>
        <v>19</v>
      </c>
      <c r="AI242" s="56">
        <f t="shared" si="22"/>
        <v>0</v>
      </c>
      <c r="AJ242" s="57">
        <f t="shared" si="30"/>
        <v>19</v>
      </c>
      <c r="AK242" s="58">
        <f t="shared" ref="AK242:AK267" si="31">AH242*AG242/1000</f>
        <v>0</v>
      </c>
      <c r="AL242" s="59">
        <f>AO242+AQ242-[2]Sheet1!$AH243</f>
        <v>0</v>
      </c>
      <c r="AM242" s="59">
        <f t="shared" si="28"/>
        <v>-19</v>
      </c>
      <c r="AN242" s="58">
        <f t="shared" si="24"/>
        <v>0</v>
      </c>
      <c r="AO242" s="59"/>
      <c r="AP242" s="58">
        <f t="shared" si="25"/>
        <v>0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/>
      <c r="AH243" s="55">
        <f t="shared" si="21"/>
        <v>0</v>
      </c>
      <c r="AI243" s="56">
        <f t="shared" si="22"/>
        <v>0</v>
      </c>
      <c r="AJ243" s="57">
        <f t="shared" si="30"/>
        <v>0</v>
      </c>
      <c r="AK243" s="58">
        <f t="shared" si="31"/>
        <v>0</v>
      </c>
      <c r="AL243" s="59">
        <f>AO243+AQ243-[2]Sheet1!$AH244</f>
        <v>0</v>
      </c>
      <c r="AM243" s="59">
        <f t="shared" si="28"/>
        <v>0</v>
      </c>
      <c r="AN243" s="58">
        <f t="shared" si="24"/>
        <v>0</v>
      </c>
      <c r="AO243" s="59"/>
      <c r="AP243" s="58" t="str">
        <f t="shared" si="25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/>
      <c r="AH244" s="55">
        <f t="shared" si="21"/>
        <v>0</v>
      </c>
      <c r="AI244" s="56">
        <f t="shared" si="22"/>
        <v>0</v>
      </c>
      <c r="AJ244" s="57">
        <f t="shared" si="30"/>
        <v>0</v>
      </c>
      <c r="AK244" s="58">
        <f t="shared" si="31"/>
        <v>0</v>
      </c>
      <c r="AL244" s="59">
        <f>AO244+AQ244-[2]Sheet1!$AH245</f>
        <v>0</v>
      </c>
      <c r="AM244" s="59">
        <f t="shared" si="28"/>
        <v>0</v>
      </c>
      <c r="AN244" s="58">
        <f t="shared" si="24"/>
        <v>0</v>
      </c>
      <c r="AO244" s="59"/>
      <c r="AP244" s="58" t="str">
        <f t="shared" si="25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/>
      <c r="AH245" s="55">
        <f t="shared" si="21"/>
        <v>0</v>
      </c>
      <c r="AI245" s="56">
        <f t="shared" si="22"/>
        <v>0</v>
      </c>
      <c r="AJ245" s="57">
        <f t="shared" si="30"/>
        <v>0</v>
      </c>
      <c r="AK245" s="58">
        <f t="shared" si="31"/>
        <v>0</v>
      </c>
      <c r="AL245" s="59">
        <f>AO245+AQ245-[2]Sheet1!$AH246</f>
        <v>0</v>
      </c>
      <c r="AM245" s="59">
        <f t="shared" si="28"/>
        <v>0</v>
      </c>
      <c r="AN245" s="58">
        <f t="shared" si="24"/>
        <v>0</v>
      </c>
      <c r="AO245" s="59"/>
      <c r="AP245" s="58" t="str">
        <f t="shared" si="25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/>
      <c r="AH246" s="55">
        <f t="shared" si="21"/>
        <v>0</v>
      </c>
      <c r="AI246" s="56">
        <f t="shared" si="22"/>
        <v>0</v>
      </c>
      <c r="AJ246" s="57">
        <f t="shared" si="30"/>
        <v>0</v>
      </c>
      <c r="AK246" s="58">
        <f t="shared" si="31"/>
        <v>0</v>
      </c>
      <c r="AL246" s="59">
        <f>AO246+AQ246-[2]Sheet1!$AH247</f>
        <v>0</v>
      </c>
      <c r="AM246" s="59">
        <f t="shared" si="28"/>
        <v>0</v>
      </c>
      <c r="AN246" s="58">
        <f t="shared" si="24"/>
        <v>0</v>
      </c>
      <c r="AO246" s="59"/>
      <c r="AP246" s="58" t="str">
        <f t="shared" si="25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/>
      <c r="AH247" s="55">
        <f t="shared" si="21"/>
        <v>0</v>
      </c>
      <c r="AI247" s="56">
        <f t="shared" si="22"/>
        <v>0</v>
      </c>
      <c r="AJ247" s="57">
        <f t="shared" si="30"/>
        <v>0</v>
      </c>
      <c r="AK247" s="58">
        <f t="shared" si="31"/>
        <v>0</v>
      </c>
      <c r="AL247" s="59">
        <f>AO247+AQ247-[2]Sheet1!$AH248</f>
        <v>0</v>
      </c>
      <c r="AM247" s="59">
        <f t="shared" si="28"/>
        <v>0</v>
      </c>
      <c r="AN247" s="58">
        <f t="shared" si="24"/>
        <v>0</v>
      </c>
      <c r="AO247" s="59"/>
      <c r="AP247" s="58" t="str">
        <f t="shared" si="25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/>
      <c r="AH248" s="55">
        <f t="shared" si="21"/>
        <v>0</v>
      </c>
      <c r="AI248" s="56">
        <f t="shared" si="22"/>
        <v>0</v>
      </c>
      <c r="AJ248" s="57">
        <f t="shared" si="30"/>
        <v>0</v>
      </c>
      <c r="AK248" s="58">
        <f t="shared" si="31"/>
        <v>0</v>
      </c>
      <c r="AL248" s="59">
        <f>AO248+AQ248-[2]Sheet1!$AH249</f>
        <v>0</v>
      </c>
      <c r="AM248" s="59">
        <f t="shared" si="28"/>
        <v>0</v>
      </c>
      <c r="AN248" s="58">
        <f t="shared" si="24"/>
        <v>0</v>
      </c>
      <c r="AO248" s="59"/>
      <c r="AP248" s="58" t="str">
        <f t="shared" si="25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/>
      <c r="AH249" s="55">
        <f t="shared" si="21"/>
        <v>0</v>
      </c>
      <c r="AI249" s="56">
        <f t="shared" si="22"/>
        <v>0</v>
      </c>
      <c r="AJ249" s="57">
        <f t="shared" si="30"/>
        <v>0</v>
      </c>
      <c r="AK249" s="58">
        <f t="shared" si="31"/>
        <v>0</v>
      </c>
      <c r="AL249" s="59">
        <f>AO249+AQ249-[2]Sheet1!$AH250</f>
        <v>0</v>
      </c>
      <c r="AM249" s="59">
        <f t="shared" si="28"/>
        <v>0</v>
      </c>
      <c r="AN249" s="58">
        <f t="shared" si="24"/>
        <v>0</v>
      </c>
      <c r="AO249" s="59"/>
      <c r="AP249" s="58" t="str">
        <f t="shared" si="25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/>
      <c r="AH250" s="55">
        <f t="shared" si="21"/>
        <v>0</v>
      </c>
      <c r="AI250" s="56">
        <f t="shared" si="22"/>
        <v>0</v>
      </c>
      <c r="AJ250" s="57">
        <f t="shared" si="30"/>
        <v>0</v>
      </c>
      <c r="AK250" s="58">
        <f t="shared" si="31"/>
        <v>0</v>
      </c>
      <c r="AL250" s="59">
        <f>AO250+AQ250-[2]Sheet1!$AH251</f>
        <v>0</v>
      </c>
      <c r="AM250" s="59">
        <f t="shared" si="28"/>
        <v>0</v>
      </c>
      <c r="AN250" s="58">
        <f t="shared" si="24"/>
        <v>0</v>
      </c>
      <c r="AO250" s="59"/>
      <c r="AP250" s="58" t="str">
        <f t="shared" si="25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/>
      <c r="AH251" s="55">
        <f t="shared" si="21"/>
        <v>0</v>
      </c>
      <c r="AI251" s="56">
        <f t="shared" si="22"/>
        <v>0</v>
      </c>
      <c r="AJ251" s="57">
        <f t="shared" si="30"/>
        <v>0</v>
      </c>
      <c r="AK251" s="58">
        <f t="shared" si="31"/>
        <v>0</v>
      </c>
      <c r="AL251" s="59">
        <f>AO251+AQ251-[2]Sheet1!$AH252</f>
        <v>0</v>
      </c>
      <c r="AM251" s="59">
        <f t="shared" si="28"/>
        <v>0</v>
      </c>
      <c r="AN251" s="58">
        <f t="shared" si="24"/>
        <v>0</v>
      </c>
      <c r="AO251" s="59"/>
      <c r="AP251" s="58" t="str">
        <f t="shared" si="25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/>
      <c r="AH252" s="55">
        <f t="shared" si="21"/>
        <v>20</v>
      </c>
      <c r="AI252" s="56">
        <f t="shared" si="22"/>
        <v>0</v>
      </c>
      <c r="AJ252" s="57">
        <f t="shared" si="30"/>
        <v>20</v>
      </c>
      <c r="AK252" s="58">
        <f t="shared" si="31"/>
        <v>0</v>
      </c>
      <c r="AL252" s="59">
        <f>AO252+AQ252-[2]Sheet1!$AH253</f>
        <v>0</v>
      </c>
      <c r="AM252" s="59">
        <f t="shared" si="28"/>
        <v>-20</v>
      </c>
      <c r="AN252" s="58">
        <f t="shared" si="24"/>
        <v>0</v>
      </c>
      <c r="AO252" s="59"/>
      <c r="AP252" s="58">
        <f t="shared" si="25"/>
        <v>0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/>
      <c r="AH253" s="55">
        <f t="shared" si="21"/>
        <v>6</v>
      </c>
      <c r="AI253" s="56">
        <f t="shared" si="22"/>
        <v>0</v>
      </c>
      <c r="AJ253" s="57">
        <f t="shared" si="30"/>
        <v>6</v>
      </c>
      <c r="AK253" s="58">
        <f t="shared" si="31"/>
        <v>0</v>
      </c>
      <c r="AL253" s="59">
        <f>AO253+AQ253-[2]Sheet1!$AH254</f>
        <v>0</v>
      </c>
      <c r="AM253" s="59">
        <f t="shared" si="28"/>
        <v>-6</v>
      </c>
      <c r="AN253" s="58">
        <f t="shared" si="24"/>
        <v>0</v>
      </c>
      <c r="AO253" s="59"/>
      <c r="AP253" s="58">
        <f t="shared" si="25"/>
        <v>0</v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/>
      <c r="AH254" s="55">
        <f t="shared" si="21"/>
        <v>7</v>
      </c>
      <c r="AI254" s="56">
        <f t="shared" si="22"/>
        <v>0</v>
      </c>
      <c r="AJ254" s="57">
        <f t="shared" si="30"/>
        <v>7</v>
      </c>
      <c r="AK254" s="58">
        <f t="shared" si="31"/>
        <v>0</v>
      </c>
      <c r="AL254" s="59">
        <f>AO254+AQ254-[2]Sheet1!$AH255</f>
        <v>0</v>
      </c>
      <c r="AM254" s="59">
        <f t="shared" si="28"/>
        <v>-7</v>
      </c>
      <c r="AN254" s="58">
        <f t="shared" si="24"/>
        <v>0</v>
      </c>
      <c r="AO254" s="59"/>
      <c r="AP254" s="58">
        <f t="shared" si="25"/>
        <v>0</v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/>
      <c r="AH255" s="55">
        <f t="shared" si="21"/>
        <v>0</v>
      </c>
      <c r="AI255" s="56">
        <f t="shared" si="22"/>
        <v>0</v>
      </c>
      <c r="AJ255" s="57">
        <f t="shared" si="30"/>
        <v>0</v>
      </c>
      <c r="AK255" s="58">
        <f t="shared" si="31"/>
        <v>0</v>
      </c>
      <c r="AL255" s="59">
        <f>AO255+AQ255-[2]Sheet1!$AH256</f>
        <v>0</v>
      </c>
      <c r="AM255" s="59">
        <f t="shared" si="28"/>
        <v>0</v>
      </c>
      <c r="AN255" s="58">
        <f t="shared" si="24"/>
        <v>0</v>
      </c>
      <c r="AO255" s="59"/>
      <c r="AP255" s="58" t="str">
        <f t="shared" si="25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/>
      <c r="AH256" s="55">
        <f t="shared" si="21"/>
        <v>0</v>
      </c>
      <c r="AI256" s="56">
        <f t="shared" si="22"/>
        <v>0</v>
      </c>
      <c r="AJ256" s="57">
        <f t="shared" si="30"/>
        <v>0</v>
      </c>
      <c r="AK256" s="58">
        <f t="shared" si="31"/>
        <v>0</v>
      </c>
      <c r="AL256" s="59">
        <f>AO256+AQ256-[2]Sheet1!$AH257</f>
        <v>0</v>
      </c>
      <c r="AM256" s="59">
        <f t="shared" si="28"/>
        <v>0</v>
      </c>
      <c r="AN256" s="58">
        <f t="shared" si="24"/>
        <v>0</v>
      </c>
      <c r="AO256" s="59"/>
      <c r="AP256" s="58" t="str">
        <f t="shared" si="25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/>
      <c r="AH257" s="55">
        <f t="shared" si="21"/>
        <v>0</v>
      </c>
      <c r="AI257" s="56">
        <f t="shared" si="22"/>
        <v>0</v>
      </c>
      <c r="AJ257" s="57">
        <f t="shared" si="30"/>
        <v>0</v>
      </c>
      <c r="AK257" s="58">
        <f t="shared" si="31"/>
        <v>0</v>
      </c>
      <c r="AL257" s="59">
        <f>AO257+AQ257-[2]Sheet1!$AH258</f>
        <v>0</v>
      </c>
      <c r="AM257" s="59">
        <f t="shared" si="28"/>
        <v>0</v>
      </c>
      <c r="AN257" s="58">
        <f t="shared" si="24"/>
        <v>0</v>
      </c>
      <c r="AO257" s="59"/>
      <c r="AP257" s="58" t="str">
        <f t="shared" si="25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/>
      <c r="AH258" s="55">
        <f t="shared" si="21"/>
        <v>0</v>
      </c>
      <c r="AI258" s="56">
        <f t="shared" si="22"/>
        <v>0</v>
      </c>
      <c r="AJ258" s="57">
        <f t="shared" si="30"/>
        <v>0</v>
      </c>
      <c r="AK258" s="58">
        <f t="shared" si="31"/>
        <v>0</v>
      </c>
      <c r="AL258" s="59">
        <f>AO258+AQ258-[2]Sheet1!$AH259</f>
        <v>0</v>
      </c>
      <c r="AM258" s="59">
        <f t="shared" si="28"/>
        <v>0</v>
      </c>
      <c r="AN258" s="58">
        <f t="shared" si="24"/>
        <v>0</v>
      </c>
      <c r="AO258" s="59"/>
      <c r="AP258" s="58" t="str">
        <f t="shared" si="25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/>
      <c r="AH259" s="55">
        <f t="shared" si="21"/>
        <v>0</v>
      </c>
      <c r="AI259" s="56">
        <f t="shared" si="22"/>
        <v>0</v>
      </c>
      <c r="AJ259" s="57">
        <f t="shared" si="30"/>
        <v>0</v>
      </c>
      <c r="AK259" s="58">
        <f t="shared" si="31"/>
        <v>0</v>
      </c>
      <c r="AL259" s="59">
        <f>AO259+AQ259-[2]Sheet1!$AH260</f>
        <v>0</v>
      </c>
      <c r="AM259" s="59">
        <f t="shared" si="28"/>
        <v>0</v>
      </c>
      <c r="AN259" s="58">
        <f t="shared" si="24"/>
        <v>0</v>
      </c>
      <c r="AO259" s="59"/>
      <c r="AP259" s="58" t="str">
        <f t="shared" si="25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/>
      <c r="AH260" s="55">
        <f t="shared" si="21"/>
        <v>0</v>
      </c>
      <c r="AI260" s="56">
        <f t="shared" si="22"/>
        <v>0</v>
      </c>
      <c r="AJ260" s="57">
        <f t="shared" si="30"/>
        <v>0</v>
      </c>
      <c r="AK260" s="58">
        <f t="shared" si="31"/>
        <v>0</v>
      </c>
      <c r="AL260" s="59">
        <f>AO260+AQ260-[2]Sheet1!$AH261</f>
        <v>0</v>
      </c>
      <c r="AM260" s="59">
        <f t="shared" si="28"/>
        <v>0</v>
      </c>
      <c r="AN260" s="58">
        <f t="shared" si="24"/>
        <v>0</v>
      </c>
      <c r="AO260" s="59"/>
      <c r="AP260" s="58" t="str">
        <f t="shared" si="25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/>
      <c r="AH261" s="55">
        <f t="shared" si="21"/>
        <v>0</v>
      </c>
      <c r="AI261" s="56">
        <f t="shared" si="22"/>
        <v>0</v>
      </c>
      <c r="AJ261" s="57">
        <f t="shared" si="30"/>
        <v>0</v>
      </c>
      <c r="AK261" s="58">
        <f t="shared" si="31"/>
        <v>0</v>
      </c>
      <c r="AL261" s="59">
        <f>AO261+AQ261-[2]Sheet1!$AH262</f>
        <v>0</v>
      </c>
      <c r="AM261" s="59">
        <f t="shared" si="28"/>
        <v>0</v>
      </c>
      <c r="AN261" s="58">
        <f t="shared" si="24"/>
        <v>0</v>
      </c>
      <c r="AO261" s="59"/>
      <c r="AP261" s="58" t="str">
        <f t="shared" si="25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/>
      <c r="AH262" s="55">
        <f t="shared" si="21"/>
        <v>0</v>
      </c>
      <c r="AI262" s="56">
        <f t="shared" si="22"/>
        <v>0</v>
      </c>
      <c r="AJ262" s="57">
        <f t="shared" si="30"/>
        <v>0</v>
      </c>
      <c r="AK262" s="58">
        <f t="shared" si="31"/>
        <v>0</v>
      </c>
      <c r="AL262" s="59">
        <f>AO262+AQ262-[2]Sheet1!$AH263</f>
        <v>0</v>
      </c>
      <c r="AM262" s="59">
        <f t="shared" si="28"/>
        <v>0</v>
      </c>
      <c r="AN262" s="58">
        <f t="shared" si="24"/>
        <v>0</v>
      </c>
      <c r="AO262" s="59"/>
      <c r="AP262" s="58" t="str">
        <f t="shared" si="25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/>
      <c r="AH263" s="55">
        <f t="shared" si="21"/>
        <v>0</v>
      </c>
      <c r="AI263" s="56">
        <f t="shared" si="22"/>
        <v>0</v>
      </c>
      <c r="AJ263" s="57">
        <f t="shared" si="30"/>
        <v>0</v>
      </c>
      <c r="AK263" s="58">
        <f t="shared" si="31"/>
        <v>0</v>
      </c>
      <c r="AL263" s="59">
        <f>AO263+AQ263-[2]Sheet1!$AH264</f>
        <v>0</v>
      </c>
      <c r="AM263" s="59">
        <f t="shared" si="28"/>
        <v>0</v>
      </c>
      <c r="AN263" s="58">
        <f t="shared" si="24"/>
        <v>0</v>
      </c>
      <c r="AO263" s="59"/>
      <c r="AP263" s="58" t="str">
        <f t="shared" si="25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/>
      <c r="AH264" s="55">
        <f t="shared" si="21"/>
        <v>0</v>
      </c>
      <c r="AI264" s="56">
        <f t="shared" si="22"/>
        <v>0</v>
      </c>
      <c r="AJ264" s="57">
        <f t="shared" si="30"/>
        <v>0</v>
      </c>
      <c r="AK264" s="58">
        <f t="shared" si="31"/>
        <v>0</v>
      </c>
      <c r="AL264" s="59">
        <f>AO264+AQ264-[2]Sheet1!$AH265</f>
        <v>0</v>
      </c>
      <c r="AM264" s="59">
        <f t="shared" si="28"/>
        <v>0</v>
      </c>
      <c r="AN264" s="58">
        <f t="shared" si="24"/>
        <v>0</v>
      </c>
      <c r="AO264" s="59"/>
      <c r="AP264" s="58" t="str">
        <f t="shared" si="25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/>
      <c r="AH265" s="63">
        <f t="shared" si="21"/>
        <v>0</v>
      </c>
      <c r="AI265" s="61">
        <f t="shared" si="22"/>
        <v>0</v>
      </c>
      <c r="AJ265" s="61"/>
      <c r="AK265" s="64">
        <f t="shared" si="31"/>
        <v>0</v>
      </c>
      <c r="AL265" s="64">
        <f>AO265+AQ265-[2]Sheet1!$AH266</f>
        <v>0</v>
      </c>
      <c r="AM265" s="64">
        <f t="shared" si="28"/>
        <v>0</v>
      </c>
      <c r="AN265" s="64">
        <f t="shared" si="24"/>
        <v>0</v>
      </c>
      <c r="AO265" s="65"/>
      <c r="AP265" s="64" t="str">
        <f t="shared" si="25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/>
      <c r="AH266" s="63">
        <f t="shared" si="21"/>
        <v>0</v>
      </c>
      <c r="AI266" s="61">
        <f t="shared" si="22"/>
        <v>0</v>
      </c>
      <c r="AJ266" s="61"/>
      <c r="AK266" s="64">
        <f t="shared" si="31"/>
        <v>0</v>
      </c>
      <c r="AL266" s="64">
        <f>AO266+AQ266-[2]Sheet1!$AH267</f>
        <v>0</v>
      </c>
      <c r="AM266" s="64">
        <f t="shared" si="28"/>
        <v>0</v>
      </c>
      <c r="AN266" s="64">
        <f t="shared" si="24"/>
        <v>0</v>
      </c>
      <c r="AO266" s="65"/>
      <c r="AP266" s="64" t="str">
        <f t="shared" si="25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/>
      <c r="AH267" s="63">
        <f t="shared" ref="AH267" si="32">SUMIF(O:O,AA267,P:P)</f>
        <v>0</v>
      </c>
      <c r="AI267" s="61">
        <f t="shared" ref="AI267" si="33">SUMIF(O:O,AA267,V:V)</f>
        <v>0</v>
      </c>
      <c r="AJ267" s="61"/>
      <c r="AK267" s="64">
        <f t="shared" si="31"/>
        <v>0</v>
      </c>
      <c r="AL267" s="64">
        <f>AO267+AQ267-[2]Sheet1!$AH268</f>
        <v>0</v>
      </c>
      <c r="AM267" s="64">
        <f t="shared" si="28"/>
        <v>0</v>
      </c>
      <c r="AN267" s="64">
        <f t="shared" si="24"/>
        <v>0</v>
      </c>
      <c r="AO267" s="65"/>
      <c r="AP267" s="64" t="str">
        <f t="shared" si="25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51 W53:W200" name="باقیمانده_5"/>
    <protectedRange algorithmName="SHA-512" hashValue="f5WsBkExWTs/LKakVBbNBXjGjwaAPcOxHhJFt4MnEAAY0TgGUtLBwc6BQDnps5THm9Gccqda3SWXIrg2Z9o+GA==" saltValue="9EXh0tvvNrwpkDbSuYJ+Uw==" spinCount="100000" sqref="V2:V51 V53:V200" name="تعداد ارسال شده_4"/>
    <protectedRange algorithmName="SHA-512" hashValue="jjrV5Hy6JwvVqOO7tKoZVoRg7rpBcjqvT96GSIFiDncBaImziwFUF2JC6d0rT0SfgZv+eJ/5g2VdqSB7bdW0mg==" saltValue="0Igh3j97EZBwjtfDd8U1wg==" spinCount="100000" sqref="W52" name="باقیمانده_5_1"/>
    <protectedRange algorithmName="SHA-512" hashValue="f5WsBkExWTs/LKakVBbNBXjGjwaAPcOxHhJFt4MnEAAY0TgGUtLBwc6BQDnps5THm9Gccqda3SWXIrg2Z9o+GA==" saltValue="9EXh0tvvNrwpkDbSuYJ+Uw==" spinCount="100000" sqref="V52" name="تعداد ارسال شده_4_1"/>
  </protectedRanges>
  <mergeCells count="138">
    <mergeCell ref="H50:H51"/>
    <mergeCell ref="G50:G51"/>
    <mergeCell ref="AD50:AD51"/>
    <mergeCell ref="AC50:AC51"/>
    <mergeCell ref="AB50:AB51"/>
    <mergeCell ref="AA50:AA51"/>
    <mergeCell ref="N50:N51"/>
    <mergeCell ref="M50:M51"/>
    <mergeCell ref="L50:L51"/>
    <mergeCell ref="J50:J51"/>
    <mergeCell ref="I50:I51"/>
    <mergeCell ref="G46:G49"/>
    <mergeCell ref="H46:H49"/>
    <mergeCell ref="I46:I49"/>
    <mergeCell ref="J46:J49"/>
    <mergeCell ref="L46:L49"/>
    <mergeCell ref="M46:M49"/>
    <mergeCell ref="N46:N49"/>
    <mergeCell ref="AC46:AC49"/>
    <mergeCell ref="AD46:AD49"/>
    <mergeCell ref="AB46:AB49"/>
    <mergeCell ref="AA46:AA49"/>
    <mergeCell ref="AD3:AD4"/>
    <mergeCell ref="AC3:AC4"/>
    <mergeCell ref="AB3:AB4"/>
    <mergeCell ref="AA3:AA4"/>
    <mergeCell ref="N7:N8"/>
    <mergeCell ref="A1:B1"/>
    <mergeCell ref="C1:D1"/>
    <mergeCell ref="E1:F1"/>
    <mergeCell ref="U1:V1"/>
    <mergeCell ref="N3:N4"/>
    <mergeCell ref="M3:M4"/>
    <mergeCell ref="L3:L4"/>
    <mergeCell ref="J3:J4"/>
    <mergeCell ref="I3:I4"/>
    <mergeCell ref="H3:H4"/>
    <mergeCell ref="G3:G4"/>
    <mergeCell ref="G7:G8"/>
    <mergeCell ref="AD7:AD8"/>
    <mergeCell ref="AC7:AC8"/>
    <mergeCell ref="AB7:AB8"/>
    <mergeCell ref="AA7:AA8"/>
    <mergeCell ref="M7:M8"/>
    <mergeCell ref="L7:L8"/>
    <mergeCell ref="J7:J8"/>
    <mergeCell ref="I7:I8"/>
    <mergeCell ref="H7:H8"/>
    <mergeCell ref="H12:H13"/>
    <mergeCell ref="G12:G13"/>
    <mergeCell ref="AD12:AD13"/>
    <mergeCell ref="AC12:AC13"/>
    <mergeCell ref="AB12:AB13"/>
    <mergeCell ref="AA12:AA13"/>
    <mergeCell ref="N12:N13"/>
    <mergeCell ref="M12:M13"/>
    <mergeCell ref="L12:L13"/>
    <mergeCell ref="J12:J13"/>
    <mergeCell ref="I12:I13"/>
    <mergeCell ref="AD17:AD18"/>
    <mergeCell ref="AE17:AE18"/>
    <mergeCell ref="G25:G26"/>
    <mergeCell ref="H25:H26"/>
    <mergeCell ref="I25:I26"/>
    <mergeCell ref="J25:J26"/>
    <mergeCell ref="L25:L26"/>
    <mergeCell ref="M25:M26"/>
    <mergeCell ref="N25:N26"/>
    <mergeCell ref="AD25:AD26"/>
    <mergeCell ref="AC25:AC26"/>
    <mergeCell ref="AB25:AB26"/>
    <mergeCell ref="AA25:AA26"/>
    <mergeCell ref="H17:H18"/>
    <mergeCell ref="G17:G18"/>
    <mergeCell ref="AA17:AA18"/>
    <mergeCell ref="AB17:AB18"/>
    <mergeCell ref="AC17:AC18"/>
    <mergeCell ref="N17:N18"/>
    <mergeCell ref="M17:M18"/>
    <mergeCell ref="L17:L18"/>
    <mergeCell ref="J17:J18"/>
    <mergeCell ref="I17:I18"/>
    <mergeCell ref="AE28:AE30"/>
    <mergeCell ref="G33:G34"/>
    <mergeCell ref="H33:H34"/>
    <mergeCell ref="I33:I34"/>
    <mergeCell ref="J33:J34"/>
    <mergeCell ref="L33:L34"/>
    <mergeCell ref="M33:M34"/>
    <mergeCell ref="N33:N34"/>
    <mergeCell ref="AD33:AD34"/>
    <mergeCell ref="AC33:AC34"/>
    <mergeCell ref="AB33:AB34"/>
    <mergeCell ref="AA33:AA34"/>
    <mergeCell ref="M28:M30"/>
    <mergeCell ref="N28:N30"/>
    <mergeCell ref="AD28:AD30"/>
    <mergeCell ref="AC28:AC30"/>
    <mergeCell ref="AB28:AB30"/>
    <mergeCell ref="AA28:AA30"/>
    <mergeCell ref="G28:G30"/>
    <mergeCell ref="H28:H30"/>
    <mergeCell ref="I28:I30"/>
    <mergeCell ref="J28:J30"/>
    <mergeCell ref="L28:L30"/>
    <mergeCell ref="H35:H36"/>
    <mergeCell ref="G35:G36"/>
    <mergeCell ref="AD35:AD36"/>
    <mergeCell ref="AC35:AC36"/>
    <mergeCell ref="AB35:AB36"/>
    <mergeCell ref="AA35:AA36"/>
    <mergeCell ref="N35:N36"/>
    <mergeCell ref="M35:M36"/>
    <mergeCell ref="L35:L36"/>
    <mergeCell ref="J35:J36"/>
    <mergeCell ref="I35:I36"/>
    <mergeCell ref="H38:H39"/>
    <mergeCell ref="G38:G39"/>
    <mergeCell ref="AD38:AD39"/>
    <mergeCell ref="AC38:AC39"/>
    <mergeCell ref="AB38:AB39"/>
    <mergeCell ref="AA38:AA39"/>
    <mergeCell ref="N38:N39"/>
    <mergeCell ref="M38:M39"/>
    <mergeCell ref="L38:L39"/>
    <mergeCell ref="J38:J39"/>
    <mergeCell ref="I38:I39"/>
    <mergeCell ref="AD40:AD42"/>
    <mergeCell ref="AC40:AC42"/>
    <mergeCell ref="AB40:AB42"/>
    <mergeCell ref="AA40:AA42"/>
    <mergeCell ref="G40:G42"/>
    <mergeCell ref="H40:H42"/>
    <mergeCell ref="I40:I42"/>
    <mergeCell ref="J40:J42"/>
    <mergeCell ref="L40:L42"/>
    <mergeCell ref="M40:M42"/>
    <mergeCell ref="N40:N42"/>
  </mergeCells>
  <conditionalFormatting sqref="G2:J3 AA2:AF3 J5:J7 AA5:AF7 J9:J12 AA9:AF12 G11:I12 G14:P17 AA14:AF17 G19:P25 AA19:AF25 G27:P28 AA27:AF28 G31:P33 AA31:AF33 G35:P35 AA35:AF35 G37:P38 AA37:AF38 G40:P40 AA40:AF40 G43:P45 AA43:AF45 G46:AF46 G50:AF50 K2:Z2 Q3:Z45 O47:Z49 O51:Z51 K3:P3 AE4:AF4 K4:K10 O4:P10 H5:H7 AE8:AF8 H9:H10 K11:P12 K13 O13:P13 AE13:AF13 K18 O18:P18 AF18 K26 O26:P26 AE26:AF26 K29:K30 O29:P30 AF29:AF30 K34 O34:P34 AE34:AF34 K36 O36:P36 AE36:AF36 K39 O39:P39 AE39:AF39 K41:K42 O41:P42 AE41:AF42 K47:K49 AE47:AF49 K51 AE51:AF51">
    <cfRule type="expression" dxfId="84" priority="69">
      <formula>$C2</formula>
    </cfRule>
  </conditionalFormatting>
  <conditionalFormatting sqref="G2:J3 AD2:AD3 J5:J7 AD5:AD7 J9:J12 AD9:AD12 G11:I12 G14:J17 AD14:AD17 G19:J25 AD19:AD25 G27:J28 AD27:AD28 G31:J33 AD31:AD33 G35:J35 AD35 G37:J38 AD37:AD38 G40:J40 AD40 G43:J46 AD43:AD46 G50:J50 AD50">
    <cfRule type="expression" dxfId="83" priority="68">
      <formula>$A2</formula>
    </cfRule>
  </conditionalFormatting>
  <conditionalFormatting sqref="G2:J3 AD2:AD3 Z2:Z51 J5:J7 AD5:AD7 J9:J12 AD9:AD12 G11:I12 G14:J17 AD14:AD17 G19:J25 AD19:AD25 G27:J28 AD27:AD28 G31:J33 AD31:AD33 G35:J35 AD35 G37:J38 AD37:AD38 G40:J40 AD40 G43:J46 AD43:AD46 G50:J50 AD50">
    <cfRule type="expression" dxfId="82" priority="70">
      <formula>$E2</formula>
    </cfRule>
  </conditionalFormatting>
  <conditionalFormatting sqref="G52:J200 Z52:Z200 AD52:AD200">
    <cfRule type="expression" dxfId="81" priority="5">
      <formula>$E52</formula>
    </cfRule>
  </conditionalFormatting>
  <conditionalFormatting sqref="G52:J200 AD52:AD200">
    <cfRule type="expression" dxfId="80" priority="3">
      <formula>$A52</formula>
    </cfRule>
  </conditionalFormatting>
  <conditionalFormatting sqref="G52:AF200">
    <cfRule type="expression" dxfId="79" priority="4">
      <formula>$C52</formula>
    </cfRule>
  </conditionalFormatting>
  <conditionalFormatting sqref="W2:W200">
    <cfRule type="expression" dxfId="78" priority="1">
      <formula>$AG2</formula>
    </cfRule>
  </conditionalFormatting>
  <conditionalFormatting sqref="Z2:Z200">
    <cfRule type="expression" dxfId="77" priority="2">
      <formula>$A2</formula>
    </cfRule>
  </conditionalFormatting>
  <conditionalFormatting sqref="AL203:AM203">
    <cfRule type="dataBar" priority="32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{6106E1C1-4288-46B5-A7E6-53EADFE1A19E}</x14:id>
        </ext>
      </extLst>
    </cfRule>
  </conditionalFormatting>
  <conditionalFormatting sqref="AL204:AM204">
    <cfRule type="dataBar" priority="31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{AC70B527-150B-4721-9445-FEE12E9DE554}</x14:id>
        </ext>
      </extLst>
    </cfRule>
  </conditionalFormatting>
  <conditionalFormatting sqref="AL205:AM205">
    <cfRule type="dataBar" priority="30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{44A72604-F59E-4DD4-B1EA-847E66EEBFA4}</x14:id>
        </ext>
      </extLst>
    </cfRule>
  </conditionalFormatting>
  <conditionalFormatting sqref="AL206:AM206">
    <cfRule type="dataBar" priority="29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{63AE3452-E556-47BE-B0C2-92640E28C265}</x14:id>
        </ext>
      </extLst>
    </cfRule>
  </conditionalFormatting>
  <conditionalFormatting sqref="AL207:AM207">
    <cfRule type="dataBar" priority="28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{AEAE726D-DD31-436C-A4D6-415DC127F579}</x14:id>
        </ext>
      </extLst>
    </cfRule>
  </conditionalFormatting>
  <conditionalFormatting sqref="AL208:AM208">
    <cfRule type="dataBar" priority="27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{26BBE7B4-BB40-4218-BA6D-0382E1F94230}</x14:id>
        </ext>
      </extLst>
    </cfRule>
  </conditionalFormatting>
  <conditionalFormatting sqref="AL209:AM209">
    <cfRule type="dataBar" priority="26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{C97F0CF7-7711-42E4-8F4F-F3C491D62CBA}</x14:id>
        </ext>
      </extLst>
    </cfRule>
  </conditionalFormatting>
  <conditionalFormatting sqref="AL210:AM210">
    <cfRule type="dataBar" priority="25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{6B53A286-87C4-4879-9FA5-44CB606D31AC}</x14:id>
        </ext>
      </extLst>
    </cfRule>
  </conditionalFormatting>
  <conditionalFormatting sqref="AL211:AM211">
    <cfRule type="dataBar" priority="24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{0619EDB6-EA9C-4C21-B772-A72147136AB7}</x14:id>
        </ext>
      </extLst>
    </cfRule>
  </conditionalFormatting>
  <conditionalFormatting sqref="AL212:AM212">
    <cfRule type="dataBar" priority="23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{F4204F69-8AAD-461D-9365-FA80A193E547}</x14:id>
        </ext>
      </extLst>
    </cfRule>
  </conditionalFormatting>
  <conditionalFormatting sqref="AL213:AM213">
    <cfRule type="dataBar" priority="22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{176900AD-4DA2-495A-A841-B7A05A7C8546}</x14:id>
        </ext>
      </extLst>
    </cfRule>
  </conditionalFormatting>
  <conditionalFormatting sqref="AL214:AM214">
    <cfRule type="dataBar" priority="21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{CB30C896-CB0B-4E71-BAC0-41F79943CFC0}</x14:id>
        </ext>
      </extLst>
    </cfRule>
  </conditionalFormatting>
  <conditionalFormatting sqref="AL215:AM215">
    <cfRule type="dataBar" priority="20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{2F0E9AAB-7E4C-428F-AFBD-3472D71412BB}</x14:id>
        </ext>
      </extLst>
    </cfRule>
  </conditionalFormatting>
  <conditionalFormatting sqref="AL216:AM216">
    <cfRule type="dataBar" priority="19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{F3A79F59-1F1E-414A-A896-A6151954A01A}</x14:id>
        </ext>
      </extLst>
    </cfRule>
  </conditionalFormatting>
  <conditionalFormatting sqref="AL217:AM217">
    <cfRule type="dataBar" priority="18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{49558A73-847D-4BA1-8997-BDC04E33775C}</x14:id>
        </ext>
      </extLst>
    </cfRule>
  </conditionalFormatting>
  <conditionalFormatting sqref="AL218:AM218">
    <cfRule type="dataBar" priority="17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{874C854F-E3BF-4357-8582-89DBAC59202D}</x14:id>
        </ext>
      </extLst>
    </cfRule>
  </conditionalFormatting>
  <conditionalFormatting sqref="AL219:AM219">
    <cfRule type="dataBar" priority="16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{2A4CFF93-0D84-41AE-9A65-2346378AF158}</x14:id>
        </ext>
      </extLst>
    </cfRule>
  </conditionalFormatting>
  <conditionalFormatting sqref="AL220:AM220">
    <cfRule type="dataBar" priority="15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{22FB2B8A-98C8-425C-B405-DA7AA040C4DD}</x14:id>
        </ext>
      </extLst>
    </cfRule>
  </conditionalFormatting>
  <conditionalFormatting sqref="AL221:AM221">
    <cfRule type="dataBar" priority="33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{386BCD2F-E77B-4220-97CE-837B536F2FFB}</x14:id>
        </ext>
      </extLst>
    </cfRule>
  </conditionalFormatting>
  <conditionalFormatting sqref="AL223:AM223">
    <cfRule type="dataBar" priority="34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{2171E564-7C1A-4393-A7C4-9E37C02450FD}</x14:id>
        </ext>
      </extLst>
    </cfRule>
  </conditionalFormatting>
  <conditionalFormatting sqref="AL224:AM224">
    <cfRule type="dataBar" priority="35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{AE916673-1209-485F-B6D0-0CCF65588A62}</x14:id>
        </ext>
      </extLst>
    </cfRule>
  </conditionalFormatting>
  <conditionalFormatting sqref="AL225:AM225">
    <cfRule type="dataBar" priority="36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{26E420C7-F2FE-4AEB-AAFA-0D9B1051D5FA}</x14:id>
        </ext>
      </extLst>
    </cfRule>
  </conditionalFormatting>
  <conditionalFormatting sqref="AL226:AM226">
    <cfRule type="dataBar" priority="37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{B3799356-2526-4350-9305-4140E7A931AE}</x14:id>
        </ext>
      </extLst>
    </cfRule>
  </conditionalFormatting>
  <conditionalFormatting sqref="AL227:AM227">
    <cfRule type="dataBar" priority="38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{83D1C24F-DA02-446D-9367-373C00A2E4F5}</x14:id>
        </ext>
      </extLst>
    </cfRule>
  </conditionalFormatting>
  <conditionalFormatting sqref="AL228:AM228">
    <cfRule type="dataBar" priority="39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{A697C598-923E-4D51-9ACE-B1CDC20A4666}</x14:id>
        </ext>
      </extLst>
    </cfRule>
  </conditionalFormatting>
  <conditionalFormatting sqref="AL229:AM229">
    <cfRule type="dataBar" priority="14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{2DF8284E-9B84-48E1-BEB5-A3F6A3B1B838}</x14:id>
        </ext>
      </extLst>
    </cfRule>
  </conditionalFormatting>
  <conditionalFormatting sqref="AL230:AM230">
    <cfRule type="dataBar" priority="13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{1F508271-089E-4C46-90D4-05D2E76934AC}</x14:id>
        </ext>
      </extLst>
    </cfRule>
  </conditionalFormatting>
  <conditionalFormatting sqref="AL231:AM231">
    <cfRule type="dataBar" priority="12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{F9777E80-0627-4FE5-AC88-2D17142039BD}</x14:id>
        </ext>
      </extLst>
    </cfRule>
  </conditionalFormatting>
  <conditionalFormatting sqref="AL232:AM232">
    <cfRule type="dataBar" priority="11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{D84F0915-B988-4E7C-82F2-FA7B336FA321}</x14:id>
        </ext>
      </extLst>
    </cfRule>
  </conditionalFormatting>
  <conditionalFormatting sqref="AL233:AM233">
    <cfRule type="dataBar" priority="10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{03E76963-CB31-4E3A-AFEF-E8385F526A8E}</x14:id>
        </ext>
      </extLst>
    </cfRule>
  </conditionalFormatting>
  <conditionalFormatting sqref="AL234:AM234">
    <cfRule type="dataBar" priority="9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{F6C4281D-8B1F-4250-80FB-ED7E9B91E201}</x14:id>
        </ext>
      </extLst>
    </cfRule>
  </conditionalFormatting>
  <conditionalFormatting sqref="AL235:AM235">
    <cfRule type="dataBar" priority="40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{D2009717-1200-4227-8252-DD01ADD1C6CA}</x14:id>
        </ext>
      </extLst>
    </cfRule>
  </conditionalFormatting>
  <conditionalFormatting sqref="AL236:AM236">
    <cfRule type="dataBar" priority="41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{E7CAA2C7-161B-46F0-BD4E-69577A221CB7}</x14:id>
        </ext>
      </extLst>
    </cfRule>
  </conditionalFormatting>
  <conditionalFormatting sqref="AL237:AM237">
    <cfRule type="dataBar" priority="42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{839AD2C6-4334-49F1-A809-54B1AB9B6A74}</x14:id>
        </ext>
      </extLst>
    </cfRule>
  </conditionalFormatting>
  <conditionalFormatting sqref="AL238:AM238">
    <cfRule type="dataBar" priority="43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{64A62F0E-807F-49DA-B48D-EC1BA0FFC071}</x14:id>
        </ext>
      </extLst>
    </cfRule>
  </conditionalFormatting>
  <conditionalFormatting sqref="AL239:AM239">
    <cfRule type="dataBar" priority="44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{720AD757-038C-42F9-A69E-87F7C27FB1D5}</x14:id>
        </ext>
      </extLst>
    </cfRule>
  </conditionalFormatting>
  <conditionalFormatting sqref="AL240:AM240">
    <cfRule type="dataBar" priority="45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{059B66E8-6704-4A1D-BBDC-1C6668F3A463}</x14:id>
        </ext>
      </extLst>
    </cfRule>
  </conditionalFormatting>
  <conditionalFormatting sqref="AL241:AM241">
    <cfRule type="dataBar" priority="46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{B9E6E16D-FDEA-477F-8668-44829560CCB5}</x14:id>
        </ext>
      </extLst>
    </cfRule>
  </conditionalFormatting>
  <conditionalFormatting sqref="AL242:AM242">
    <cfRule type="dataBar" priority="47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{39AC6459-7696-43B4-8F94-1AA8E347F2F2}</x14:id>
        </ext>
      </extLst>
    </cfRule>
  </conditionalFormatting>
  <conditionalFormatting sqref="AL243:AM243">
    <cfRule type="dataBar" priority="48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{7FD271F6-BE86-4C28-8ED1-19AB6A1FD361}</x14:id>
        </ext>
      </extLst>
    </cfRule>
  </conditionalFormatting>
  <conditionalFormatting sqref="AL244:AM244">
    <cfRule type="dataBar" priority="49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{DD42574F-A7A8-4DBA-9C3C-3704D040764A}</x14:id>
        </ext>
      </extLst>
    </cfRule>
  </conditionalFormatting>
  <conditionalFormatting sqref="AL245:AM245">
    <cfRule type="dataBar" priority="50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{709899CE-A5B9-4B3B-A346-6E843B892BD1}</x14:id>
        </ext>
      </extLst>
    </cfRule>
  </conditionalFormatting>
  <conditionalFormatting sqref="AL246:AM246">
    <cfRule type="dataBar" priority="51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{137981F1-9F40-44BD-A6DC-B40B6C3D068D}</x14:id>
        </ext>
      </extLst>
    </cfRule>
  </conditionalFormatting>
  <conditionalFormatting sqref="AL247:AM247">
    <cfRule type="dataBar" priority="52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{07A92480-4284-4511-91D4-0D9058029236}</x14:id>
        </ext>
      </extLst>
    </cfRule>
  </conditionalFormatting>
  <conditionalFormatting sqref="AL248:AM248">
    <cfRule type="dataBar" priority="8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{2906563C-0909-49E4-8D05-420D8188C432}</x14:id>
        </ext>
      </extLst>
    </cfRule>
  </conditionalFormatting>
  <conditionalFormatting sqref="AL249:AM249">
    <cfRule type="dataBar" priority="53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{967983BA-4652-4DE1-8F90-E49F7B8C41E9}</x14:id>
        </ext>
      </extLst>
    </cfRule>
  </conditionalFormatting>
  <conditionalFormatting sqref="AL250:AM250">
    <cfRule type="dataBar" priority="54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{87E65668-7174-4DEB-BA4A-A28EE2A64E37}</x14:id>
        </ext>
      </extLst>
    </cfRule>
  </conditionalFormatting>
  <conditionalFormatting sqref="AL251:AM251">
    <cfRule type="dataBar" priority="55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{2562CDCB-220C-4E7D-9B0E-2F87FDDB92F6}</x14:id>
        </ext>
      </extLst>
    </cfRule>
  </conditionalFormatting>
  <conditionalFormatting sqref="AL252:AM252">
    <cfRule type="dataBar" priority="56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{C7F2E434-2D98-4EBD-95C1-50A55AC7292D}</x14:id>
        </ext>
      </extLst>
    </cfRule>
  </conditionalFormatting>
  <conditionalFormatting sqref="AL253:AM253">
    <cfRule type="dataBar" priority="57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{9A2E06BB-96AC-465A-A153-B66CECEB6EFE}</x14:id>
        </ext>
      </extLst>
    </cfRule>
  </conditionalFormatting>
  <conditionalFormatting sqref="AL254:AM254">
    <cfRule type="dataBar" priority="58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{3ED1DEBD-8C66-486F-A6B3-16D6A6EA7F31}</x14:id>
        </ext>
      </extLst>
    </cfRule>
  </conditionalFormatting>
  <conditionalFormatting sqref="AL255:AM255">
    <cfRule type="dataBar" priority="59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{8A3A3FCD-ED59-42E0-BCCA-AB31CFD38E1A}</x14:id>
        </ext>
      </extLst>
    </cfRule>
  </conditionalFormatting>
  <conditionalFormatting sqref="AL256:AM256">
    <cfRule type="dataBar" priority="60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{F7682D22-10D2-4808-A6F6-1569CFD300BC}</x14:id>
        </ext>
      </extLst>
    </cfRule>
  </conditionalFormatting>
  <conditionalFormatting sqref="AL257:AM257">
    <cfRule type="dataBar" priority="61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{21AA408D-4F5B-4A63-98B1-B96F58555DC6}</x14:id>
        </ext>
      </extLst>
    </cfRule>
  </conditionalFormatting>
  <conditionalFormatting sqref="AL258:AM258">
    <cfRule type="dataBar" priority="7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{3A225A7C-870D-4F95-8771-FA963628901A}</x14:id>
        </ext>
      </extLst>
    </cfRule>
  </conditionalFormatting>
  <conditionalFormatting sqref="AL259:AM259">
    <cfRule type="dataBar" priority="6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{DD22C07E-0A38-4F90-BEB9-8E57C5FD7704}</x14:id>
        </ext>
      </extLst>
    </cfRule>
  </conditionalFormatting>
  <conditionalFormatting sqref="AL260:AM260">
    <cfRule type="dataBar" priority="62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{E04C5595-8A6A-4C2C-BC1B-7C94A8024994}</x14:id>
        </ext>
      </extLst>
    </cfRule>
  </conditionalFormatting>
  <conditionalFormatting sqref="AL261:AM261">
    <cfRule type="dataBar" priority="63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{BB430FDC-28B6-4436-B428-D4F6DCC0D970}</x14:id>
        </ext>
      </extLst>
    </cfRule>
  </conditionalFormatting>
  <conditionalFormatting sqref="AL262:AM262">
    <cfRule type="dataBar" priority="64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{22454C6F-2BD1-4857-A546-8F068C130442}</x14:id>
        </ext>
      </extLst>
    </cfRule>
  </conditionalFormatting>
  <conditionalFormatting sqref="AL263:AM263">
    <cfRule type="dataBar" priority="65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{1BA4CCD9-EC58-4F35-A417-BC1246C866C1}</x14:id>
        </ext>
      </extLst>
    </cfRule>
  </conditionalFormatting>
  <conditionalFormatting sqref="AL264:AM264">
    <cfRule type="dataBar" priority="66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{FB31F55D-2A7F-4B5A-AB5D-24A4E0864274}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106E1C1-4288-46B5-A7E6-53EADFE1A19E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AC70B527-150B-4721-9445-FEE12E9DE554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44A72604-F59E-4DD4-B1EA-847E66EEBFA4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63AE3452-E556-47BE-B0C2-92640E28C265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AEAE726D-DD31-436C-A4D6-415DC127F579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26BBE7B4-BB40-4218-BA6D-0382E1F94230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C97F0CF7-7711-42E4-8F4F-F3C491D62CBA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6B53A286-87C4-4879-9FA5-44CB606D31AC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0619EDB6-EA9C-4C21-B772-A72147136AB7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F4204F69-8AAD-461D-9365-FA80A193E547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176900AD-4DA2-495A-A841-B7A05A7C8546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CB30C896-CB0B-4E71-BAC0-41F79943CFC0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2F0E9AAB-7E4C-428F-AFBD-3472D71412BB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F3A79F59-1F1E-414A-A896-A6151954A01A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49558A73-847D-4BA1-8997-BDC04E33775C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874C854F-E3BF-4357-8582-89DBAC59202D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2A4CFF93-0D84-41AE-9A65-2346378AF158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22FB2B8A-98C8-425C-B405-DA7AA040C4DD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386BCD2F-E77B-4220-97CE-837B536F2FFB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2171E564-7C1A-4393-A7C4-9E37C02450FD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AE916673-1209-485F-B6D0-0CCF65588A62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26E420C7-F2FE-4AEB-AAFA-0D9B1051D5FA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B3799356-2526-4350-9305-4140E7A931AE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83D1C24F-DA02-446D-9367-373C00A2E4F5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A697C598-923E-4D51-9ACE-B1CDC20A4666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2DF8284E-9B84-48E1-BEB5-A3F6A3B1B838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1F508271-089E-4C46-90D4-05D2E76934AC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F9777E80-0627-4FE5-AC88-2D17142039BD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D84F0915-B988-4E7C-82F2-FA7B336FA321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03E76963-CB31-4E3A-AFEF-E8385F526A8E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F6C4281D-8B1F-4250-80FB-ED7E9B91E201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D2009717-1200-4227-8252-DD01ADD1C6CA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E7CAA2C7-161B-46F0-BD4E-69577A221CB7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839AD2C6-4334-49F1-A809-54B1AB9B6A74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64A62F0E-807F-49DA-B48D-EC1BA0FFC071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720AD757-038C-42F9-A69E-87F7C27FB1D5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059B66E8-6704-4A1D-BBDC-1C6668F3A463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B9E6E16D-FDEA-477F-8668-44829560CCB5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39AC6459-7696-43B4-8F94-1AA8E347F2F2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7FD271F6-BE86-4C28-8ED1-19AB6A1FD361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DD42574F-A7A8-4DBA-9C3C-3704D040764A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709899CE-A5B9-4B3B-A346-6E843B892BD1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137981F1-9F40-44BD-A6DC-B40B6C3D068D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07A92480-4284-4511-91D4-0D9058029236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2906563C-0909-49E4-8D05-420D8188C432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967983BA-4652-4DE1-8F90-E49F7B8C41E9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87E65668-7174-4DEB-BA4A-A28EE2A64E37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2562CDCB-220C-4E7D-9B0E-2F87FDDB92F6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C7F2E434-2D98-4EBD-95C1-50A55AC7292D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9A2E06BB-96AC-465A-A153-B66CECEB6EFE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3ED1DEBD-8C66-486F-A6B3-16D6A6EA7F31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8A3A3FCD-ED59-42E0-BCCA-AB31CFD38E1A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F7682D22-10D2-4808-A6F6-1569CFD300BC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21AA408D-4F5B-4A63-98B1-B96F58555DC6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3A225A7C-870D-4F95-8771-FA963628901A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DD22C07E-0A38-4F90-BEB9-8E57C5FD7704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E04C5595-8A6A-4C2C-BC1B-7C94A8024994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BB430FDC-28B6-4436-B428-D4F6DCC0D970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22454C6F-2BD1-4857-A546-8F068C130442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1BA4CCD9-EC58-4F35-A417-BC1246C866C1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FB31F55D-2A7F-4B5A-AB5D-24A4E0864274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C10D7-8E96-43B5-A559-2BBACAE5A99B}">
  <dimension ref="A1:AR267"/>
  <sheetViews>
    <sheetView rightToLeft="1" topLeftCell="G7" zoomScale="70" zoomScaleNormal="70" workbookViewId="0">
      <selection activeCell="J28" sqref="J28:J29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20.44140625" style="28" bestFit="1" customWidth="1"/>
    <col min="9" max="9" width="21.7773437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6.8867187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20.109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104.44140625" style="24" bestFit="1" customWidth="1"/>
    <col min="29" max="29" width="15.77734375" style="31" bestFit="1" customWidth="1"/>
    <col min="30" max="30" width="13.6640625" style="32" bestFit="1" customWidth="1"/>
    <col min="31" max="31" width="35.5546875" style="24" bestFit="1" customWidth="1"/>
    <col min="32" max="32" width="28.33203125" style="24" bestFit="1" customWidth="1"/>
    <col min="33" max="33" width="13.5546875" style="24" bestFit="1" customWidth="1"/>
    <col min="34" max="34" width="121.332031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8" t="s">
        <v>0</v>
      </c>
      <c r="B1" s="159"/>
      <c r="C1" s="158" t="s">
        <v>1</v>
      </c>
      <c r="D1" s="159"/>
      <c r="E1" s="158" t="s">
        <v>2</v>
      </c>
      <c r="F1" s="159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60" t="s">
        <v>17</v>
      </c>
      <c r="V1" s="161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166">
        <v>1</v>
      </c>
      <c r="H2" s="168" t="s">
        <v>81</v>
      </c>
      <c r="I2" s="166" t="s">
        <v>1028</v>
      </c>
      <c r="J2" s="164" t="s">
        <v>76</v>
      </c>
      <c r="K2" s="11" t="str">
        <f t="shared" ref="K2:K3" ca="1" si="0">IF(C2, TODAY(), "" )</f>
        <v/>
      </c>
      <c r="L2" s="162"/>
      <c r="M2" s="162" t="s">
        <v>77</v>
      </c>
      <c r="N2" s="162" t="s">
        <v>78</v>
      </c>
      <c r="O2" s="9">
        <v>5501.3</v>
      </c>
      <c r="P2" s="9">
        <v>3</v>
      </c>
      <c r="Q2" s="13" t="str">
        <f>VLOOKUP(O2, '[1]لیست محصولات اردیبهشت ۱۴۰۳'!B:C,2,0)</f>
        <v>ورتکس | Vortex</v>
      </c>
      <c r="R2" s="9"/>
      <c r="S2" s="12">
        <f>VLOOKUP(O2, '[1]لیست محصولات اردیبهشت ۱۴۰۳'!B:F,5,0)</f>
        <v>4000</v>
      </c>
      <c r="T2" s="14">
        <f>VLOOKUP(O2, '[1]لیست محصولات اردیبهشت ۱۴۰۳'!B:G,6,0)</f>
        <v>51200000</v>
      </c>
      <c r="U2" s="15"/>
      <c r="V2" s="16">
        <f t="shared" ref="V2:V3" si="1">IF(C2, P2, U2 )</f>
        <v>0</v>
      </c>
      <c r="W2" s="12">
        <f t="shared" ref="W2:W3" si="2">P2-V2</f>
        <v>3</v>
      </c>
      <c r="X2" s="14">
        <f t="shared" ref="X2:X3" si="3">P2*T2</f>
        <v>153600000</v>
      </c>
      <c r="Y2" s="17"/>
      <c r="Z2" s="14">
        <f t="shared" ref="Z2:Z3" si="4">X2-Y2</f>
        <v>153600000</v>
      </c>
      <c r="AA2" s="176" t="s">
        <v>79</v>
      </c>
      <c r="AB2" s="174" t="s">
        <v>70</v>
      </c>
      <c r="AC2" s="172" t="s">
        <v>80</v>
      </c>
      <c r="AD2" s="17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- کافه بیکری روستار آوا سنتر -  حجتی 09373955769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67"/>
      <c r="H3" s="169"/>
      <c r="I3" s="167"/>
      <c r="J3" s="165"/>
      <c r="K3" s="11" t="str">
        <f t="shared" ca="1" si="0"/>
        <v/>
      </c>
      <c r="L3" s="163"/>
      <c r="M3" s="163"/>
      <c r="N3" s="163"/>
      <c r="O3" s="9">
        <v>5511.3</v>
      </c>
      <c r="P3" s="9">
        <v>1</v>
      </c>
      <c r="Q3" s="13" t="str">
        <f>VLOOKUP(O3, '[1]لیست محصولات اردیبهشت ۱۴۰۳'!B:C,2,0)</f>
        <v>هامبلا | Hambella</v>
      </c>
      <c r="R3" s="9"/>
      <c r="S3" s="12">
        <f>VLOOKUP(O3, '[1]لیست محصولات اردیبهشت ۱۴۰۳'!B:F,5,0)</f>
        <v>4000</v>
      </c>
      <c r="T3" s="14">
        <f>VLOOKUP(O3, '[1]لیست محصولات اردیبهشت ۱۴۰۳'!B:G,6,0)</f>
        <v>69600000</v>
      </c>
      <c r="U3" s="15"/>
      <c r="V3" s="16">
        <f t="shared" si="1"/>
        <v>0</v>
      </c>
      <c r="W3" s="12">
        <f t="shared" si="2"/>
        <v>1</v>
      </c>
      <c r="X3" s="14">
        <f t="shared" si="3"/>
        <v>69600000</v>
      </c>
      <c r="Y3" s="17"/>
      <c r="Z3" s="14">
        <f t="shared" si="4"/>
        <v>69600000</v>
      </c>
      <c r="AA3" s="177"/>
      <c r="AB3" s="175"/>
      <c r="AC3" s="173"/>
      <c r="AD3" s="171"/>
      <c r="AE3" s="19"/>
      <c r="AF3" s="21"/>
      <c r="AG3" s="22" t="str">
        <f t="shared" si="5"/>
        <v>TRUE</v>
      </c>
      <c r="AH3" s="23" t="str">
        <f t="shared" ref="AH3:AH66" si="6"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66">
        <v>2</v>
      </c>
      <c r="H4" s="168" t="s">
        <v>74</v>
      </c>
      <c r="I4" s="166" t="s">
        <v>1139</v>
      </c>
      <c r="J4" s="164" t="s">
        <v>76</v>
      </c>
      <c r="K4" s="11" t="str">
        <f t="shared" ref="K4:K65" ca="1" si="7">IF(C4, TODAY(), "" )</f>
        <v/>
      </c>
      <c r="L4" s="162"/>
      <c r="M4" s="162" t="s">
        <v>77</v>
      </c>
      <c r="N4" s="162" t="s">
        <v>280</v>
      </c>
      <c r="O4" s="9">
        <v>5501.3</v>
      </c>
      <c r="P4" s="9">
        <v>3</v>
      </c>
      <c r="Q4" s="13" t="str">
        <f>VLOOKUP(O4, '[1]لیست محصولات اردیبهشت ۱۴۰۳'!B:C,2,0)</f>
        <v>ورتکس | Vortex</v>
      </c>
      <c r="R4" s="9"/>
      <c r="S4" s="12">
        <f>VLOOKUP(O4, '[1]لیست محصولات اردیبهشت ۱۴۰۳'!B:F,5,0)</f>
        <v>4000</v>
      </c>
      <c r="T4" s="14">
        <f>VLOOKUP(O4, '[1]لیست محصولات اردیبهشت ۱۴۰۳'!B:G,6,0)</f>
        <v>51200000</v>
      </c>
      <c r="U4" s="15"/>
      <c r="V4" s="16">
        <f t="shared" ref="V4:V65" si="8">IF(C4, P4, U4 )</f>
        <v>0</v>
      </c>
      <c r="W4" s="12">
        <f t="shared" ref="W4:W65" si="9">P4-V4</f>
        <v>3</v>
      </c>
      <c r="X4" s="14">
        <f t="shared" ref="X4:X65" si="10">P4*T4</f>
        <v>153600000</v>
      </c>
      <c r="Y4" s="17"/>
      <c r="Z4" s="14">
        <f t="shared" ref="Z4:Z65" si="11">X4-Y4</f>
        <v>153600000</v>
      </c>
      <c r="AA4" s="176" t="s">
        <v>79</v>
      </c>
      <c r="AB4" s="174" t="s">
        <v>70</v>
      </c>
      <c r="AC4" s="172" t="s">
        <v>80</v>
      </c>
      <c r="AD4" s="170"/>
      <c r="AE4" s="19"/>
      <c r="AF4" s="21"/>
      <c r="AG4" s="22" t="str">
        <f t="shared" si="5"/>
        <v>TRUE</v>
      </c>
      <c r="AH4" s="23" t="str">
        <f t="shared" si="6"/>
        <v>تهران - کافه بیکری روستار سانا سنتر -  حجتی 09373955769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167"/>
      <c r="H5" s="169"/>
      <c r="I5" s="167"/>
      <c r="J5" s="165"/>
      <c r="K5" s="11" t="str">
        <f t="shared" ca="1" si="7"/>
        <v/>
      </c>
      <c r="L5" s="163"/>
      <c r="M5" s="163"/>
      <c r="N5" s="163"/>
      <c r="O5" s="9">
        <v>5511.3</v>
      </c>
      <c r="P5" s="9">
        <v>3</v>
      </c>
      <c r="Q5" s="13" t="str">
        <f>VLOOKUP(O5, '[1]لیست محصولات اردیبهشت ۱۴۰۳'!B:C,2,0)</f>
        <v>هامبلا | Hambella</v>
      </c>
      <c r="R5" s="9"/>
      <c r="S5" s="12">
        <f>VLOOKUP(O5, '[1]لیست محصولات اردیبهشت ۱۴۰۳'!B:F,5,0)</f>
        <v>4000</v>
      </c>
      <c r="T5" s="14">
        <f>VLOOKUP(O5, '[1]لیست محصولات اردیبهشت ۱۴۰۳'!B:G,6,0)</f>
        <v>69600000</v>
      </c>
      <c r="U5" s="15"/>
      <c r="V5" s="16">
        <f t="shared" si="8"/>
        <v>0</v>
      </c>
      <c r="W5" s="12">
        <f t="shared" si="9"/>
        <v>3</v>
      </c>
      <c r="X5" s="14">
        <f t="shared" si="10"/>
        <v>208800000</v>
      </c>
      <c r="Y5" s="17"/>
      <c r="Z5" s="14">
        <f t="shared" si="11"/>
        <v>208800000</v>
      </c>
      <c r="AA5" s="177"/>
      <c r="AB5" s="175"/>
      <c r="AC5" s="173"/>
      <c r="AD5" s="171"/>
      <c r="AE5" s="19"/>
      <c r="AF5" s="21"/>
      <c r="AG5" s="22" t="str">
        <f t="shared" si="5"/>
        <v>TRUE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>
        <v>3</v>
      </c>
      <c r="H6" s="10">
        <v>278194566449</v>
      </c>
      <c r="I6" s="25" t="s">
        <v>1139</v>
      </c>
      <c r="J6" s="9"/>
      <c r="K6" s="11" t="str">
        <f t="shared" ca="1" si="7"/>
        <v/>
      </c>
      <c r="L6" s="12" t="s">
        <v>286</v>
      </c>
      <c r="M6" s="12" t="s">
        <v>1188</v>
      </c>
      <c r="N6" s="12"/>
      <c r="O6" s="9">
        <v>5511.2</v>
      </c>
      <c r="P6" s="9">
        <v>1</v>
      </c>
      <c r="Q6" s="13" t="str">
        <f>VLOOKUP(O6, '[1]لیست محصولات اردیبهشت ۱۴۰۳'!B:C,2,0)</f>
        <v>هامبلا | Hambella</v>
      </c>
      <c r="R6" s="9"/>
      <c r="S6" s="12">
        <f>VLOOKUP(O6, '[1]لیست محصولات اردیبهشت ۱۴۰۳'!B:F,5,0)</f>
        <v>750</v>
      </c>
      <c r="T6" s="14">
        <f>VLOOKUP(O6, '[1]لیست محصولات اردیبهشت ۱۴۰۳'!B:G,6,0)</f>
        <v>13350000</v>
      </c>
      <c r="U6" s="15"/>
      <c r="V6" s="16">
        <f t="shared" si="8"/>
        <v>0</v>
      </c>
      <c r="W6" s="12">
        <f t="shared" si="9"/>
        <v>1</v>
      </c>
      <c r="X6" s="14">
        <f t="shared" si="10"/>
        <v>13350000</v>
      </c>
      <c r="Y6" s="17"/>
      <c r="Z6" s="14">
        <f t="shared" si="11"/>
        <v>13350000</v>
      </c>
      <c r="AA6" s="18" t="s">
        <v>1189</v>
      </c>
      <c r="AB6" s="13" t="s">
        <v>1190</v>
      </c>
      <c r="AC6" s="19" t="s">
        <v>1191</v>
      </c>
      <c r="AD6" s="20"/>
      <c r="AE6" s="19"/>
      <c r="AF6" s="21"/>
      <c r="AG6" s="22" t="str">
        <f t="shared" si="5"/>
        <v>TRUE</v>
      </c>
      <c r="AH6" s="23" t="str">
        <f t="shared" si="6"/>
        <v>کردستان قروه - خیابان شریعتی- کوچه مهدیه قدیم - بالای داروخانه فریدونیان- طبقه دوم واحد هشت  - علی بهاری 09113456916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166">
        <v>4</v>
      </c>
      <c r="H7" s="168"/>
      <c r="I7" s="166" t="s">
        <v>1139</v>
      </c>
      <c r="J7" s="164" t="s">
        <v>76</v>
      </c>
      <c r="K7" s="11" t="str">
        <f t="shared" ca="1" si="7"/>
        <v/>
      </c>
      <c r="L7" s="162" t="s">
        <v>112</v>
      </c>
      <c r="M7" s="162" t="s">
        <v>1192</v>
      </c>
      <c r="N7" s="162" t="s">
        <v>715</v>
      </c>
      <c r="O7" s="9">
        <v>5511.3</v>
      </c>
      <c r="P7" s="9">
        <v>10</v>
      </c>
      <c r="Q7" s="13" t="str">
        <f>VLOOKUP(O7, '[1]لیست محصولات اردیبهشت ۱۴۰۳'!B:C,2,0)</f>
        <v>هامبلا | Hambella</v>
      </c>
      <c r="R7" s="9"/>
      <c r="S7" s="12">
        <f>VLOOKUP(O7, '[1]لیست محصولات اردیبهشت ۱۴۰۳'!B:F,5,0)</f>
        <v>4000</v>
      </c>
      <c r="T7" s="14">
        <f>VLOOKUP(O7, '[1]لیست محصولات اردیبهشت ۱۴۰۳'!B:G,6,0)</f>
        <v>69600000</v>
      </c>
      <c r="U7" s="26"/>
      <c r="V7" s="16">
        <f t="shared" si="8"/>
        <v>0</v>
      </c>
      <c r="W7" s="12">
        <f t="shared" si="9"/>
        <v>10</v>
      </c>
      <c r="X7" s="14">
        <f t="shared" si="10"/>
        <v>696000000</v>
      </c>
      <c r="Y7" s="17"/>
      <c r="Z7" s="14">
        <f t="shared" si="11"/>
        <v>696000000</v>
      </c>
      <c r="AA7" s="176" t="s">
        <v>79</v>
      </c>
      <c r="AB7" s="174" t="s">
        <v>70</v>
      </c>
      <c r="AC7" s="172" t="s">
        <v>716</v>
      </c>
      <c r="AD7" s="170"/>
      <c r="AE7" s="19"/>
      <c r="AF7" s="21"/>
      <c r="AG7" s="22" t="str">
        <f t="shared" si="5"/>
        <v>TRUE</v>
      </c>
      <c r="AH7" s="23" t="str">
        <f t="shared" si="6"/>
        <v>تهران - ویکافه - محمدرضا دلجو 09051534303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195"/>
      <c r="H8" s="196"/>
      <c r="I8" s="195"/>
      <c r="J8" s="184"/>
      <c r="K8" s="11" t="str">
        <f t="shared" ca="1" si="7"/>
        <v/>
      </c>
      <c r="L8" s="186"/>
      <c r="M8" s="186"/>
      <c r="N8" s="186"/>
      <c r="O8" s="9">
        <v>5511.1</v>
      </c>
      <c r="P8" s="9">
        <v>8</v>
      </c>
      <c r="Q8" s="13" t="str">
        <f>VLOOKUP(O8, '[1]لیست محصولات اردیبهشت ۱۴۰۳'!B:C,2,0)</f>
        <v>هامبلا | Hambella</v>
      </c>
      <c r="R8" s="9"/>
      <c r="S8" s="12">
        <f>VLOOKUP(O8, '[1]لیست محصولات اردیبهشت ۱۴۰۳'!B:F,5,0)</f>
        <v>150</v>
      </c>
      <c r="T8" s="14">
        <f>VLOOKUP(O8, '[1]لیست محصولات اردیبهشت ۱۴۰۳'!B:G,6,0)</f>
        <v>2800000</v>
      </c>
      <c r="U8" s="15"/>
      <c r="V8" s="16">
        <f t="shared" si="8"/>
        <v>0</v>
      </c>
      <c r="W8" s="12">
        <f t="shared" si="9"/>
        <v>8</v>
      </c>
      <c r="X8" s="14">
        <f t="shared" si="10"/>
        <v>22400000</v>
      </c>
      <c r="Y8" s="17"/>
      <c r="Z8" s="14">
        <f t="shared" si="11"/>
        <v>22400000</v>
      </c>
      <c r="AA8" s="183"/>
      <c r="AB8" s="182"/>
      <c r="AC8" s="181"/>
      <c r="AD8" s="180"/>
      <c r="AE8" s="19"/>
      <c r="AF8" s="21"/>
      <c r="AG8" s="22" t="str">
        <f t="shared" si="5"/>
        <v>TRUE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195"/>
      <c r="H9" s="196"/>
      <c r="I9" s="195"/>
      <c r="J9" s="184"/>
      <c r="K9" s="11" t="str">
        <f t="shared" ca="1" si="7"/>
        <v/>
      </c>
      <c r="L9" s="186"/>
      <c r="M9" s="186"/>
      <c r="N9" s="186"/>
      <c r="O9" s="9">
        <v>5522.1</v>
      </c>
      <c r="P9" s="9">
        <v>8</v>
      </c>
      <c r="Q9" s="13" t="str">
        <f>VLOOKUP(O9, '[1]لیست محصولات اردیبهشت ۱۴۰۳'!B:C,2,0)</f>
        <v>تامارا | Tamara</v>
      </c>
      <c r="R9" s="9"/>
      <c r="S9" s="12">
        <f>VLOOKUP(O9, '[1]لیست محصولات اردیبهشت ۱۴۰۳'!B:F,5,0)</f>
        <v>150</v>
      </c>
      <c r="T9" s="14">
        <f>VLOOKUP(O9, '[1]لیست محصولات اردیبهشت ۱۴۰۳'!B:G,6,0)</f>
        <v>2600000</v>
      </c>
      <c r="U9" s="15"/>
      <c r="V9" s="16">
        <f t="shared" si="8"/>
        <v>0</v>
      </c>
      <c r="W9" s="12">
        <f t="shared" si="9"/>
        <v>8</v>
      </c>
      <c r="X9" s="14">
        <f t="shared" si="10"/>
        <v>20800000</v>
      </c>
      <c r="Y9" s="17"/>
      <c r="Z9" s="14">
        <f t="shared" si="11"/>
        <v>20800000</v>
      </c>
      <c r="AA9" s="183"/>
      <c r="AB9" s="182"/>
      <c r="AC9" s="181"/>
      <c r="AD9" s="180"/>
      <c r="AE9" s="19"/>
      <c r="AF9" s="21"/>
      <c r="AG9" s="22" t="str">
        <f t="shared" si="5"/>
        <v>TRUE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195"/>
      <c r="H10" s="196"/>
      <c r="I10" s="195"/>
      <c r="J10" s="184"/>
      <c r="K10" s="11" t="str">
        <f t="shared" ca="1" si="7"/>
        <v/>
      </c>
      <c r="L10" s="186"/>
      <c r="M10" s="186"/>
      <c r="N10" s="186"/>
      <c r="O10" s="9">
        <v>3326.2</v>
      </c>
      <c r="P10" s="9">
        <v>2</v>
      </c>
      <c r="Q10" s="13" t="str">
        <f>VLOOKUP(O10, '[1]لیست محصولات اردیبهشت ۱۴۰۳'!B:C,2,0)</f>
        <v>میاگروس | Milagros</v>
      </c>
      <c r="R10" s="9"/>
      <c r="S10" s="12">
        <f>VLOOKUP(O10, '[1]لیست محصولات اردیبهشت ۱۴۰۳'!B:F,5,0)</f>
        <v>750</v>
      </c>
      <c r="T10" s="14">
        <f>VLOOKUP(O10, '[1]لیست محصولات اردیبهشت ۱۴۰۳'!B:G,6,0)</f>
        <v>18150000</v>
      </c>
      <c r="U10" s="15"/>
      <c r="V10" s="16">
        <f t="shared" si="8"/>
        <v>0</v>
      </c>
      <c r="W10" s="12">
        <f t="shared" si="9"/>
        <v>2</v>
      </c>
      <c r="X10" s="14">
        <f t="shared" si="10"/>
        <v>36300000</v>
      </c>
      <c r="Y10" s="17"/>
      <c r="Z10" s="14">
        <f t="shared" si="11"/>
        <v>36300000</v>
      </c>
      <c r="AA10" s="183"/>
      <c r="AB10" s="182"/>
      <c r="AC10" s="181"/>
      <c r="AD10" s="180"/>
      <c r="AE10" s="19"/>
      <c r="AF10" s="21"/>
      <c r="AG10" s="22" t="str">
        <f t="shared" si="5"/>
        <v>TRUE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167"/>
      <c r="H11" s="169"/>
      <c r="I11" s="167"/>
      <c r="J11" s="165"/>
      <c r="K11" s="11" t="str">
        <f t="shared" ca="1" si="7"/>
        <v/>
      </c>
      <c r="L11" s="163"/>
      <c r="M11" s="163"/>
      <c r="N11" s="163"/>
      <c r="O11" s="9">
        <v>3326.1</v>
      </c>
      <c r="P11" s="9">
        <v>2</v>
      </c>
      <c r="Q11" s="13" t="str">
        <f>VLOOKUP(O11, '[1]لیست محصولات اردیبهشت ۱۴۰۳'!B:C,2,0)</f>
        <v>میاگروس | Milagros</v>
      </c>
      <c r="R11" s="9"/>
      <c r="S11" s="12">
        <f>VLOOKUP(O11, '[1]لیست محصولات اردیبهشت ۱۴۰۳'!B:F,5,0)</f>
        <v>150</v>
      </c>
      <c r="T11" s="14">
        <f>VLOOKUP(O11, '[1]لیست محصولات اردیبهشت ۱۴۰۳'!B:G,6,0)</f>
        <v>3750000</v>
      </c>
      <c r="U11" s="15"/>
      <c r="V11" s="16">
        <f t="shared" si="8"/>
        <v>0</v>
      </c>
      <c r="W11" s="12">
        <f t="shared" si="9"/>
        <v>2</v>
      </c>
      <c r="X11" s="14">
        <f t="shared" si="10"/>
        <v>7500000</v>
      </c>
      <c r="Y11" s="17"/>
      <c r="Z11" s="14">
        <f t="shared" si="11"/>
        <v>7500000</v>
      </c>
      <c r="AA11" s="177"/>
      <c r="AB11" s="175"/>
      <c r="AC11" s="173"/>
      <c r="AD11" s="171"/>
      <c r="AE11" s="19"/>
      <c r="AF11" s="21"/>
      <c r="AG11" s="22" t="str">
        <f t="shared" si="5"/>
        <v>TRUE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66">
        <v>5</v>
      </c>
      <c r="H12" s="67" t="s">
        <v>135</v>
      </c>
      <c r="I12" s="66" t="s">
        <v>1139</v>
      </c>
      <c r="J12" s="9"/>
      <c r="K12" s="11" t="str">
        <f t="shared" ca="1" si="7"/>
        <v/>
      </c>
      <c r="L12" s="12" t="s">
        <v>433</v>
      </c>
      <c r="M12" s="12" t="s">
        <v>1193</v>
      </c>
      <c r="N12" s="12"/>
      <c r="O12" s="9">
        <v>5511.11</v>
      </c>
      <c r="P12" s="9">
        <v>2</v>
      </c>
      <c r="Q12" s="69" t="str">
        <f>VLOOKUP(O12, '[1]لیست محصولات اردیبهشت ۱۴۰۳'!B:C,2,0)</f>
        <v>هامبلا(رست دمی) | Hambella( Filter Roast)</v>
      </c>
      <c r="R12" s="9" t="s">
        <v>1194</v>
      </c>
      <c r="S12" s="12">
        <f>VLOOKUP(O12, '[1]لیست محصولات اردیبهشت ۱۴۰۳'!B:F,5,0)</f>
        <v>150</v>
      </c>
      <c r="T12" s="14">
        <f>VLOOKUP(O12, '[1]لیست محصولات اردیبهشت ۱۴۰۳'!B:G,6,0)</f>
        <v>2800000</v>
      </c>
      <c r="U12" s="15"/>
      <c r="V12" s="16">
        <f t="shared" si="8"/>
        <v>0</v>
      </c>
      <c r="W12" s="12">
        <f t="shared" si="9"/>
        <v>2</v>
      </c>
      <c r="X12" s="14">
        <f t="shared" si="10"/>
        <v>5600000</v>
      </c>
      <c r="Y12" s="17"/>
      <c r="Z12" s="14">
        <f t="shared" si="11"/>
        <v>5600000</v>
      </c>
      <c r="AA12" s="18" t="s">
        <v>79</v>
      </c>
      <c r="AB12" s="13" t="s">
        <v>1195</v>
      </c>
      <c r="AC12" s="19" t="s">
        <v>1196</v>
      </c>
      <c r="AD12" s="20" t="s">
        <v>99</v>
      </c>
      <c r="AE12" s="19"/>
      <c r="AF12" s="21"/>
      <c r="AG12" s="22" t="str">
        <f t="shared" si="5"/>
        <v>TRUE</v>
      </c>
      <c r="AH12" s="23" t="str">
        <f t="shared" si="6"/>
        <v>تهران خیابان ولیعصر، بالاتر از میدان ونک، خیابان شهید علیرضا دامن افشار، پلاک ۲۸، ط اول، واحد ۷، شرکت بانک‌آیدی  - مهدی محققی 09105600097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66">
        <v>6</v>
      </c>
      <c r="H13" s="168"/>
      <c r="I13" s="166" t="s">
        <v>1139</v>
      </c>
      <c r="J13" s="164"/>
      <c r="K13" s="11" t="str">
        <f t="shared" ca="1" si="7"/>
        <v/>
      </c>
      <c r="L13" s="162" t="s">
        <v>800</v>
      </c>
      <c r="M13" s="162" t="s">
        <v>801</v>
      </c>
      <c r="N13" s="162" t="s">
        <v>424</v>
      </c>
      <c r="O13" s="9">
        <v>5501.3</v>
      </c>
      <c r="P13" s="9">
        <v>2</v>
      </c>
      <c r="Q13" s="13" t="str">
        <f>VLOOKUP(O13, '[1]لیست محصولات اردیبهشت ۱۴۰۳'!B:C,2,0)</f>
        <v>ورتکس | Vortex</v>
      </c>
      <c r="R13" s="9"/>
      <c r="S13" s="12">
        <f>VLOOKUP(O13, '[1]لیست محصولات اردیبهشت ۱۴۰۳'!B:F,5,0)</f>
        <v>4000</v>
      </c>
      <c r="T13" s="14">
        <f>VLOOKUP(O13, '[1]لیست محصولات اردیبهشت ۱۴۰۳'!B:G,6,0)</f>
        <v>51200000</v>
      </c>
      <c r="U13" s="26"/>
      <c r="V13" s="16">
        <f t="shared" si="8"/>
        <v>0</v>
      </c>
      <c r="W13" s="12">
        <f t="shared" si="9"/>
        <v>2</v>
      </c>
      <c r="X13" s="14">
        <f t="shared" si="10"/>
        <v>102400000</v>
      </c>
      <c r="Y13" s="17"/>
      <c r="Z13" s="14">
        <f t="shared" si="11"/>
        <v>102400000</v>
      </c>
      <c r="AA13" s="176" t="s">
        <v>79</v>
      </c>
      <c r="AB13" s="174" t="s">
        <v>70</v>
      </c>
      <c r="AC13" s="172" t="s">
        <v>426</v>
      </c>
      <c r="AD13" s="170"/>
      <c r="AE13" s="19"/>
      <c r="AF13" s="21"/>
      <c r="AG13" s="22" t="str">
        <f t="shared" si="5"/>
        <v>TRUE</v>
      </c>
      <c r="AH13" s="23" t="str">
        <f t="shared" si="6"/>
        <v>تهران - کافه آرمه - اردوان یوسفی 09124047817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167"/>
      <c r="H14" s="169"/>
      <c r="I14" s="167"/>
      <c r="J14" s="165"/>
      <c r="K14" s="11" t="str">
        <f t="shared" ca="1" si="7"/>
        <v/>
      </c>
      <c r="L14" s="163"/>
      <c r="M14" s="163"/>
      <c r="N14" s="163"/>
      <c r="O14" s="9">
        <v>5511.11</v>
      </c>
      <c r="P14" s="9">
        <v>3</v>
      </c>
      <c r="Q14" s="69" t="str">
        <f>VLOOKUP(O14, '[1]لیست محصولات اردیبهشت ۱۴۰۳'!B:C,2,0)</f>
        <v>هامبلا(رست دمی) | Hambella( Filter Roast)</v>
      </c>
      <c r="R14" s="9" t="s">
        <v>425</v>
      </c>
      <c r="S14" s="12">
        <f>VLOOKUP(O14, '[1]لیست محصولات اردیبهشت ۱۴۰۳'!B:F,5,0)</f>
        <v>150</v>
      </c>
      <c r="T14" s="14">
        <f>VLOOKUP(O14, '[1]لیست محصولات اردیبهشت ۱۴۰۳'!B:G,6,0)</f>
        <v>2800000</v>
      </c>
      <c r="U14" s="15"/>
      <c r="V14" s="16">
        <f t="shared" si="8"/>
        <v>0</v>
      </c>
      <c r="W14" s="12">
        <f t="shared" si="9"/>
        <v>3</v>
      </c>
      <c r="X14" s="14">
        <f t="shared" si="10"/>
        <v>8400000</v>
      </c>
      <c r="Y14" s="17"/>
      <c r="Z14" s="14">
        <f t="shared" si="11"/>
        <v>8400000</v>
      </c>
      <c r="AA14" s="177"/>
      <c r="AB14" s="175"/>
      <c r="AC14" s="173"/>
      <c r="AD14" s="171"/>
      <c r="AE14" s="19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9">
        <v>7</v>
      </c>
      <c r="H15" s="10">
        <v>278253147976</v>
      </c>
      <c r="I15" s="9" t="s">
        <v>1205</v>
      </c>
      <c r="J15" s="9"/>
      <c r="K15" s="11" t="str">
        <f t="shared" ca="1" si="7"/>
        <v/>
      </c>
      <c r="L15" s="12" t="s">
        <v>1206</v>
      </c>
      <c r="M15" s="12" t="s">
        <v>1207</v>
      </c>
      <c r="N15" s="12"/>
      <c r="O15" s="9">
        <v>5501.2</v>
      </c>
      <c r="P15" s="9">
        <v>1</v>
      </c>
      <c r="Q15" s="13" t="str">
        <f>VLOOKUP(O15, '[1]لیست محصولات اردیبهشت ۱۴۰۳'!B:C,2,0)</f>
        <v>ورتکس | Vortex</v>
      </c>
      <c r="R15" s="9"/>
      <c r="S15" s="12">
        <f>VLOOKUP(O15, '[1]لیست محصولات اردیبهشت ۱۴۰۳'!B:F,5,0)</f>
        <v>750</v>
      </c>
      <c r="T15" s="14">
        <f>VLOOKUP(O15, '[1]لیست محصولات اردیبهشت ۱۴۰۳'!B:G,6,0)</f>
        <v>9900000</v>
      </c>
      <c r="U15" s="15"/>
      <c r="V15" s="16">
        <f t="shared" si="8"/>
        <v>0</v>
      </c>
      <c r="W15" s="12">
        <f t="shared" si="9"/>
        <v>1</v>
      </c>
      <c r="X15" s="14">
        <f t="shared" si="10"/>
        <v>9900000</v>
      </c>
      <c r="Y15" s="17"/>
      <c r="Z15" s="14">
        <f t="shared" si="11"/>
        <v>9900000</v>
      </c>
      <c r="AA15" s="18" t="s">
        <v>646</v>
      </c>
      <c r="AB15" s="13" t="s">
        <v>1208</v>
      </c>
      <c r="AC15" s="19" t="s">
        <v>1209</v>
      </c>
      <c r="AD15" s="20"/>
      <c r="AE15" s="19"/>
      <c r="AF15" s="21"/>
      <c r="AG15" s="22" t="str">
        <f t="shared" si="5"/>
        <v>TRUE</v>
      </c>
      <c r="AH15" s="23" t="str">
        <f t="shared" si="6"/>
        <v>بوشهر خیابان فرودگاه کوچه شهید پژنگ فرعی ۴ساختنان سپید زنگ دوم  - منیژه سهرابی 09032221848</v>
      </c>
    </row>
    <row r="16" spans="1:34" ht="22.35" customHeight="1">
      <c r="A16" s="7"/>
      <c r="B16" s="7"/>
      <c r="C16" s="7"/>
      <c r="D16" s="7"/>
      <c r="E16" s="7"/>
      <c r="F16" s="8"/>
      <c r="G16" s="164">
        <v>8</v>
      </c>
      <c r="H16" s="178">
        <v>278260590952</v>
      </c>
      <c r="I16" s="164" t="s">
        <v>1205</v>
      </c>
      <c r="J16" s="164" t="s">
        <v>76</v>
      </c>
      <c r="K16" s="11" t="str">
        <f t="shared" ca="1" si="7"/>
        <v/>
      </c>
      <c r="L16" s="162" t="s">
        <v>1210</v>
      </c>
      <c r="M16" s="162" t="s">
        <v>1211</v>
      </c>
      <c r="N16" s="162" t="s">
        <v>1212</v>
      </c>
      <c r="O16" s="9">
        <v>5511.3</v>
      </c>
      <c r="P16" s="9">
        <v>3</v>
      </c>
      <c r="Q16" s="13" t="str">
        <f>VLOOKUP(O16, '[1]لیست محصولات اردیبهشت ۱۴۰۳'!B:C,2,0)</f>
        <v>هامبلا | Hambella</v>
      </c>
      <c r="R16" s="9"/>
      <c r="S16" s="12">
        <f>VLOOKUP(O16, '[1]لیست محصولات اردیبهشت ۱۴۰۳'!B:F,5,0)</f>
        <v>4000</v>
      </c>
      <c r="T16" s="14">
        <f>VLOOKUP(O16, '[1]لیست محصولات اردیبهشت ۱۴۰۳'!B:G,6,0)</f>
        <v>69600000</v>
      </c>
      <c r="U16" s="15"/>
      <c r="V16" s="16">
        <f t="shared" si="8"/>
        <v>0</v>
      </c>
      <c r="W16" s="12">
        <f t="shared" si="9"/>
        <v>3</v>
      </c>
      <c r="X16" s="14">
        <f t="shared" si="10"/>
        <v>208800000</v>
      </c>
      <c r="Y16" s="17"/>
      <c r="Z16" s="14">
        <f t="shared" si="11"/>
        <v>208800000</v>
      </c>
      <c r="AA16" s="176" t="s">
        <v>79</v>
      </c>
      <c r="AB16" s="174" t="s">
        <v>1213</v>
      </c>
      <c r="AC16" s="172" t="s">
        <v>1214</v>
      </c>
      <c r="AD16" s="170"/>
      <c r="AE16" s="19"/>
      <c r="AF16" s="21"/>
      <c r="AG16" s="22" t="str">
        <f t="shared" si="5"/>
        <v>TRUE</v>
      </c>
      <c r="AH16" s="23" t="str">
        <f t="shared" si="6"/>
        <v>تهران خیابان انقلاب روبروی پارک دانشجو نبش کوچه بالاور کافه ایستگاه - عزیز شریعتی 09389651016</v>
      </c>
    </row>
    <row r="17" spans="1:34" ht="22.35" customHeight="1">
      <c r="A17" s="7"/>
      <c r="B17" s="7"/>
      <c r="C17" s="7"/>
      <c r="D17" s="7"/>
      <c r="E17" s="7"/>
      <c r="F17" s="8"/>
      <c r="G17" s="165"/>
      <c r="H17" s="179"/>
      <c r="I17" s="165"/>
      <c r="J17" s="165"/>
      <c r="K17" s="11" t="str">
        <f t="shared" ca="1" si="7"/>
        <v/>
      </c>
      <c r="L17" s="163"/>
      <c r="M17" s="163"/>
      <c r="N17" s="163"/>
      <c r="O17" s="9">
        <v>5501.3</v>
      </c>
      <c r="P17" s="9">
        <v>3</v>
      </c>
      <c r="Q17" s="13" t="str">
        <f>VLOOKUP(O17, '[1]لیست محصولات اردیبهشت ۱۴۰۳'!B:C,2,0)</f>
        <v>ورتکس | Vortex</v>
      </c>
      <c r="R17" s="9"/>
      <c r="S17" s="12">
        <f>VLOOKUP(O17, '[1]لیست محصولات اردیبهشت ۱۴۰۳'!B:F,5,0)</f>
        <v>4000</v>
      </c>
      <c r="T17" s="14">
        <f>VLOOKUP(O17, '[1]لیست محصولات اردیبهشت ۱۴۰۳'!B:G,6,0)</f>
        <v>51200000</v>
      </c>
      <c r="U17" s="15"/>
      <c r="V17" s="16">
        <f t="shared" si="8"/>
        <v>0</v>
      </c>
      <c r="W17" s="12">
        <f t="shared" si="9"/>
        <v>3</v>
      </c>
      <c r="X17" s="14">
        <f t="shared" si="10"/>
        <v>153600000</v>
      </c>
      <c r="Y17" s="17"/>
      <c r="Z17" s="14">
        <f t="shared" si="11"/>
        <v>153600000</v>
      </c>
      <c r="AA17" s="177"/>
      <c r="AB17" s="175"/>
      <c r="AC17" s="173"/>
      <c r="AD17" s="171"/>
      <c r="AE17" s="19"/>
      <c r="AF17" s="21"/>
      <c r="AG17" s="22" t="str">
        <f t="shared" si="5"/>
        <v>TRUE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9">
        <v>9</v>
      </c>
      <c r="H18" s="10">
        <v>278264740223</v>
      </c>
      <c r="I18" s="9" t="s">
        <v>1205</v>
      </c>
      <c r="J18" s="9"/>
      <c r="K18" s="11" t="str">
        <f t="shared" ca="1" si="7"/>
        <v/>
      </c>
      <c r="L18" s="12" t="s">
        <v>955</v>
      </c>
      <c r="M18" s="12" t="s">
        <v>956</v>
      </c>
      <c r="N18" s="12"/>
      <c r="O18" s="9">
        <v>5522.2</v>
      </c>
      <c r="P18" s="9">
        <v>1</v>
      </c>
      <c r="Q18" s="13" t="str">
        <f>VLOOKUP(O18, '[1]لیست محصولات اردیبهشت ۱۴۰۳'!B:C,2,0)</f>
        <v>تامارا | Tamara</v>
      </c>
      <c r="R18" s="9" t="s">
        <v>125</v>
      </c>
      <c r="S18" s="12">
        <f>VLOOKUP(O18, '[1]لیست محصولات اردیبهشت ۱۴۰۳'!B:F,5,0)</f>
        <v>750</v>
      </c>
      <c r="T18" s="14">
        <f>VLOOKUP(O18, '[1]لیست محصولات اردیبهشت ۱۴۰۳'!B:G,6,0)</f>
        <v>12450000</v>
      </c>
      <c r="U18" s="15"/>
      <c r="V18" s="16">
        <f t="shared" si="8"/>
        <v>0</v>
      </c>
      <c r="W18" s="12">
        <f t="shared" si="9"/>
        <v>1</v>
      </c>
      <c r="X18" s="14">
        <f t="shared" si="10"/>
        <v>12450000</v>
      </c>
      <c r="Y18" s="17"/>
      <c r="Z18" s="14">
        <f t="shared" si="11"/>
        <v>12450000</v>
      </c>
      <c r="AA18" s="18" t="s">
        <v>79</v>
      </c>
      <c r="AB18" s="13" t="s">
        <v>957</v>
      </c>
      <c r="AC18" s="19" t="s">
        <v>958</v>
      </c>
      <c r="AD18" s="20" t="s">
        <v>99</v>
      </c>
      <c r="AE18" s="19"/>
      <c r="AF18" s="21"/>
      <c r="AG18" s="22" t="str">
        <f t="shared" si="5"/>
        <v>TRUE</v>
      </c>
      <c r="AH18" s="23" t="str">
        <f t="shared" si="6"/>
        <v>تهران پاسداران سه راه ضرابخانه ،سروستان ۵، کوچه اول، پلاک ۱ ،واحد ۳  - فرشاد مقدسی 09147894009</v>
      </c>
    </row>
    <row r="19" spans="1:34" ht="22.35" customHeight="1">
      <c r="A19" s="7"/>
      <c r="B19" s="7"/>
      <c r="C19" s="7"/>
      <c r="D19" s="7"/>
      <c r="E19" s="7"/>
      <c r="F19" s="8"/>
      <c r="G19" s="66">
        <v>10</v>
      </c>
      <c r="H19" s="67"/>
      <c r="I19" s="66" t="s">
        <v>1205</v>
      </c>
      <c r="J19" s="9" t="s">
        <v>76</v>
      </c>
      <c r="K19" s="11" t="str">
        <f t="shared" ca="1" si="7"/>
        <v/>
      </c>
      <c r="L19" s="12" t="s">
        <v>209</v>
      </c>
      <c r="M19" s="12" t="s">
        <v>210</v>
      </c>
      <c r="N19" s="12" t="s">
        <v>1215</v>
      </c>
      <c r="O19" s="9">
        <v>5501.3</v>
      </c>
      <c r="P19" s="9">
        <v>5</v>
      </c>
      <c r="Q19" s="13" t="str">
        <f>VLOOKUP(O19, '[1]لیست محصولات اردیبهشت ۱۴۰۳'!B:C,2,0)</f>
        <v>ورتکس | Vortex</v>
      </c>
      <c r="R19" s="9"/>
      <c r="S19" s="12">
        <f>VLOOKUP(O19, '[1]لیست محصولات اردیبهشت ۱۴۰۳'!B:F,5,0)</f>
        <v>4000</v>
      </c>
      <c r="T19" s="14">
        <f>VLOOKUP(O19, '[1]لیست محصولات اردیبهشت ۱۴۰۳'!B:G,6,0)</f>
        <v>51200000</v>
      </c>
      <c r="U19" s="15"/>
      <c r="V19" s="16">
        <f t="shared" si="8"/>
        <v>0</v>
      </c>
      <c r="W19" s="12">
        <f t="shared" si="9"/>
        <v>5</v>
      </c>
      <c r="X19" s="14">
        <f t="shared" si="10"/>
        <v>256000000</v>
      </c>
      <c r="Y19" s="17"/>
      <c r="Z19" s="14">
        <f t="shared" si="11"/>
        <v>256000000</v>
      </c>
      <c r="AA19" s="18" t="s">
        <v>212</v>
      </c>
      <c r="AB19" s="13" t="s">
        <v>213</v>
      </c>
      <c r="AC19" s="19" t="s">
        <v>214</v>
      </c>
      <c r="AD19" s="20"/>
      <c r="AE19" s="19"/>
      <c r="AF19" s="21"/>
      <c r="AG19" s="22" t="str">
        <f t="shared" si="5"/>
        <v>TRUE</v>
      </c>
      <c r="AH19" s="23" t="str">
        <f t="shared" si="6"/>
        <v>قم خيابان اقاقيا نبش سجاد شرقي  کافه الموت - احسان روح افزا 09124520454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>
        <v>11</v>
      </c>
      <c r="H20" s="10">
        <v>278286028900</v>
      </c>
      <c r="I20" s="9" t="s">
        <v>1205</v>
      </c>
      <c r="J20" s="9"/>
      <c r="K20" s="11" t="str">
        <f t="shared" ca="1" si="7"/>
        <v/>
      </c>
      <c r="L20" s="12" t="s">
        <v>385</v>
      </c>
      <c r="M20" s="12" t="s">
        <v>96</v>
      </c>
      <c r="N20" s="12"/>
      <c r="O20" s="9">
        <v>5511.2</v>
      </c>
      <c r="P20" s="9">
        <v>1</v>
      </c>
      <c r="Q20" s="13" t="str">
        <f>VLOOKUP(O20, '[1]لیست محصولات اردیبهشت ۱۴۰۳'!B:C,2,0)</f>
        <v>هامبلا | Hambella</v>
      </c>
      <c r="R20" s="9" t="s">
        <v>102</v>
      </c>
      <c r="S20" s="12">
        <f>VLOOKUP(O20, '[1]لیست محصولات اردیبهشت ۱۴۰۳'!B:F,5,0)</f>
        <v>750</v>
      </c>
      <c r="T20" s="14">
        <f>VLOOKUP(O20, '[1]لیست محصولات اردیبهشت ۱۴۰۳'!B:G,6,0)</f>
        <v>13350000</v>
      </c>
      <c r="U20" s="15"/>
      <c r="V20" s="16">
        <f t="shared" si="8"/>
        <v>0</v>
      </c>
      <c r="W20" s="12">
        <f t="shared" si="9"/>
        <v>1</v>
      </c>
      <c r="X20" s="14">
        <f t="shared" si="10"/>
        <v>13350000</v>
      </c>
      <c r="Y20" s="17"/>
      <c r="Z20" s="14">
        <f t="shared" si="11"/>
        <v>13350000</v>
      </c>
      <c r="AA20" s="18" t="s">
        <v>79</v>
      </c>
      <c r="AB20" s="13" t="s">
        <v>386</v>
      </c>
      <c r="AC20" s="19" t="s">
        <v>1218</v>
      </c>
      <c r="AD20" s="20" t="s">
        <v>99</v>
      </c>
      <c r="AE20" s="19"/>
      <c r="AF20" s="21"/>
      <c r="AG20" s="22" t="str">
        <f t="shared" si="5"/>
        <v>TRUE</v>
      </c>
      <c r="AH20" s="23" t="str">
        <f t="shared" si="6"/>
        <v>تهران سعادت آباد بلوار بهزاد نبش باغستان یکم پلاک ۲ شرکت تپسی  - بردیا میرزایی 09331404200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66">
        <v>12</v>
      </c>
      <c r="H21" s="67"/>
      <c r="I21" s="66" t="s">
        <v>1205</v>
      </c>
      <c r="J21" s="9" t="s">
        <v>76</v>
      </c>
      <c r="K21" s="11" t="str">
        <f t="shared" ca="1" si="7"/>
        <v/>
      </c>
      <c r="L21" s="12"/>
      <c r="M21" s="12"/>
      <c r="N21" s="12" t="s">
        <v>575</v>
      </c>
      <c r="O21" s="9">
        <v>5501.3</v>
      </c>
      <c r="P21" s="9">
        <v>1</v>
      </c>
      <c r="Q21" s="13" t="str">
        <f>VLOOKUP(O21, '[1]لیست محصولات اردیبهشت ۱۴۰۳'!B:C,2,0)</f>
        <v>ورتکس | Vortex</v>
      </c>
      <c r="R21" s="9"/>
      <c r="S21" s="12">
        <f>VLOOKUP(O21, '[1]لیست محصولات اردیبهشت ۱۴۰۳'!B:F,5,0)</f>
        <v>4000</v>
      </c>
      <c r="T21" s="14">
        <f>VLOOKUP(O21, '[1]لیست محصولات اردیبهشت ۱۴۰۳'!B:G,6,0)</f>
        <v>51200000</v>
      </c>
      <c r="U21" s="15"/>
      <c r="V21" s="16">
        <f t="shared" si="8"/>
        <v>0</v>
      </c>
      <c r="W21" s="12">
        <f t="shared" si="9"/>
        <v>1</v>
      </c>
      <c r="X21" s="14">
        <f t="shared" si="10"/>
        <v>51200000</v>
      </c>
      <c r="Y21" s="17"/>
      <c r="Z21" s="14">
        <f t="shared" si="11"/>
        <v>51200000</v>
      </c>
      <c r="AA21" s="18" t="s">
        <v>79</v>
      </c>
      <c r="AB21" s="13" t="s">
        <v>1219</v>
      </c>
      <c r="AC21" s="19" t="s">
        <v>576</v>
      </c>
      <c r="AD21" s="20" t="s">
        <v>99</v>
      </c>
      <c r="AE21" s="19"/>
      <c r="AF21" s="21"/>
      <c r="AG21" s="22" t="str">
        <f t="shared" si="5"/>
        <v>TRUE</v>
      </c>
      <c r="AH21" s="23" t="str">
        <f t="shared" si="6"/>
        <v>تهران خيابان جمهوري ، قبل از پل حافظ ، خيابان گشتاسب ، پلاك 6 خانه فاموری -   09124302636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166">
        <v>13</v>
      </c>
      <c r="H22" s="168"/>
      <c r="I22" s="166" t="s">
        <v>1205</v>
      </c>
      <c r="J22" s="164" t="s">
        <v>76</v>
      </c>
      <c r="K22" s="11" t="str">
        <f t="shared" ca="1" si="7"/>
        <v/>
      </c>
      <c r="L22" s="162" t="s">
        <v>433</v>
      </c>
      <c r="M22" s="162" t="s">
        <v>434</v>
      </c>
      <c r="N22" s="162" t="s">
        <v>1220</v>
      </c>
      <c r="O22" s="9">
        <v>5501.3</v>
      </c>
      <c r="P22" s="9">
        <v>1</v>
      </c>
      <c r="Q22" s="13" t="str">
        <f>VLOOKUP(O22, '[1]لیست محصولات اردیبهشت ۱۴۰۳'!B:C,2,0)</f>
        <v>ورتکس | Vortex</v>
      </c>
      <c r="R22" s="9"/>
      <c r="S22" s="12">
        <f>VLOOKUP(O22, '[1]لیست محصولات اردیبهشت ۱۴۰۳'!B:F,5,0)</f>
        <v>4000</v>
      </c>
      <c r="T22" s="14">
        <f>VLOOKUP(O22, '[1]لیست محصولات اردیبهشت ۱۴۰۳'!B:G,6,0)</f>
        <v>51200000</v>
      </c>
      <c r="U22" s="15"/>
      <c r="V22" s="16">
        <f t="shared" si="8"/>
        <v>0</v>
      </c>
      <c r="W22" s="12">
        <f t="shared" si="9"/>
        <v>1</v>
      </c>
      <c r="X22" s="14">
        <f t="shared" si="10"/>
        <v>51200000</v>
      </c>
      <c r="Y22" s="17"/>
      <c r="Z22" s="14">
        <f t="shared" si="11"/>
        <v>51200000</v>
      </c>
      <c r="AA22" s="176" t="s">
        <v>79</v>
      </c>
      <c r="AB22" s="174" t="s">
        <v>70</v>
      </c>
      <c r="AC22" s="172" t="s">
        <v>437</v>
      </c>
      <c r="AD22" s="170"/>
      <c r="AE22" s="19"/>
      <c r="AF22" s="21"/>
      <c r="AG22" s="22" t="str">
        <f t="shared" si="5"/>
        <v>TRUE</v>
      </c>
      <c r="AH22" s="23" t="str">
        <f t="shared" si="6"/>
        <v>تهران - ویوو لانژ - مهدی مولایی 09197844409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167"/>
      <c r="H23" s="169"/>
      <c r="I23" s="167"/>
      <c r="J23" s="165"/>
      <c r="K23" s="11" t="str">
        <f t="shared" ca="1" si="7"/>
        <v/>
      </c>
      <c r="L23" s="163"/>
      <c r="M23" s="163"/>
      <c r="N23" s="163"/>
      <c r="O23" s="9">
        <v>5511.3</v>
      </c>
      <c r="P23" s="9">
        <v>1</v>
      </c>
      <c r="Q23" s="13" t="str">
        <f>VLOOKUP(O23, '[1]لیست محصولات اردیبهشت ۱۴۰۳'!B:C,2,0)</f>
        <v>هامبلا | Hambella</v>
      </c>
      <c r="R23" s="9"/>
      <c r="S23" s="12">
        <f>VLOOKUP(O23, '[1]لیست محصولات اردیبهشت ۱۴۰۳'!B:F,5,0)</f>
        <v>4000</v>
      </c>
      <c r="T23" s="14">
        <f>VLOOKUP(O23, '[1]لیست محصولات اردیبهشت ۱۴۰۳'!B:G,6,0)</f>
        <v>69600000</v>
      </c>
      <c r="U23" s="15"/>
      <c r="V23" s="16">
        <f t="shared" si="8"/>
        <v>0</v>
      </c>
      <c r="W23" s="12">
        <f t="shared" si="9"/>
        <v>1</v>
      </c>
      <c r="X23" s="14">
        <f t="shared" si="10"/>
        <v>69600000</v>
      </c>
      <c r="Y23" s="17"/>
      <c r="Z23" s="14">
        <f t="shared" si="11"/>
        <v>69600000</v>
      </c>
      <c r="AA23" s="177"/>
      <c r="AB23" s="175"/>
      <c r="AC23" s="173"/>
      <c r="AD23" s="171"/>
      <c r="AE23" s="19"/>
      <c r="AF23" s="21"/>
      <c r="AG23" s="22" t="str">
        <f t="shared" si="5"/>
        <v>TRUE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166">
        <v>14</v>
      </c>
      <c r="H24" s="168" t="s">
        <v>135</v>
      </c>
      <c r="I24" s="166" t="s">
        <v>1205</v>
      </c>
      <c r="J24" s="164"/>
      <c r="K24" s="11" t="str">
        <f t="shared" ca="1" si="7"/>
        <v/>
      </c>
      <c r="L24" s="162" t="s">
        <v>119</v>
      </c>
      <c r="M24" s="162" t="s">
        <v>120</v>
      </c>
      <c r="N24" s="162"/>
      <c r="O24" s="9">
        <v>5511.3</v>
      </c>
      <c r="P24" s="9">
        <v>2</v>
      </c>
      <c r="Q24" s="13" t="str">
        <f>VLOOKUP(O24, '[1]لیست محصولات اردیبهشت ۱۴۰۳'!B:C,2,0)</f>
        <v>هامبلا | Hambella</v>
      </c>
      <c r="R24" s="9"/>
      <c r="S24" s="12">
        <f>VLOOKUP(O24, '[1]لیست محصولات اردیبهشت ۱۴۰۳'!B:F,5,0)</f>
        <v>4000</v>
      </c>
      <c r="T24" s="14">
        <f>VLOOKUP(O24, '[1]لیست محصولات اردیبهشت ۱۴۰۳'!B:G,6,0)</f>
        <v>69600000</v>
      </c>
      <c r="U24" s="15"/>
      <c r="V24" s="16">
        <f t="shared" si="8"/>
        <v>0</v>
      </c>
      <c r="W24" s="12">
        <f t="shared" si="9"/>
        <v>2</v>
      </c>
      <c r="X24" s="14">
        <f t="shared" si="10"/>
        <v>139200000</v>
      </c>
      <c r="Y24" s="17"/>
      <c r="Z24" s="14">
        <f t="shared" si="11"/>
        <v>139200000</v>
      </c>
      <c r="AA24" s="176" t="s">
        <v>92</v>
      </c>
      <c r="AB24" s="174" t="s">
        <v>1221</v>
      </c>
      <c r="AC24" s="172" t="s">
        <v>122</v>
      </c>
      <c r="AD24" s="170"/>
      <c r="AE24" s="172"/>
      <c r="AF24" s="21"/>
      <c r="AG24" s="22" t="str">
        <f t="shared" si="5"/>
        <v>TRUE</v>
      </c>
      <c r="AH24" s="23" t="str">
        <f t="shared" si="6"/>
        <v>تبریز رشدیه_بلوار بهارستان _میدان سبز  - محمد فیروزنده 09025861502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195"/>
      <c r="H25" s="196"/>
      <c r="I25" s="195"/>
      <c r="J25" s="184"/>
      <c r="K25" s="11" t="str">
        <f t="shared" ca="1" si="7"/>
        <v/>
      </c>
      <c r="L25" s="186"/>
      <c r="M25" s="186"/>
      <c r="N25" s="186"/>
      <c r="O25" s="9">
        <v>5522.2</v>
      </c>
      <c r="P25" s="9">
        <v>3</v>
      </c>
      <c r="Q25" s="13" t="str">
        <f>VLOOKUP(O25, '[1]لیست محصولات اردیبهشت ۱۴۰۳'!B:C,2,0)</f>
        <v>تامارا | Tamara</v>
      </c>
      <c r="R25" s="9"/>
      <c r="S25" s="12">
        <f>VLOOKUP(O25, '[1]لیست محصولات اردیبهشت ۱۴۰۳'!B:F,5,0)</f>
        <v>750</v>
      </c>
      <c r="T25" s="14">
        <f>VLOOKUP(O25, '[1]لیست محصولات اردیبهشت ۱۴۰۳'!B:G,6,0)</f>
        <v>12450000</v>
      </c>
      <c r="U25" s="15"/>
      <c r="V25" s="16">
        <f t="shared" si="8"/>
        <v>0</v>
      </c>
      <c r="W25" s="12">
        <f t="shared" si="9"/>
        <v>3</v>
      </c>
      <c r="X25" s="14">
        <f t="shared" si="10"/>
        <v>37350000</v>
      </c>
      <c r="Y25" s="17"/>
      <c r="Z25" s="14">
        <f t="shared" si="11"/>
        <v>37350000</v>
      </c>
      <c r="AA25" s="183"/>
      <c r="AB25" s="182"/>
      <c r="AC25" s="181"/>
      <c r="AD25" s="180"/>
      <c r="AE25" s="181"/>
      <c r="AF25" s="21"/>
      <c r="AG25" s="22" t="str">
        <f t="shared" si="5"/>
        <v>TRUE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167"/>
      <c r="H26" s="169"/>
      <c r="I26" s="167"/>
      <c r="J26" s="165"/>
      <c r="K26" s="11" t="str">
        <f t="shared" ca="1" si="7"/>
        <v/>
      </c>
      <c r="L26" s="163"/>
      <c r="M26" s="163"/>
      <c r="N26" s="163"/>
      <c r="O26" s="9">
        <v>3326.2</v>
      </c>
      <c r="P26" s="9">
        <v>8</v>
      </c>
      <c r="Q26" s="13" t="str">
        <f>VLOOKUP(O26, '[1]لیست محصولات اردیبهشت ۱۴۰۳'!B:C,2,0)</f>
        <v>میاگروس | Milagros</v>
      </c>
      <c r="R26" s="9"/>
      <c r="S26" s="12">
        <f>VLOOKUP(O26, '[1]لیست محصولات اردیبهشت ۱۴۰۳'!B:F,5,0)</f>
        <v>750</v>
      </c>
      <c r="T26" s="14">
        <f>VLOOKUP(O26, '[1]لیست محصولات اردیبهشت ۱۴۰۳'!B:G,6,0)</f>
        <v>18150000</v>
      </c>
      <c r="U26" s="15"/>
      <c r="V26" s="16">
        <f t="shared" si="8"/>
        <v>0</v>
      </c>
      <c r="W26" s="12">
        <f t="shared" si="9"/>
        <v>8</v>
      </c>
      <c r="X26" s="14">
        <f t="shared" si="10"/>
        <v>145200000</v>
      </c>
      <c r="Y26" s="17"/>
      <c r="Z26" s="14">
        <f t="shared" si="11"/>
        <v>145200000</v>
      </c>
      <c r="AA26" s="177"/>
      <c r="AB26" s="175"/>
      <c r="AC26" s="173"/>
      <c r="AD26" s="171"/>
      <c r="AE26" s="173"/>
      <c r="AF26" s="21"/>
      <c r="AG26" s="22" t="str">
        <f t="shared" si="5"/>
        <v>TRUE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>
        <v>15</v>
      </c>
      <c r="H27" s="10">
        <v>278289200151</v>
      </c>
      <c r="I27" s="9" t="s">
        <v>1205</v>
      </c>
      <c r="J27" s="9" t="s">
        <v>76</v>
      </c>
      <c r="K27" s="11" t="str">
        <f t="shared" ca="1" si="7"/>
        <v/>
      </c>
      <c r="L27" s="12" t="s">
        <v>1222</v>
      </c>
      <c r="M27" s="12" t="s">
        <v>513</v>
      </c>
      <c r="N27" s="12" t="s">
        <v>1223</v>
      </c>
      <c r="O27" s="9">
        <v>5501.3</v>
      </c>
      <c r="P27" s="9">
        <v>4</v>
      </c>
      <c r="Q27" s="13" t="str">
        <f>VLOOKUP(O27, '[1]لیست محصولات اردیبهشت ۱۴۰۳'!B:C,2,0)</f>
        <v>ورتکس | Vortex</v>
      </c>
      <c r="R27" s="9"/>
      <c r="S27" s="12">
        <f>VLOOKUP(O27, '[1]لیست محصولات اردیبهشت ۱۴۰۳'!B:F,5,0)</f>
        <v>4000</v>
      </c>
      <c r="T27" s="14">
        <f>VLOOKUP(O27, '[1]لیست محصولات اردیبهشت ۱۴۰۳'!B:G,6,0)</f>
        <v>51200000</v>
      </c>
      <c r="U27" s="15"/>
      <c r="V27" s="16">
        <f t="shared" si="8"/>
        <v>0</v>
      </c>
      <c r="W27" s="12">
        <f t="shared" si="9"/>
        <v>4</v>
      </c>
      <c r="X27" s="14">
        <f t="shared" si="10"/>
        <v>204800000</v>
      </c>
      <c r="Y27" s="17"/>
      <c r="Z27" s="14">
        <f t="shared" si="11"/>
        <v>204800000</v>
      </c>
      <c r="AA27" s="18" t="s">
        <v>348</v>
      </c>
      <c r="AB27" s="13" t="s">
        <v>1224</v>
      </c>
      <c r="AC27" s="19" t="s">
        <v>1225</v>
      </c>
      <c r="AD27" s="20"/>
      <c r="AE27" s="19"/>
      <c r="AF27" s="21"/>
      <c r="AG27" s="22" t="str">
        <f t="shared" si="5"/>
        <v>TRUE</v>
      </c>
      <c r="AH27" s="23" t="str">
        <f t="shared" si="6"/>
        <v>شیراز بلوار‌نیایش ، بین کوچه ۶ و ۸ کافه رستوران گرن - طناز زارع 09055766390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166">
        <v>16</v>
      </c>
      <c r="H28" s="168" t="s">
        <v>135</v>
      </c>
      <c r="I28" s="166" t="s">
        <v>1205</v>
      </c>
      <c r="J28" s="164"/>
      <c r="K28" s="11" t="str">
        <f t="shared" ca="1" si="7"/>
        <v/>
      </c>
      <c r="L28" s="162" t="s">
        <v>1226</v>
      </c>
      <c r="M28" s="162" t="s">
        <v>1227</v>
      </c>
      <c r="N28" s="162"/>
      <c r="O28" s="9">
        <v>5522.1</v>
      </c>
      <c r="P28" s="9">
        <v>1</v>
      </c>
      <c r="Q28" s="13" t="str">
        <f>VLOOKUP(O28, '[1]لیست محصولات اردیبهشت ۱۴۰۳'!B:C,2,0)</f>
        <v>تامارا | Tamara</v>
      </c>
      <c r="R28" s="9"/>
      <c r="S28" s="12">
        <f>VLOOKUP(O28, '[1]لیست محصولات اردیبهشت ۱۴۰۳'!B:F,5,0)</f>
        <v>150</v>
      </c>
      <c r="T28" s="14">
        <f>VLOOKUP(O28, '[1]لیست محصولات اردیبهشت ۱۴۰۳'!B:G,6,0)</f>
        <v>2600000</v>
      </c>
      <c r="U28" s="15"/>
      <c r="V28" s="16">
        <f t="shared" si="8"/>
        <v>0</v>
      </c>
      <c r="W28" s="12">
        <f t="shared" si="9"/>
        <v>1</v>
      </c>
      <c r="X28" s="14">
        <f t="shared" si="10"/>
        <v>2600000</v>
      </c>
      <c r="Y28" s="17"/>
      <c r="Z28" s="14">
        <f t="shared" si="11"/>
        <v>2600000</v>
      </c>
      <c r="AA28" s="176" t="s">
        <v>92</v>
      </c>
      <c r="AB28" s="174" t="s">
        <v>1228</v>
      </c>
      <c r="AC28" s="172" t="s">
        <v>1229</v>
      </c>
      <c r="AD28" s="170"/>
      <c r="AE28" s="19"/>
      <c r="AF28" s="21"/>
      <c r="AG28" s="22" t="str">
        <f t="shared" si="5"/>
        <v>TRUE</v>
      </c>
      <c r="AH28" s="23" t="str">
        <f t="shared" si="6"/>
        <v>تبریز ولیعصر - فلکه همافر - خیابان صادقیان - جنب گالری لوکس - پلاک ۴ طبقه ۵  - کیارش شیوا 09146669863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167"/>
      <c r="H29" s="169"/>
      <c r="I29" s="167"/>
      <c r="J29" s="165"/>
      <c r="K29" s="11" t="str">
        <f t="shared" ca="1" si="7"/>
        <v/>
      </c>
      <c r="L29" s="163"/>
      <c r="M29" s="163"/>
      <c r="N29" s="163"/>
      <c r="O29" s="9">
        <v>5501.1</v>
      </c>
      <c r="P29" s="9">
        <v>1</v>
      </c>
      <c r="Q29" s="13" t="str">
        <f>VLOOKUP(O29, '[1]لیست محصولات اردیبهشت ۱۴۰۳'!B:C,2,0)</f>
        <v>ورتکس | Vortex</v>
      </c>
      <c r="R29" s="9" t="s">
        <v>102</v>
      </c>
      <c r="S29" s="12">
        <f>VLOOKUP(O29, '[1]لیست محصولات اردیبهشت ۱۴۰۳'!B:F,5,0)</f>
        <v>150</v>
      </c>
      <c r="T29" s="14">
        <f>VLOOKUP(O29, '[1]لیست محصولات اردیبهشت ۱۴۰۳'!B:G,6,0)</f>
        <v>2100000</v>
      </c>
      <c r="U29" s="15"/>
      <c r="V29" s="16">
        <f t="shared" si="8"/>
        <v>0</v>
      </c>
      <c r="W29" s="12">
        <f t="shared" si="9"/>
        <v>1</v>
      </c>
      <c r="X29" s="14">
        <f t="shared" si="10"/>
        <v>2100000</v>
      </c>
      <c r="Y29" s="17"/>
      <c r="Z29" s="14">
        <f t="shared" si="11"/>
        <v>2100000</v>
      </c>
      <c r="AA29" s="177"/>
      <c r="AB29" s="175"/>
      <c r="AC29" s="173"/>
      <c r="AD29" s="171"/>
      <c r="AE29" s="19"/>
      <c r="AF29" s="21"/>
      <c r="AG29" s="22" t="str">
        <f t="shared" si="5"/>
        <v>TRUE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164">
        <v>17</v>
      </c>
      <c r="H30" s="178">
        <v>278367713196</v>
      </c>
      <c r="I30" s="164" t="s">
        <v>1256</v>
      </c>
      <c r="J30" s="164"/>
      <c r="K30" s="11"/>
      <c r="L30" s="162" t="s">
        <v>119</v>
      </c>
      <c r="M30" s="162" t="s">
        <v>282</v>
      </c>
      <c r="N30" s="162"/>
      <c r="O30" s="9">
        <v>5522.2</v>
      </c>
      <c r="P30" s="9">
        <v>1</v>
      </c>
      <c r="Q30" s="13" t="str">
        <f>VLOOKUP(O30, '[1]لیست محصولات اردیبهشت ۱۴۰۳'!B:C,2,0)</f>
        <v>تامارا | Tamara</v>
      </c>
      <c r="R30" s="9"/>
      <c r="S30" s="12">
        <f>VLOOKUP(O30, '[1]لیست محصولات اردیبهشت ۱۴۰۳'!B:F,5,0)</f>
        <v>750</v>
      </c>
      <c r="T30" s="14">
        <f>VLOOKUP(O30, '[1]لیست محصولات اردیبهشت ۱۴۰۳'!B:G,6,0)</f>
        <v>12450000</v>
      </c>
      <c r="U30" s="15"/>
      <c r="V30" s="16">
        <f t="shared" si="8"/>
        <v>0</v>
      </c>
      <c r="W30" s="12">
        <f t="shared" si="9"/>
        <v>1</v>
      </c>
      <c r="X30" s="14">
        <f t="shared" si="10"/>
        <v>12450000</v>
      </c>
      <c r="Y30" s="17"/>
      <c r="Z30" s="14">
        <f t="shared" si="11"/>
        <v>12450000</v>
      </c>
      <c r="AA30" s="176" t="s">
        <v>250</v>
      </c>
      <c r="AB30" s="174" t="s">
        <v>1257</v>
      </c>
      <c r="AC30" s="172" t="s">
        <v>1258</v>
      </c>
      <c r="AD30" s="170"/>
      <c r="AE30" s="19"/>
      <c r="AF30" s="21"/>
      <c r="AG30" s="22" t="str">
        <f t="shared" si="5"/>
        <v>TRUE</v>
      </c>
      <c r="AH30" s="23" t="str">
        <f t="shared" si="6"/>
        <v>کرج میدان استاندارد ،به سمت شیخ آباد، خیابان شهدای جهاد، مجتمع هارمونی سنتر  - محمد رجبی 09358660010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165"/>
      <c r="H31" s="179"/>
      <c r="I31" s="165"/>
      <c r="J31" s="165"/>
      <c r="K31" s="11" t="str">
        <f t="shared" ca="1" si="7"/>
        <v/>
      </c>
      <c r="L31" s="163"/>
      <c r="M31" s="163"/>
      <c r="N31" s="163"/>
      <c r="O31" s="9">
        <v>5501.2</v>
      </c>
      <c r="P31" s="9">
        <v>2</v>
      </c>
      <c r="Q31" s="13" t="str">
        <f>VLOOKUP(O31, '[1]لیست محصولات اردیبهشت ۱۴۰۳'!B:C,2,0)</f>
        <v>ورتکس | Vortex</v>
      </c>
      <c r="R31" s="9"/>
      <c r="S31" s="12">
        <f>VLOOKUP(O31, '[1]لیست محصولات اردیبهشت ۱۴۰۳'!B:F,5,0)</f>
        <v>750</v>
      </c>
      <c r="T31" s="14">
        <f>VLOOKUP(O31, '[1]لیست محصولات اردیبهشت ۱۴۰۳'!B:G,6,0)</f>
        <v>9900000</v>
      </c>
      <c r="U31" s="15"/>
      <c r="V31" s="16">
        <f t="shared" si="8"/>
        <v>0</v>
      </c>
      <c r="W31" s="12">
        <f t="shared" si="9"/>
        <v>2</v>
      </c>
      <c r="X31" s="14">
        <f t="shared" si="10"/>
        <v>19800000</v>
      </c>
      <c r="Y31" s="17"/>
      <c r="Z31" s="14">
        <f t="shared" si="11"/>
        <v>19800000</v>
      </c>
      <c r="AA31" s="177"/>
      <c r="AB31" s="175"/>
      <c r="AC31" s="173"/>
      <c r="AD31" s="171"/>
      <c r="AE31" s="19"/>
      <c r="AF31" s="21"/>
      <c r="AG31" s="22" t="str">
        <f t="shared" si="5"/>
        <v>TRUE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7"/>
        <v/>
      </c>
      <c r="L32" s="12"/>
      <c r="M32" s="12"/>
      <c r="N32" s="12"/>
      <c r="O32" s="9"/>
      <c r="P32" s="9"/>
      <c r="Q32" s="13" t="e">
        <f>VLOOKUP(O32, '[1]لیست محصولات اردیبهشت ۱۴۰۳'!B:C,2,0)</f>
        <v>#N/A</v>
      </c>
      <c r="R32" s="9"/>
      <c r="S32" s="12" t="e">
        <f>VLOOKUP(O32, '[1]لیست محصولات اردیبهشت ۱۴۰۳'!B:F,5,0)</f>
        <v>#N/A</v>
      </c>
      <c r="T32" s="14" t="e">
        <f>VLOOKUP(O32, '[1]لیست محصولات اردیبهشت ۱۴۰۳'!B:G,6,0)</f>
        <v>#N/A</v>
      </c>
      <c r="U32" s="15"/>
      <c r="V32" s="16">
        <f t="shared" si="8"/>
        <v>0</v>
      </c>
      <c r="W32" s="12">
        <f t="shared" si="9"/>
        <v>0</v>
      </c>
      <c r="X32" s="14" t="e">
        <f t="shared" si="10"/>
        <v>#N/A</v>
      </c>
      <c r="Y32" s="17"/>
      <c r="Z32" s="14" t="e">
        <f t="shared" si="11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7"/>
        <v/>
      </c>
      <c r="L33" s="12"/>
      <c r="M33" s="12"/>
      <c r="N33" s="12"/>
      <c r="O33" s="9"/>
      <c r="P33" s="9"/>
      <c r="Q33" s="13" t="e">
        <f>VLOOKUP(O33, '[1]لیست محصولات اردیبهشت ۱۴۰۳'!B:C,2,0)</f>
        <v>#N/A</v>
      </c>
      <c r="R33" s="9"/>
      <c r="S33" s="12" t="e">
        <f>VLOOKUP(O33, '[1]لیست محصولات اردیبهشت ۱۴۰۳'!B:F,5,0)</f>
        <v>#N/A</v>
      </c>
      <c r="T33" s="14" t="e">
        <f>VLOOKUP(O33, '[1]لیست محصولات اردیبهشت ۱۴۰۳'!B:G,6,0)</f>
        <v>#N/A</v>
      </c>
      <c r="U33" s="15"/>
      <c r="V33" s="16">
        <f t="shared" si="8"/>
        <v>0</v>
      </c>
      <c r="W33" s="12">
        <f t="shared" si="9"/>
        <v>0</v>
      </c>
      <c r="X33" s="14" t="e">
        <f t="shared" si="10"/>
        <v>#N/A</v>
      </c>
      <c r="Y33" s="17"/>
      <c r="Z33" s="14" t="e">
        <f t="shared" si="11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7"/>
        <v/>
      </c>
      <c r="L34" s="12"/>
      <c r="M34" s="12"/>
      <c r="N34" s="12"/>
      <c r="O34" s="9"/>
      <c r="P34" s="9"/>
      <c r="Q34" s="13" t="e">
        <f>VLOOKUP(O34, '[1]لیست محصولات اردیبهشت ۱۴۰۳'!B:C,2,0)</f>
        <v>#N/A</v>
      </c>
      <c r="R34" s="9"/>
      <c r="S34" s="12" t="e">
        <f>VLOOKUP(O34, '[1]لیست محصولات اردیبهشت ۱۴۰۳'!B:F,5,0)</f>
        <v>#N/A</v>
      </c>
      <c r="T34" s="14" t="e">
        <f>VLOOKUP(O34, '[1]لیست محصولات اردیبهشت ۱۴۰۳'!B:G,6,0)</f>
        <v>#N/A</v>
      </c>
      <c r="U34" s="15"/>
      <c r="V34" s="16">
        <f t="shared" si="8"/>
        <v>0</v>
      </c>
      <c r="W34" s="12">
        <f t="shared" si="9"/>
        <v>0</v>
      </c>
      <c r="X34" s="14" t="e">
        <f t="shared" si="10"/>
        <v>#N/A</v>
      </c>
      <c r="Y34" s="17"/>
      <c r="Z34" s="14" t="e">
        <f t="shared" si="11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7"/>
        <v/>
      </c>
      <c r="L35" s="12"/>
      <c r="M35" s="12"/>
      <c r="N35" s="12"/>
      <c r="O35" s="9"/>
      <c r="P35" s="9"/>
      <c r="Q35" s="13" t="e">
        <f>VLOOKUP(O35, '[1]لیست محصولات اردیبهشت ۱۴۰۳'!B:C,2,0)</f>
        <v>#N/A</v>
      </c>
      <c r="R35" s="9"/>
      <c r="S35" s="12" t="e">
        <f>VLOOKUP(O35, '[1]لیست محصولات اردیبهشت ۱۴۰۳'!B:F,5,0)</f>
        <v>#N/A</v>
      </c>
      <c r="T35" s="14" t="e">
        <f>VLOOKUP(O35, '[1]لیست محصولات اردیبهشت ۱۴۰۳'!B:G,6,0)</f>
        <v>#N/A</v>
      </c>
      <c r="U35" s="15"/>
      <c r="V35" s="16">
        <f t="shared" si="8"/>
        <v>0</v>
      </c>
      <c r="W35" s="12">
        <f t="shared" si="9"/>
        <v>0</v>
      </c>
      <c r="X35" s="14" t="e">
        <f t="shared" si="10"/>
        <v>#N/A</v>
      </c>
      <c r="Y35" s="17"/>
      <c r="Z35" s="14" t="e">
        <f t="shared" si="11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7"/>
        <v/>
      </c>
      <c r="L36" s="12"/>
      <c r="M36" s="12"/>
      <c r="N36" s="12"/>
      <c r="O36" s="9"/>
      <c r="P36" s="9"/>
      <c r="Q36" s="13" t="e">
        <f>VLOOKUP(O36, '[1]لیست محصولات اردیبهشت ۱۴۰۳'!B:C,2,0)</f>
        <v>#N/A</v>
      </c>
      <c r="R36" s="9"/>
      <c r="S36" s="12" t="e">
        <f>VLOOKUP(O36, '[1]لیست محصولات اردیبهشت ۱۴۰۳'!B:F,5,0)</f>
        <v>#N/A</v>
      </c>
      <c r="T36" s="14" t="e">
        <f>VLOOKUP(O36, '[1]لیست محصولات اردیبهشت ۱۴۰۳'!B:G,6,0)</f>
        <v>#N/A</v>
      </c>
      <c r="U36" s="15"/>
      <c r="V36" s="16">
        <f t="shared" si="8"/>
        <v>0</v>
      </c>
      <c r="W36" s="12">
        <f t="shared" si="9"/>
        <v>0</v>
      </c>
      <c r="X36" s="14" t="e">
        <f t="shared" si="10"/>
        <v>#N/A</v>
      </c>
      <c r="Y36" s="17"/>
      <c r="Z36" s="14" t="e">
        <f t="shared" si="11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7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8"/>
        <v>0</v>
      </c>
      <c r="W37" s="12">
        <f t="shared" si="9"/>
        <v>0</v>
      </c>
      <c r="X37" s="14" t="e">
        <f t="shared" si="10"/>
        <v>#N/A</v>
      </c>
      <c r="Y37" s="17"/>
      <c r="Z37" s="14" t="e">
        <f t="shared" si="11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7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8"/>
        <v>0</v>
      </c>
      <c r="W38" s="12">
        <f t="shared" si="9"/>
        <v>0</v>
      </c>
      <c r="X38" s="14" t="e">
        <f t="shared" si="10"/>
        <v>#N/A</v>
      </c>
      <c r="Y38" s="17"/>
      <c r="Z38" s="14" t="e">
        <f t="shared" si="11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7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8"/>
        <v>0</v>
      </c>
      <c r="W39" s="12">
        <f t="shared" si="9"/>
        <v>0</v>
      </c>
      <c r="X39" s="14" t="e">
        <f t="shared" si="10"/>
        <v>#N/A</v>
      </c>
      <c r="Y39" s="17"/>
      <c r="Z39" s="14" t="e">
        <f t="shared" si="11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7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8"/>
        <v>0</v>
      </c>
      <c r="W40" s="12">
        <f t="shared" si="9"/>
        <v>0</v>
      </c>
      <c r="X40" s="14" t="e">
        <f t="shared" si="10"/>
        <v>#N/A</v>
      </c>
      <c r="Y40" s="17"/>
      <c r="Z40" s="14" t="e">
        <f t="shared" si="11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7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8"/>
        <v>0</v>
      </c>
      <c r="W41" s="12">
        <f t="shared" si="9"/>
        <v>0</v>
      </c>
      <c r="X41" s="14" t="e">
        <f t="shared" si="10"/>
        <v>#N/A</v>
      </c>
      <c r="Y41" s="17"/>
      <c r="Z41" s="14" t="e">
        <f t="shared" si="11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7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8"/>
        <v>0</v>
      </c>
      <c r="W42" s="12">
        <f t="shared" si="9"/>
        <v>0</v>
      </c>
      <c r="X42" s="14" t="e">
        <f t="shared" si="10"/>
        <v>#N/A</v>
      </c>
      <c r="Y42" s="17"/>
      <c r="Z42" s="14" t="e">
        <f t="shared" si="11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7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8"/>
        <v>0</v>
      </c>
      <c r="W43" s="12">
        <f t="shared" si="9"/>
        <v>0</v>
      </c>
      <c r="X43" s="14" t="e">
        <f t="shared" si="10"/>
        <v>#N/A</v>
      </c>
      <c r="Y43" s="17"/>
      <c r="Z43" s="14" t="e">
        <f t="shared" si="11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7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8"/>
        <v>0</v>
      </c>
      <c r="W44" s="12">
        <f t="shared" si="9"/>
        <v>0</v>
      </c>
      <c r="X44" s="14" t="e">
        <f t="shared" si="10"/>
        <v>#N/A</v>
      </c>
      <c r="Y44" s="17"/>
      <c r="Z44" s="14" t="e">
        <f t="shared" si="11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7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8"/>
        <v>0</v>
      </c>
      <c r="W45" s="12">
        <f t="shared" si="9"/>
        <v>0</v>
      </c>
      <c r="X45" s="14" t="e">
        <f t="shared" si="10"/>
        <v>#N/A</v>
      </c>
      <c r="Y45" s="17"/>
      <c r="Z45" s="14" t="e">
        <f t="shared" si="11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7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8"/>
        <v>0</v>
      </c>
      <c r="W46" s="12">
        <f t="shared" si="9"/>
        <v>0</v>
      </c>
      <c r="X46" s="14" t="e">
        <f t="shared" si="10"/>
        <v>#N/A</v>
      </c>
      <c r="Y46" s="17"/>
      <c r="Z46" s="14" t="e">
        <f t="shared" si="11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7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8"/>
        <v>0</v>
      </c>
      <c r="W47" s="12">
        <f t="shared" si="9"/>
        <v>0</v>
      </c>
      <c r="X47" s="14" t="e">
        <f t="shared" si="10"/>
        <v>#N/A</v>
      </c>
      <c r="Y47" s="17"/>
      <c r="Z47" s="14" t="e">
        <f t="shared" si="11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7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8"/>
        <v>0</v>
      </c>
      <c r="W48" s="12">
        <f t="shared" si="9"/>
        <v>0</v>
      </c>
      <c r="X48" s="14" t="e">
        <f t="shared" si="10"/>
        <v>#N/A</v>
      </c>
      <c r="Y48" s="17"/>
      <c r="Z48" s="14" t="e">
        <f t="shared" si="11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7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8"/>
        <v>0</v>
      </c>
      <c r="W49" s="12">
        <f t="shared" si="9"/>
        <v>0</v>
      </c>
      <c r="X49" s="14" t="e">
        <f t="shared" si="10"/>
        <v>#N/A</v>
      </c>
      <c r="Y49" s="17"/>
      <c r="Z49" s="14" t="e">
        <f t="shared" si="11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7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8"/>
        <v>0</v>
      </c>
      <c r="W50" s="12">
        <f t="shared" si="9"/>
        <v>0</v>
      </c>
      <c r="X50" s="14" t="e">
        <f t="shared" si="10"/>
        <v>#N/A</v>
      </c>
      <c r="Y50" s="17"/>
      <c r="Z50" s="14" t="e">
        <f t="shared" si="11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7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8"/>
        <v>0</v>
      </c>
      <c r="W51" s="12">
        <f t="shared" si="9"/>
        <v>0</v>
      </c>
      <c r="X51" s="14" t="e">
        <f t="shared" si="10"/>
        <v>#N/A</v>
      </c>
      <c r="Y51" s="17"/>
      <c r="Z51" s="14" t="e">
        <f t="shared" si="11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7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8"/>
        <v>0</v>
      </c>
      <c r="W52" s="12">
        <f t="shared" si="9"/>
        <v>0</v>
      </c>
      <c r="X52" s="14" t="e">
        <f t="shared" si="10"/>
        <v>#N/A</v>
      </c>
      <c r="Y52" s="17"/>
      <c r="Z52" s="14" t="e">
        <f t="shared" si="11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7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8"/>
        <v>0</v>
      </c>
      <c r="W53" s="12">
        <f t="shared" si="9"/>
        <v>0</v>
      </c>
      <c r="X53" s="14" t="e">
        <f t="shared" si="10"/>
        <v>#N/A</v>
      </c>
      <c r="Y53" s="17"/>
      <c r="Z53" s="14" t="e">
        <f t="shared" si="11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7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8"/>
        <v>0</v>
      </c>
      <c r="W54" s="12">
        <f t="shared" si="9"/>
        <v>0</v>
      </c>
      <c r="X54" s="14" t="e">
        <f t="shared" si="10"/>
        <v>#N/A</v>
      </c>
      <c r="Y54" s="17"/>
      <c r="Z54" s="14" t="e">
        <f t="shared" si="11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7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8"/>
        <v>0</v>
      </c>
      <c r="W55" s="12">
        <f t="shared" si="9"/>
        <v>0</v>
      </c>
      <c r="X55" s="14" t="e">
        <f t="shared" si="10"/>
        <v>#N/A</v>
      </c>
      <c r="Y55" s="17"/>
      <c r="Z55" s="14" t="e">
        <f t="shared" si="11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7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8"/>
        <v>0</v>
      </c>
      <c r="W56" s="12">
        <f t="shared" si="9"/>
        <v>0</v>
      </c>
      <c r="X56" s="14" t="e">
        <f t="shared" si="10"/>
        <v>#N/A</v>
      </c>
      <c r="Y56" s="17"/>
      <c r="Z56" s="14" t="e">
        <f t="shared" si="11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7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8"/>
        <v>0</v>
      </c>
      <c r="W57" s="12">
        <f t="shared" si="9"/>
        <v>0</v>
      </c>
      <c r="X57" s="14" t="e">
        <f t="shared" si="10"/>
        <v>#N/A</v>
      </c>
      <c r="Y57" s="17"/>
      <c r="Z57" s="14" t="e">
        <f t="shared" si="11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7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8"/>
        <v>0</v>
      </c>
      <c r="W58" s="12">
        <f t="shared" si="9"/>
        <v>0</v>
      </c>
      <c r="X58" s="14" t="e">
        <f t="shared" si="10"/>
        <v>#N/A</v>
      </c>
      <c r="Y58" s="17"/>
      <c r="Z58" s="14" t="e">
        <f t="shared" si="11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7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8"/>
        <v>0</v>
      </c>
      <c r="W59" s="12">
        <f t="shared" si="9"/>
        <v>0</v>
      </c>
      <c r="X59" s="14" t="e">
        <f t="shared" si="10"/>
        <v>#N/A</v>
      </c>
      <c r="Y59" s="17"/>
      <c r="Z59" s="14" t="e">
        <f t="shared" si="11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7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8"/>
        <v>0</v>
      </c>
      <c r="W60" s="12">
        <f t="shared" si="9"/>
        <v>0</v>
      </c>
      <c r="X60" s="14" t="e">
        <f t="shared" si="10"/>
        <v>#N/A</v>
      </c>
      <c r="Y60" s="17"/>
      <c r="Z60" s="14" t="e">
        <f t="shared" si="11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7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8"/>
        <v>0</v>
      </c>
      <c r="W61" s="12">
        <f t="shared" si="9"/>
        <v>0</v>
      </c>
      <c r="X61" s="14" t="e">
        <f t="shared" si="10"/>
        <v>#N/A</v>
      </c>
      <c r="Y61" s="17"/>
      <c r="Z61" s="14" t="e">
        <f t="shared" si="11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7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8"/>
        <v>0</v>
      </c>
      <c r="W62" s="12">
        <f t="shared" si="9"/>
        <v>0</v>
      </c>
      <c r="X62" s="14" t="e">
        <f t="shared" si="10"/>
        <v>#N/A</v>
      </c>
      <c r="Y62" s="17"/>
      <c r="Z62" s="14" t="e">
        <f t="shared" si="11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7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8"/>
        <v>0</v>
      </c>
      <c r="W63" s="12">
        <f t="shared" si="9"/>
        <v>0</v>
      </c>
      <c r="X63" s="14" t="e">
        <f t="shared" si="10"/>
        <v>#N/A</v>
      </c>
      <c r="Y63" s="17"/>
      <c r="Z63" s="14" t="e">
        <f t="shared" si="11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7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8"/>
        <v>0</v>
      </c>
      <c r="W64" s="12">
        <f t="shared" si="9"/>
        <v>0</v>
      </c>
      <c r="X64" s="14" t="e">
        <f t="shared" si="10"/>
        <v>#N/A</v>
      </c>
      <c r="Y64" s="17"/>
      <c r="Z64" s="14" t="e">
        <f t="shared" si="11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7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8"/>
        <v>0</v>
      </c>
      <c r="W65" s="12">
        <f t="shared" si="9"/>
        <v>0</v>
      </c>
      <c r="X65" s="14" t="e">
        <f t="shared" si="10"/>
        <v>#N/A</v>
      </c>
      <c r="Y65" s="17"/>
      <c r="Z65" s="14" t="e">
        <f t="shared" si="11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12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13">IF(C66, P66, U66 )</f>
        <v>0</v>
      </c>
      <c r="W66" s="12">
        <f t="shared" ref="W66:W200" si="14">P66-V66</f>
        <v>0</v>
      </c>
      <c r="X66" s="14" t="e">
        <f t="shared" ref="X66:X200" si="15">P66*T66</f>
        <v>#N/A</v>
      </c>
      <c r="Y66" s="17"/>
      <c r="Z66" s="14" t="e">
        <f t="shared" ref="Z66:Z200" si="16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7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12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13"/>
        <v>0</v>
      </c>
      <c r="W67" s="12">
        <f t="shared" si="14"/>
        <v>0</v>
      </c>
      <c r="X67" s="14" t="e">
        <f t="shared" si="15"/>
        <v>#N/A</v>
      </c>
      <c r="Y67" s="17"/>
      <c r="Z67" s="14" t="e">
        <f t="shared" si="16"/>
        <v>#N/A</v>
      </c>
      <c r="AA67" s="18"/>
      <c r="AB67" s="13"/>
      <c r="AC67" s="19"/>
      <c r="AD67" s="20"/>
      <c r="AE67" s="19"/>
      <c r="AF67" s="21"/>
      <c r="AG67" s="22" t="str">
        <f t="shared" si="17"/>
        <v>FALSE</v>
      </c>
      <c r="AH67" s="23" t="str">
        <f t="shared" ref="AH67:AH130" si="18">AA67&amp;" "&amp;AB67&amp;" "&amp;N67&amp;" - "&amp;L67&amp;" "&amp;M67&amp;" "&amp;AC67</f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12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13"/>
        <v>0</v>
      </c>
      <c r="W68" s="12">
        <f t="shared" si="14"/>
        <v>0</v>
      </c>
      <c r="X68" s="14" t="e">
        <f t="shared" si="15"/>
        <v>#N/A</v>
      </c>
      <c r="Y68" s="17"/>
      <c r="Z68" s="14" t="e">
        <f t="shared" si="16"/>
        <v>#N/A</v>
      </c>
      <c r="AA68" s="18"/>
      <c r="AB68" s="13"/>
      <c r="AC68" s="19"/>
      <c r="AD68" s="20"/>
      <c r="AE68" s="19"/>
      <c r="AF68" s="21"/>
      <c r="AG68" s="22" t="str">
        <f t="shared" si="17"/>
        <v>FALSE</v>
      </c>
      <c r="AH68" s="23" t="str">
        <f t="shared" si="18"/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12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13"/>
        <v>0</v>
      </c>
      <c r="W69" s="12">
        <f t="shared" si="14"/>
        <v>0</v>
      </c>
      <c r="X69" s="14" t="e">
        <f t="shared" si="15"/>
        <v>#N/A</v>
      </c>
      <c r="Y69" s="17"/>
      <c r="Z69" s="14" t="e">
        <f t="shared" si="16"/>
        <v>#N/A</v>
      </c>
      <c r="AA69" s="18"/>
      <c r="AB69" s="13"/>
      <c r="AC69" s="19"/>
      <c r="AD69" s="20"/>
      <c r="AE69" s="19"/>
      <c r="AF69" s="21"/>
      <c r="AG69" s="22" t="str">
        <f t="shared" si="17"/>
        <v>FALSE</v>
      </c>
      <c r="AH69" s="23" t="str">
        <f t="shared" si="18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12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13"/>
        <v>0</v>
      </c>
      <c r="W70" s="12">
        <f t="shared" si="14"/>
        <v>0</v>
      </c>
      <c r="X70" s="14" t="e">
        <f t="shared" si="15"/>
        <v>#N/A</v>
      </c>
      <c r="Y70" s="17"/>
      <c r="Z70" s="14" t="e">
        <f t="shared" si="16"/>
        <v>#N/A</v>
      </c>
      <c r="AA70" s="18"/>
      <c r="AB70" s="13"/>
      <c r="AC70" s="19"/>
      <c r="AD70" s="20"/>
      <c r="AE70" s="19"/>
      <c r="AF70" s="21"/>
      <c r="AG70" s="22" t="str">
        <f t="shared" si="17"/>
        <v>FALSE</v>
      </c>
      <c r="AH70" s="23" t="str">
        <f t="shared" si="18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12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13"/>
        <v>0</v>
      </c>
      <c r="W71" s="12">
        <f t="shared" si="14"/>
        <v>0</v>
      </c>
      <c r="X71" s="14" t="e">
        <f t="shared" si="15"/>
        <v>#N/A</v>
      </c>
      <c r="Y71" s="17"/>
      <c r="Z71" s="14" t="e">
        <f t="shared" si="16"/>
        <v>#N/A</v>
      </c>
      <c r="AA71" s="18"/>
      <c r="AB71" s="13"/>
      <c r="AC71" s="19"/>
      <c r="AD71" s="20"/>
      <c r="AE71" s="19"/>
      <c r="AF71" s="21"/>
      <c r="AG71" s="22" t="str">
        <f t="shared" si="17"/>
        <v>FALSE</v>
      </c>
      <c r="AH71" s="23" t="str">
        <f t="shared" si="18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12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13"/>
        <v>0</v>
      </c>
      <c r="W72" s="12">
        <f t="shared" si="14"/>
        <v>0</v>
      </c>
      <c r="X72" s="14" t="e">
        <f t="shared" si="15"/>
        <v>#N/A</v>
      </c>
      <c r="Y72" s="17"/>
      <c r="Z72" s="14" t="e">
        <f t="shared" si="16"/>
        <v>#N/A</v>
      </c>
      <c r="AA72" s="18"/>
      <c r="AB72" s="13"/>
      <c r="AC72" s="19"/>
      <c r="AD72" s="20"/>
      <c r="AE72" s="19"/>
      <c r="AF72" s="21"/>
      <c r="AG72" s="22" t="str">
        <f t="shared" si="17"/>
        <v>FALSE</v>
      </c>
      <c r="AH72" s="23" t="str">
        <f t="shared" si="18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12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13"/>
        <v>0</v>
      </c>
      <c r="W73" s="12">
        <f t="shared" si="14"/>
        <v>0</v>
      </c>
      <c r="X73" s="14" t="e">
        <f t="shared" si="15"/>
        <v>#N/A</v>
      </c>
      <c r="Y73" s="17"/>
      <c r="Z73" s="14" t="e">
        <f t="shared" si="16"/>
        <v>#N/A</v>
      </c>
      <c r="AA73" s="18"/>
      <c r="AB73" s="13"/>
      <c r="AC73" s="19"/>
      <c r="AD73" s="20"/>
      <c r="AE73" s="19"/>
      <c r="AF73" s="21"/>
      <c r="AG73" s="22" t="str">
        <f t="shared" si="17"/>
        <v>FALSE</v>
      </c>
      <c r="AH73" s="23" t="str">
        <f t="shared" si="18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12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13"/>
        <v>0</v>
      </c>
      <c r="W74" s="12">
        <f t="shared" si="14"/>
        <v>0</v>
      </c>
      <c r="X74" s="14" t="e">
        <f t="shared" si="15"/>
        <v>#N/A</v>
      </c>
      <c r="Y74" s="17"/>
      <c r="Z74" s="14" t="e">
        <f t="shared" si="16"/>
        <v>#N/A</v>
      </c>
      <c r="AA74" s="18"/>
      <c r="AB74" s="13"/>
      <c r="AC74" s="19"/>
      <c r="AD74" s="20"/>
      <c r="AE74" s="19"/>
      <c r="AF74" s="21"/>
      <c r="AG74" s="22" t="str">
        <f t="shared" si="17"/>
        <v>FALSE</v>
      </c>
      <c r="AH74" s="23" t="str">
        <f t="shared" si="18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12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13"/>
        <v>0</v>
      </c>
      <c r="W75" s="12">
        <f t="shared" si="14"/>
        <v>0</v>
      </c>
      <c r="X75" s="14" t="e">
        <f t="shared" si="15"/>
        <v>#N/A</v>
      </c>
      <c r="Y75" s="17"/>
      <c r="Z75" s="14" t="e">
        <f t="shared" si="16"/>
        <v>#N/A</v>
      </c>
      <c r="AA75" s="18"/>
      <c r="AB75" s="13"/>
      <c r="AC75" s="19"/>
      <c r="AD75" s="20"/>
      <c r="AE75" s="19"/>
      <c r="AF75" s="21"/>
      <c r="AG75" s="22" t="str">
        <f t="shared" si="17"/>
        <v>FALSE</v>
      </c>
      <c r="AH75" s="23" t="str">
        <f t="shared" si="18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12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13"/>
        <v>0</v>
      </c>
      <c r="W76" s="12">
        <f t="shared" si="14"/>
        <v>0</v>
      </c>
      <c r="X76" s="14" t="e">
        <f t="shared" si="15"/>
        <v>#N/A</v>
      </c>
      <c r="Y76" s="17"/>
      <c r="Z76" s="14" t="e">
        <f t="shared" si="16"/>
        <v>#N/A</v>
      </c>
      <c r="AA76" s="18"/>
      <c r="AB76" s="13"/>
      <c r="AC76" s="19"/>
      <c r="AD76" s="20"/>
      <c r="AE76" s="19"/>
      <c r="AF76" s="21"/>
      <c r="AG76" s="22" t="str">
        <f t="shared" si="17"/>
        <v>FALSE</v>
      </c>
      <c r="AH76" s="23" t="str">
        <f t="shared" si="18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12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13"/>
        <v>0</v>
      </c>
      <c r="W77" s="12">
        <f t="shared" si="14"/>
        <v>0</v>
      </c>
      <c r="X77" s="14" t="e">
        <f t="shared" si="15"/>
        <v>#N/A</v>
      </c>
      <c r="Y77" s="17"/>
      <c r="Z77" s="14" t="e">
        <f t="shared" si="16"/>
        <v>#N/A</v>
      </c>
      <c r="AA77" s="18"/>
      <c r="AB77" s="13"/>
      <c r="AC77" s="19"/>
      <c r="AD77" s="20"/>
      <c r="AE77" s="19"/>
      <c r="AF77" s="21"/>
      <c r="AG77" s="22" t="str">
        <f t="shared" si="17"/>
        <v>FALSE</v>
      </c>
      <c r="AH77" s="23" t="str">
        <f t="shared" si="18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12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13"/>
        <v>0</v>
      </c>
      <c r="W78" s="12">
        <f t="shared" si="14"/>
        <v>0</v>
      </c>
      <c r="X78" s="14" t="e">
        <f t="shared" si="15"/>
        <v>#N/A</v>
      </c>
      <c r="Y78" s="17"/>
      <c r="Z78" s="14" t="e">
        <f t="shared" si="16"/>
        <v>#N/A</v>
      </c>
      <c r="AA78" s="18"/>
      <c r="AB78" s="13"/>
      <c r="AC78" s="19"/>
      <c r="AD78" s="20"/>
      <c r="AE78" s="19"/>
      <c r="AF78" s="21"/>
      <c r="AG78" s="22" t="str">
        <f t="shared" si="17"/>
        <v>FALSE</v>
      </c>
      <c r="AH78" s="23" t="str">
        <f t="shared" si="18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12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13"/>
        <v>0</v>
      </c>
      <c r="W79" s="12">
        <f t="shared" si="14"/>
        <v>0</v>
      </c>
      <c r="X79" s="14" t="e">
        <f t="shared" si="15"/>
        <v>#N/A</v>
      </c>
      <c r="Y79" s="17"/>
      <c r="Z79" s="14" t="e">
        <f t="shared" si="16"/>
        <v>#N/A</v>
      </c>
      <c r="AA79" s="18"/>
      <c r="AB79" s="13"/>
      <c r="AC79" s="19"/>
      <c r="AD79" s="20"/>
      <c r="AE79" s="19"/>
      <c r="AF79" s="21"/>
      <c r="AG79" s="22" t="str">
        <f t="shared" si="17"/>
        <v>FALSE</v>
      </c>
      <c r="AH79" s="23" t="str">
        <f t="shared" si="18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12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13"/>
        <v>0</v>
      </c>
      <c r="W80" s="12">
        <f t="shared" si="14"/>
        <v>0</v>
      </c>
      <c r="X80" s="14" t="e">
        <f t="shared" si="15"/>
        <v>#N/A</v>
      </c>
      <c r="Y80" s="17"/>
      <c r="Z80" s="14" t="e">
        <f t="shared" si="16"/>
        <v>#N/A</v>
      </c>
      <c r="AA80" s="18"/>
      <c r="AB80" s="13"/>
      <c r="AC80" s="19"/>
      <c r="AD80" s="20"/>
      <c r="AE80" s="19"/>
      <c r="AF80" s="21"/>
      <c r="AG80" s="22" t="str">
        <f t="shared" si="17"/>
        <v>FALSE</v>
      </c>
      <c r="AH80" s="23" t="str">
        <f t="shared" si="18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12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13"/>
        <v>0</v>
      </c>
      <c r="W81" s="12">
        <f t="shared" si="14"/>
        <v>0</v>
      </c>
      <c r="X81" s="14" t="e">
        <f t="shared" si="15"/>
        <v>#N/A</v>
      </c>
      <c r="Y81" s="17"/>
      <c r="Z81" s="14" t="e">
        <f t="shared" si="16"/>
        <v>#N/A</v>
      </c>
      <c r="AA81" s="18"/>
      <c r="AB81" s="13"/>
      <c r="AC81" s="19"/>
      <c r="AD81" s="20"/>
      <c r="AE81" s="19"/>
      <c r="AF81" s="21"/>
      <c r="AG81" s="22" t="str">
        <f t="shared" si="17"/>
        <v>FALSE</v>
      </c>
      <c r="AH81" s="23" t="str">
        <f t="shared" si="18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12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13"/>
        <v>0</v>
      </c>
      <c r="W82" s="12">
        <f t="shared" si="14"/>
        <v>0</v>
      </c>
      <c r="X82" s="14" t="e">
        <f t="shared" si="15"/>
        <v>#N/A</v>
      </c>
      <c r="Y82" s="17"/>
      <c r="Z82" s="14" t="e">
        <f t="shared" si="16"/>
        <v>#N/A</v>
      </c>
      <c r="AA82" s="18"/>
      <c r="AB82" s="13"/>
      <c r="AC82" s="19"/>
      <c r="AD82" s="20"/>
      <c r="AE82" s="19"/>
      <c r="AF82" s="21"/>
      <c r="AG82" s="22" t="str">
        <f t="shared" si="17"/>
        <v>FALSE</v>
      </c>
      <c r="AH82" s="23" t="str">
        <f t="shared" si="18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12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13"/>
        <v>0</v>
      </c>
      <c r="W83" s="12">
        <f t="shared" si="14"/>
        <v>0</v>
      </c>
      <c r="X83" s="14" t="e">
        <f t="shared" si="15"/>
        <v>#N/A</v>
      </c>
      <c r="Y83" s="17"/>
      <c r="Z83" s="14" t="e">
        <f t="shared" si="16"/>
        <v>#N/A</v>
      </c>
      <c r="AA83" s="18"/>
      <c r="AB83" s="13"/>
      <c r="AC83" s="19"/>
      <c r="AD83" s="20"/>
      <c r="AE83" s="19"/>
      <c r="AF83" s="21"/>
      <c r="AG83" s="22" t="str">
        <f t="shared" si="17"/>
        <v>FALSE</v>
      </c>
      <c r="AH83" s="23" t="str">
        <f t="shared" si="18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12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13"/>
        <v>0</v>
      </c>
      <c r="W84" s="12">
        <f t="shared" si="14"/>
        <v>0</v>
      </c>
      <c r="X84" s="14" t="e">
        <f t="shared" si="15"/>
        <v>#N/A</v>
      </c>
      <c r="Y84" s="17"/>
      <c r="Z84" s="14" t="e">
        <f t="shared" si="16"/>
        <v>#N/A</v>
      </c>
      <c r="AA84" s="18"/>
      <c r="AB84" s="13"/>
      <c r="AC84" s="19"/>
      <c r="AD84" s="20"/>
      <c r="AE84" s="19"/>
      <c r="AF84" s="21"/>
      <c r="AG84" s="22" t="str">
        <f t="shared" si="17"/>
        <v>FALSE</v>
      </c>
      <c r="AH84" s="23" t="str">
        <f t="shared" si="18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12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13"/>
        <v>0</v>
      </c>
      <c r="W85" s="12">
        <f t="shared" si="14"/>
        <v>0</v>
      </c>
      <c r="X85" s="14" t="e">
        <f t="shared" si="15"/>
        <v>#N/A</v>
      </c>
      <c r="Y85" s="17"/>
      <c r="Z85" s="14" t="e">
        <f t="shared" si="16"/>
        <v>#N/A</v>
      </c>
      <c r="AA85" s="18"/>
      <c r="AB85" s="13"/>
      <c r="AC85" s="19"/>
      <c r="AD85" s="20"/>
      <c r="AE85" s="19"/>
      <c r="AF85" s="21"/>
      <c r="AG85" s="22" t="str">
        <f t="shared" si="17"/>
        <v>FALSE</v>
      </c>
      <c r="AH85" s="23" t="str">
        <f t="shared" si="18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12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13"/>
        <v>0</v>
      </c>
      <c r="W86" s="12">
        <f t="shared" si="14"/>
        <v>0</v>
      </c>
      <c r="X86" s="14" t="e">
        <f t="shared" si="15"/>
        <v>#N/A</v>
      </c>
      <c r="Y86" s="17"/>
      <c r="Z86" s="14" t="e">
        <f t="shared" si="16"/>
        <v>#N/A</v>
      </c>
      <c r="AA86" s="18"/>
      <c r="AB86" s="13"/>
      <c r="AC86" s="19"/>
      <c r="AD86" s="20"/>
      <c r="AE86" s="19"/>
      <c r="AF86" s="21"/>
      <c r="AG86" s="22" t="str">
        <f t="shared" si="17"/>
        <v>FALSE</v>
      </c>
      <c r="AH86" s="23" t="str">
        <f t="shared" si="18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12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13"/>
        <v>0</v>
      </c>
      <c r="W87" s="12">
        <f t="shared" si="14"/>
        <v>0</v>
      </c>
      <c r="X87" s="14" t="e">
        <f t="shared" si="15"/>
        <v>#N/A</v>
      </c>
      <c r="Y87" s="17"/>
      <c r="Z87" s="14" t="e">
        <f t="shared" si="16"/>
        <v>#N/A</v>
      </c>
      <c r="AA87" s="18"/>
      <c r="AB87" s="13"/>
      <c r="AC87" s="19"/>
      <c r="AD87" s="20"/>
      <c r="AE87" s="19"/>
      <c r="AF87" s="21"/>
      <c r="AG87" s="22" t="str">
        <f t="shared" si="17"/>
        <v>FALSE</v>
      </c>
      <c r="AH87" s="23" t="str">
        <f t="shared" si="18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13"/>
        <v>0</v>
      </c>
      <c r="W88" s="12">
        <f t="shared" si="14"/>
        <v>0</v>
      </c>
      <c r="X88" s="14" t="e">
        <f t="shared" si="15"/>
        <v>#N/A</v>
      </c>
      <c r="Y88" s="17"/>
      <c r="Z88" s="14" t="e">
        <f t="shared" si="16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8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13"/>
        <v>0</v>
      </c>
      <c r="W89" s="12">
        <f t="shared" si="14"/>
        <v>0</v>
      </c>
      <c r="X89" s="14" t="e">
        <f t="shared" si="15"/>
        <v>#N/A</v>
      </c>
      <c r="Y89" s="17"/>
      <c r="Z89" s="14" t="e">
        <f t="shared" si="16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8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13"/>
        <v>0</v>
      </c>
      <c r="W90" s="12">
        <f t="shared" si="14"/>
        <v>0</v>
      </c>
      <c r="X90" s="14" t="e">
        <f t="shared" si="15"/>
        <v>#N/A</v>
      </c>
      <c r="Y90" s="17"/>
      <c r="Z90" s="14" t="e">
        <f t="shared" si="16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8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13"/>
        <v>0</v>
      </c>
      <c r="W91" s="12">
        <f t="shared" si="14"/>
        <v>0</v>
      </c>
      <c r="X91" s="14" t="e">
        <f t="shared" si="15"/>
        <v>#N/A</v>
      </c>
      <c r="Y91" s="17"/>
      <c r="Z91" s="14" t="e">
        <f t="shared" si="16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8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13"/>
        <v>0</v>
      </c>
      <c r="W92" s="12">
        <f t="shared" si="14"/>
        <v>0</v>
      </c>
      <c r="X92" s="14" t="e">
        <f t="shared" si="15"/>
        <v>#N/A</v>
      </c>
      <c r="Y92" s="17"/>
      <c r="Z92" s="14" t="e">
        <f t="shared" si="16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8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13"/>
        <v>0</v>
      </c>
      <c r="W93" s="12">
        <f t="shared" si="14"/>
        <v>0</v>
      </c>
      <c r="X93" s="14" t="e">
        <f t="shared" si="15"/>
        <v>#N/A</v>
      </c>
      <c r="Y93" s="17"/>
      <c r="Z93" s="14" t="e">
        <f t="shared" si="16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8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13"/>
        <v>0</v>
      </c>
      <c r="W94" s="12">
        <f t="shared" si="14"/>
        <v>0</v>
      </c>
      <c r="X94" s="14" t="e">
        <f t="shared" si="15"/>
        <v>#N/A</v>
      </c>
      <c r="Y94" s="17"/>
      <c r="Z94" s="14" t="e">
        <f t="shared" si="16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8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13"/>
        <v>0</v>
      </c>
      <c r="W95" s="12">
        <f t="shared" si="14"/>
        <v>0</v>
      </c>
      <c r="X95" s="14" t="e">
        <f t="shared" si="15"/>
        <v>#N/A</v>
      </c>
      <c r="Y95" s="17"/>
      <c r="Z95" s="14" t="e">
        <f t="shared" si="16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8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13"/>
        <v>0</v>
      </c>
      <c r="W96" s="12">
        <f t="shared" si="14"/>
        <v>0</v>
      </c>
      <c r="X96" s="14" t="e">
        <f t="shared" si="15"/>
        <v>#N/A</v>
      </c>
      <c r="Y96" s="17"/>
      <c r="Z96" s="14" t="e">
        <f t="shared" si="16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8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13"/>
        <v>0</v>
      </c>
      <c r="W97" s="12">
        <f t="shared" si="14"/>
        <v>0</v>
      </c>
      <c r="X97" s="14" t="e">
        <f t="shared" si="15"/>
        <v>#N/A</v>
      </c>
      <c r="Y97" s="17"/>
      <c r="Z97" s="14" t="e">
        <f t="shared" si="16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8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13"/>
        <v>0</v>
      </c>
      <c r="W98" s="12">
        <f t="shared" si="14"/>
        <v>0</v>
      </c>
      <c r="X98" s="14" t="e">
        <f t="shared" si="15"/>
        <v>#N/A</v>
      </c>
      <c r="Y98" s="17"/>
      <c r="Z98" s="14" t="e">
        <f t="shared" si="16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8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13"/>
        <v>0</v>
      </c>
      <c r="W99" s="12">
        <f t="shared" si="14"/>
        <v>0</v>
      </c>
      <c r="X99" s="14" t="e">
        <f t="shared" si="15"/>
        <v>#N/A</v>
      </c>
      <c r="Y99" s="17"/>
      <c r="Z99" s="14" t="e">
        <f t="shared" si="16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8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13"/>
        <v>0</v>
      </c>
      <c r="W100" s="12">
        <f t="shared" si="14"/>
        <v>0</v>
      </c>
      <c r="X100" s="14" t="e">
        <f t="shared" si="15"/>
        <v>#N/A</v>
      </c>
      <c r="Y100" s="17"/>
      <c r="Z100" s="14" t="e">
        <f t="shared" si="16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8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13"/>
        <v>0</v>
      </c>
      <c r="W101" s="12">
        <f t="shared" si="14"/>
        <v>0</v>
      </c>
      <c r="X101" s="14" t="e">
        <f t="shared" si="15"/>
        <v>#N/A</v>
      </c>
      <c r="Y101" s="17"/>
      <c r="Z101" s="14" t="e">
        <f t="shared" si="16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8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13"/>
        <v>0</v>
      </c>
      <c r="W102" s="12">
        <f t="shared" si="14"/>
        <v>0</v>
      </c>
      <c r="X102" s="14" t="e">
        <f t="shared" si="15"/>
        <v>#N/A</v>
      </c>
      <c r="Y102" s="17"/>
      <c r="Z102" s="14" t="e">
        <f t="shared" si="16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8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13"/>
        <v>0</v>
      </c>
      <c r="W103" s="12">
        <f t="shared" si="14"/>
        <v>0</v>
      </c>
      <c r="X103" s="14" t="e">
        <f t="shared" si="15"/>
        <v>#N/A</v>
      </c>
      <c r="Y103" s="17"/>
      <c r="Z103" s="14" t="e">
        <f t="shared" si="16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8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13"/>
        <v>0</v>
      </c>
      <c r="W104" s="12">
        <f t="shared" si="14"/>
        <v>0</v>
      </c>
      <c r="X104" s="14" t="e">
        <f t="shared" si="15"/>
        <v>#N/A</v>
      </c>
      <c r="Y104" s="17"/>
      <c r="Z104" s="14" t="e">
        <f t="shared" si="16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8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13"/>
        <v>0</v>
      </c>
      <c r="W105" s="12">
        <f t="shared" si="14"/>
        <v>0</v>
      </c>
      <c r="X105" s="14" t="e">
        <f t="shared" si="15"/>
        <v>#N/A</v>
      </c>
      <c r="Y105" s="17"/>
      <c r="Z105" s="14" t="e">
        <f t="shared" si="16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8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13"/>
        <v>0</v>
      </c>
      <c r="W106" s="12">
        <f t="shared" si="14"/>
        <v>0</v>
      </c>
      <c r="X106" s="14" t="e">
        <f t="shared" si="15"/>
        <v>#N/A</v>
      </c>
      <c r="Y106" s="17"/>
      <c r="Z106" s="14" t="e">
        <f t="shared" si="16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8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13"/>
        <v>0</v>
      </c>
      <c r="W107" s="12">
        <f t="shared" si="14"/>
        <v>0</v>
      </c>
      <c r="X107" s="14" t="e">
        <f t="shared" si="15"/>
        <v>#N/A</v>
      </c>
      <c r="Y107" s="17"/>
      <c r="Z107" s="14" t="e">
        <f t="shared" si="16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8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13"/>
        <v>0</v>
      </c>
      <c r="W108" s="12">
        <f t="shared" si="14"/>
        <v>0</v>
      </c>
      <c r="X108" s="14" t="e">
        <f t="shared" si="15"/>
        <v>#N/A</v>
      </c>
      <c r="Y108" s="17"/>
      <c r="Z108" s="14" t="e">
        <f t="shared" si="16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8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13"/>
        <v>0</v>
      </c>
      <c r="W109" s="12">
        <f t="shared" si="14"/>
        <v>0</v>
      </c>
      <c r="X109" s="14" t="e">
        <f t="shared" si="15"/>
        <v>#N/A</v>
      </c>
      <c r="Y109" s="17"/>
      <c r="Z109" s="14" t="e">
        <f t="shared" si="16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8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13"/>
        <v>0</v>
      </c>
      <c r="W110" s="12">
        <f t="shared" si="14"/>
        <v>0</v>
      </c>
      <c r="X110" s="14" t="e">
        <f t="shared" si="15"/>
        <v>#N/A</v>
      </c>
      <c r="Y110" s="17"/>
      <c r="Z110" s="14" t="e">
        <f t="shared" si="16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8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13"/>
        <v>0</v>
      </c>
      <c r="W111" s="12">
        <f t="shared" si="14"/>
        <v>0</v>
      </c>
      <c r="X111" s="14" t="e">
        <f t="shared" si="15"/>
        <v>#N/A</v>
      </c>
      <c r="Y111" s="17"/>
      <c r="Z111" s="14" t="e">
        <f t="shared" si="16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8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13"/>
        <v>0</v>
      </c>
      <c r="W112" s="12">
        <f t="shared" si="14"/>
        <v>0</v>
      </c>
      <c r="X112" s="14" t="e">
        <f t="shared" si="15"/>
        <v>#N/A</v>
      </c>
      <c r="Y112" s="17"/>
      <c r="Z112" s="14" t="e">
        <f t="shared" si="16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8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13"/>
        <v>0</v>
      </c>
      <c r="W113" s="12">
        <f t="shared" si="14"/>
        <v>0</v>
      </c>
      <c r="X113" s="14" t="e">
        <f t="shared" si="15"/>
        <v>#N/A</v>
      </c>
      <c r="Y113" s="17"/>
      <c r="Z113" s="14" t="e">
        <f t="shared" si="16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8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13"/>
        <v>0</v>
      </c>
      <c r="W114" s="12">
        <f t="shared" si="14"/>
        <v>0</v>
      </c>
      <c r="X114" s="14" t="e">
        <f t="shared" si="15"/>
        <v>#N/A</v>
      </c>
      <c r="Y114" s="17"/>
      <c r="Z114" s="14" t="e">
        <f t="shared" si="16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8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13"/>
        <v>0</v>
      </c>
      <c r="W115" s="12">
        <f t="shared" si="14"/>
        <v>0</v>
      </c>
      <c r="X115" s="14" t="e">
        <f t="shared" si="15"/>
        <v>#N/A</v>
      </c>
      <c r="Y115" s="17"/>
      <c r="Z115" s="14" t="e">
        <f t="shared" si="16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8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13"/>
        <v>0</v>
      </c>
      <c r="W116" s="12">
        <f t="shared" si="14"/>
        <v>0</v>
      </c>
      <c r="X116" s="14" t="e">
        <f t="shared" si="15"/>
        <v>#N/A</v>
      </c>
      <c r="Y116" s="17"/>
      <c r="Z116" s="14" t="e">
        <f t="shared" si="16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8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13"/>
        <v>0</v>
      </c>
      <c r="W117" s="12">
        <f t="shared" si="14"/>
        <v>0</v>
      </c>
      <c r="X117" s="14" t="e">
        <f t="shared" si="15"/>
        <v>#N/A</v>
      </c>
      <c r="Y117" s="17"/>
      <c r="Z117" s="14" t="e">
        <f t="shared" si="16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8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13"/>
        <v>0</v>
      </c>
      <c r="W118" s="12">
        <f t="shared" si="14"/>
        <v>0</v>
      </c>
      <c r="X118" s="14" t="e">
        <f t="shared" si="15"/>
        <v>#N/A</v>
      </c>
      <c r="Y118" s="17"/>
      <c r="Z118" s="14" t="e">
        <f t="shared" si="16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8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13"/>
        <v>0</v>
      </c>
      <c r="W119" s="12">
        <f t="shared" si="14"/>
        <v>0</v>
      </c>
      <c r="X119" s="14" t="e">
        <f t="shared" si="15"/>
        <v>#N/A</v>
      </c>
      <c r="Y119" s="17"/>
      <c r="Z119" s="14" t="e">
        <f t="shared" si="16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8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13"/>
        <v>0</v>
      </c>
      <c r="W120" s="12">
        <f t="shared" si="14"/>
        <v>0</v>
      </c>
      <c r="X120" s="14" t="e">
        <f t="shared" si="15"/>
        <v>#N/A</v>
      </c>
      <c r="Y120" s="17"/>
      <c r="Z120" s="14" t="e">
        <f t="shared" si="16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8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13"/>
        <v>0</v>
      </c>
      <c r="W121" s="12">
        <f t="shared" si="14"/>
        <v>0</v>
      </c>
      <c r="X121" s="14" t="e">
        <f t="shared" si="15"/>
        <v>#N/A</v>
      </c>
      <c r="Y121" s="17"/>
      <c r="Z121" s="14" t="e">
        <f t="shared" si="16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8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13"/>
        <v>0</v>
      </c>
      <c r="W122" s="12">
        <f t="shared" si="14"/>
        <v>0</v>
      </c>
      <c r="X122" s="14" t="e">
        <f t="shared" si="15"/>
        <v>#N/A</v>
      </c>
      <c r="Y122" s="17"/>
      <c r="Z122" s="14" t="e">
        <f t="shared" si="16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8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13"/>
        <v>0</v>
      </c>
      <c r="W123" s="12">
        <f t="shared" si="14"/>
        <v>0</v>
      </c>
      <c r="X123" s="14" t="e">
        <f t="shared" si="15"/>
        <v>#N/A</v>
      </c>
      <c r="Y123" s="17"/>
      <c r="Z123" s="14" t="e">
        <f t="shared" si="16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8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13"/>
        <v>0</v>
      </c>
      <c r="W124" s="12">
        <f t="shared" si="14"/>
        <v>0</v>
      </c>
      <c r="X124" s="14" t="e">
        <f t="shared" si="15"/>
        <v>#N/A</v>
      </c>
      <c r="Y124" s="17"/>
      <c r="Z124" s="14" t="e">
        <f t="shared" si="16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8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13"/>
        <v>0</v>
      </c>
      <c r="W125" s="12">
        <f t="shared" si="14"/>
        <v>0</v>
      </c>
      <c r="X125" s="14" t="e">
        <f t="shared" si="15"/>
        <v>#N/A</v>
      </c>
      <c r="Y125" s="17"/>
      <c r="Z125" s="14" t="e">
        <f t="shared" si="16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8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13"/>
        <v>0</v>
      </c>
      <c r="W126" s="12">
        <f t="shared" si="14"/>
        <v>0</v>
      </c>
      <c r="X126" s="14" t="e">
        <f t="shared" si="15"/>
        <v>#N/A</v>
      </c>
      <c r="Y126" s="17"/>
      <c r="Z126" s="14" t="e">
        <f t="shared" si="16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8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13"/>
        <v>0</v>
      </c>
      <c r="W127" s="12">
        <f t="shared" si="14"/>
        <v>0</v>
      </c>
      <c r="X127" s="14" t="e">
        <f t="shared" si="15"/>
        <v>#N/A</v>
      </c>
      <c r="Y127" s="17"/>
      <c r="Z127" s="14" t="e">
        <f t="shared" si="16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8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13"/>
        <v>0</v>
      </c>
      <c r="W128" s="12">
        <f t="shared" si="14"/>
        <v>0</v>
      </c>
      <c r="X128" s="14" t="e">
        <f t="shared" si="15"/>
        <v>#N/A</v>
      </c>
      <c r="Y128" s="17"/>
      <c r="Z128" s="14" t="e">
        <f t="shared" si="16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8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13"/>
        <v>0</v>
      </c>
      <c r="W129" s="12">
        <f t="shared" si="14"/>
        <v>0</v>
      </c>
      <c r="X129" s="14" t="e">
        <f t="shared" si="15"/>
        <v>#N/A</v>
      </c>
      <c r="Y129" s="17"/>
      <c r="Z129" s="14" t="e">
        <f t="shared" si="16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8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9">IF(C130, P130, U130 )</f>
        <v>0</v>
      </c>
      <c r="W130" s="12">
        <f t="shared" si="14"/>
        <v>0</v>
      </c>
      <c r="X130" s="14" t="e">
        <f t="shared" si="15"/>
        <v>#N/A</v>
      </c>
      <c r="Y130" s="17"/>
      <c r="Z130" s="14" t="e">
        <f t="shared" si="16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8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9"/>
        <v>0</v>
      </c>
      <c r="W131" s="12">
        <f t="shared" si="14"/>
        <v>0</v>
      </c>
      <c r="X131" s="14" t="e">
        <f t="shared" si="15"/>
        <v>#N/A</v>
      </c>
      <c r="Y131" s="17"/>
      <c r="Z131" s="14" t="e">
        <f t="shared" si="16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ref="AH131:AH194" si="20">AA131&amp;" "&amp;AB131&amp;" "&amp;N131&amp;" - "&amp;L131&amp;" "&amp;M131&amp;" "&amp;AC131</f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9"/>
        <v>0</v>
      </c>
      <c r="W132" s="12">
        <f t="shared" si="14"/>
        <v>0</v>
      </c>
      <c r="X132" s="14" t="e">
        <f t="shared" si="15"/>
        <v>#N/A</v>
      </c>
      <c r="Y132" s="17"/>
      <c r="Z132" s="14" t="e">
        <f t="shared" si="16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si="20"/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9"/>
        <v>0</v>
      </c>
      <c r="W133" s="12">
        <f t="shared" si="14"/>
        <v>0</v>
      </c>
      <c r="X133" s="14" t="e">
        <f t="shared" si="15"/>
        <v>#N/A</v>
      </c>
      <c r="Y133" s="17"/>
      <c r="Z133" s="14" t="e">
        <f t="shared" si="16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20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9"/>
        <v>0</v>
      </c>
      <c r="W134" s="12">
        <f t="shared" si="14"/>
        <v>0</v>
      </c>
      <c r="X134" s="14" t="e">
        <f t="shared" si="15"/>
        <v>#N/A</v>
      </c>
      <c r="Y134" s="17"/>
      <c r="Z134" s="14" t="e">
        <f t="shared" si="16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20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9"/>
        <v>0</v>
      </c>
      <c r="W135" s="12">
        <f t="shared" si="14"/>
        <v>0</v>
      </c>
      <c r="X135" s="14" t="e">
        <f t="shared" si="15"/>
        <v>#N/A</v>
      </c>
      <c r="Y135" s="17"/>
      <c r="Z135" s="14" t="e">
        <f t="shared" si="16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20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9"/>
        <v>0</v>
      </c>
      <c r="W136" s="12">
        <f t="shared" si="14"/>
        <v>0</v>
      </c>
      <c r="X136" s="14" t="e">
        <f t="shared" si="15"/>
        <v>#N/A</v>
      </c>
      <c r="Y136" s="17"/>
      <c r="Z136" s="14" t="e">
        <f t="shared" si="16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20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9"/>
        <v>0</v>
      </c>
      <c r="W137" s="12">
        <f t="shared" si="14"/>
        <v>0</v>
      </c>
      <c r="X137" s="14" t="e">
        <f t="shared" si="15"/>
        <v>#N/A</v>
      </c>
      <c r="Y137" s="17"/>
      <c r="Z137" s="14" t="e">
        <f t="shared" si="16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20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9"/>
        <v>0</v>
      </c>
      <c r="W138" s="12">
        <f t="shared" si="14"/>
        <v>0</v>
      </c>
      <c r="X138" s="14" t="e">
        <f t="shared" si="15"/>
        <v>#N/A</v>
      </c>
      <c r="Y138" s="17"/>
      <c r="Z138" s="14" t="e">
        <f t="shared" si="16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20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9"/>
        <v>0</v>
      </c>
      <c r="W139" s="12">
        <f t="shared" si="14"/>
        <v>0</v>
      </c>
      <c r="X139" s="14" t="e">
        <f t="shared" si="15"/>
        <v>#N/A</v>
      </c>
      <c r="Y139" s="17"/>
      <c r="Z139" s="14" t="e">
        <f t="shared" si="16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20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9"/>
        <v>0</v>
      </c>
      <c r="W140" s="12">
        <f t="shared" si="14"/>
        <v>0</v>
      </c>
      <c r="X140" s="14" t="e">
        <f t="shared" si="15"/>
        <v>#N/A</v>
      </c>
      <c r="Y140" s="17"/>
      <c r="Z140" s="14" t="e">
        <f t="shared" si="16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20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9"/>
        <v>0</v>
      </c>
      <c r="W141" s="12">
        <f t="shared" si="14"/>
        <v>0</v>
      </c>
      <c r="X141" s="14" t="e">
        <f t="shared" si="15"/>
        <v>#N/A</v>
      </c>
      <c r="Y141" s="17"/>
      <c r="Z141" s="14" t="e">
        <f t="shared" si="16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20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9"/>
        <v>0</v>
      </c>
      <c r="W142" s="12">
        <f t="shared" si="14"/>
        <v>0</v>
      </c>
      <c r="X142" s="14" t="e">
        <f t="shared" si="15"/>
        <v>#N/A</v>
      </c>
      <c r="Y142" s="17"/>
      <c r="Z142" s="14" t="e">
        <f t="shared" si="16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20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9"/>
        <v>0</v>
      </c>
      <c r="W143" s="12">
        <f t="shared" si="14"/>
        <v>0</v>
      </c>
      <c r="X143" s="14" t="e">
        <f t="shared" si="15"/>
        <v>#N/A</v>
      </c>
      <c r="Y143" s="17"/>
      <c r="Z143" s="14" t="e">
        <f t="shared" si="16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20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9"/>
        <v>0</v>
      </c>
      <c r="W144" s="12">
        <f t="shared" si="14"/>
        <v>0</v>
      </c>
      <c r="X144" s="14" t="e">
        <f t="shared" si="15"/>
        <v>#N/A</v>
      </c>
      <c r="Y144" s="17"/>
      <c r="Z144" s="14" t="e">
        <f t="shared" si="16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20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9"/>
        <v>0</v>
      </c>
      <c r="W145" s="12">
        <f t="shared" si="14"/>
        <v>0</v>
      </c>
      <c r="X145" s="14" t="e">
        <f t="shared" si="15"/>
        <v>#N/A</v>
      </c>
      <c r="Y145" s="17"/>
      <c r="Z145" s="14" t="e">
        <f t="shared" si="16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20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9"/>
        <v>0</v>
      </c>
      <c r="W146" s="12">
        <f t="shared" si="14"/>
        <v>0</v>
      </c>
      <c r="X146" s="14" t="e">
        <f t="shared" si="15"/>
        <v>#N/A</v>
      </c>
      <c r="Y146" s="17"/>
      <c r="Z146" s="14" t="e">
        <f t="shared" si="16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20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9"/>
        <v>0</v>
      </c>
      <c r="W147" s="12">
        <f t="shared" si="14"/>
        <v>0</v>
      </c>
      <c r="X147" s="14" t="e">
        <f t="shared" si="15"/>
        <v>#N/A</v>
      </c>
      <c r="Y147" s="17"/>
      <c r="Z147" s="14" t="e">
        <f t="shared" si="16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20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9"/>
        <v>0</v>
      </c>
      <c r="W148" s="12">
        <f t="shared" si="14"/>
        <v>0</v>
      </c>
      <c r="X148" s="14" t="e">
        <f t="shared" si="15"/>
        <v>#N/A</v>
      </c>
      <c r="Y148" s="17"/>
      <c r="Z148" s="14" t="e">
        <f t="shared" si="16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20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9"/>
        <v>0</v>
      </c>
      <c r="W149" s="12">
        <f t="shared" si="14"/>
        <v>0</v>
      </c>
      <c r="X149" s="14" t="e">
        <f t="shared" si="15"/>
        <v>#N/A</v>
      </c>
      <c r="Y149" s="17"/>
      <c r="Z149" s="14" t="e">
        <f t="shared" si="16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20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9"/>
        <v>0</v>
      </c>
      <c r="W150" s="12">
        <f t="shared" si="14"/>
        <v>0</v>
      </c>
      <c r="X150" s="14" t="e">
        <f t="shared" si="15"/>
        <v>#N/A</v>
      </c>
      <c r="Y150" s="17"/>
      <c r="Z150" s="14" t="e">
        <f t="shared" si="16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20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9"/>
        <v>0</v>
      </c>
      <c r="W151" s="12">
        <f t="shared" si="14"/>
        <v>0</v>
      </c>
      <c r="X151" s="14" t="e">
        <f t="shared" si="15"/>
        <v>#N/A</v>
      </c>
      <c r="Y151" s="17"/>
      <c r="Z151" s="14" t="e">
        <f t="shared" si="16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20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9"/>
        <v>0</v>
      </c>
      <c r="W152" s="12">
        <f t="shared" si="14"/>
        <v>0</v>
      </c>
      <c r="X152" s="14" t="e">
        <f t="shared" si="15"/>
        <v>#N/A</v>
      </c>
      <c r="Y152" s="17"/>
      <c r="Z152" s="14" t="e">
        <f t="shared" si="16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20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9"/>
        <v>0</v>
      </c>
      <c r="W153" s="12">
        <f t="shared" si="14"/>
        <v>0</v>
      </c>
      <c r="X153" s="14" t="e">
        <f t="shared" si="15"/>
        <v>#N/A</v>
      </c>
      <c r="Y153" s="17"/>
      <c r="Z153" s="14" t="e">
        <f t="shared" si="16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20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9"/>
        <v>0</v>
      </c>
      <c r="W154" s="12">
        <f t="shared" si="14"/>
        <v>0</v>
      </c>
      <c r="X154" s="14" t="e">
        <f t="shared" si="15"/>
        <v>#N/A</v>
      </c>
      <c r="Y154" s="17"/>
      <c r="Z154" s="14" t="e">
        <f t="shared" si="16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20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9"/>
        <v>0</v>
      </c>
      <c r="W155" s="12">
        <f t="shared" si="14"/>
        <v>0</v>
      </c>
      <c r="X155" s="14" t="e">
        <f t="shared" si="15"/>
        <v>#N/A</v>
      </c>
      <c r="Y155" s="17"/>
      <c r="Z155" s="14" t="e">
        <f t="shared" si="16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20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9"/>
        <v>0</v>
      </c>
      <c r="W156" s="12">
        <f t="shared" si="14"/>
        <v>0</v>
      </c>
      <c r="X156" s="14" t="e">
        <f t="shared" si="15"/>
        <v>#N/A</v>
      </c>
      <c r="Y156" s="17"/>
      <c r="Z156" s="14" t="e">
        <f t="shared" si="16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20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9"/>
        <v>0</v>
      </c>
      <c r="W157" s="12">
        <f t="shared" si="14"/>
        <v>0</v>
      </c>
      <c r="X157" s="14" t="e">
        <f t="shared" si="15"/>
        <v>#N/A</v>
      </c>
      <c r="Y157" s="17"/>
      <c r="Z157" s="14" t="e">
        <f t="shared" si="16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20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9"/>
        <v>0</v>
      </c>
      <c r="W158" s="12">
        <f t="shared" si="14"/>
        <v>0</v>
      </c>
      <c r="X158" s="14" t="e">
        <f t="shared" si="15"/>
        <v>#N/A</v>
      </c>
      <c r="Y158" s="17"/>
      <c r="Z158" s="14" t="e">
        <f t="shared" si="16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20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9"/>
        <v>0</v>
      </c>
      <c r="W159" s="12">
        <f t="shared" si="14"/>
        <v>0</v>
      </c>
      <c r="X159" s="14" t="e">
        <f t="shared" si="15"/>
        <v>#N/A</v>
      </c>
      <c r="Y159" s="17"/>
      <c r="Z159" s="14" t="e">
        <f t="shared" si="16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20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9"/>
        <v>0</v>
      </c>
      <c r="W160" s="12">
        <f t="shared" si="14"/>
        <v>0</v>
      </c>
      <c r="X160" s="14" t="e">
        <f t="shared" si="15"/>
        <v>#N/A</v>
      </c>
      <c r="Y160" s="17"/>
      <c r="Z160" s="14" t="e">
        <f t="shared" si="16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20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9"/>
        <v>0</v>
      </c>
      <c r="W161" s="12">
        <f t="shared" si="14"/>
        <v>0</v>
      </c>
      <c r="X161" s="14" t="e">
        <f t="shared" si="15"/>
        <v>#N/A</v>
      </c>
      <c r="Y161" s="17"/>
      <c r="Z161" s="14" t="e">
        <f t="shared" si="16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20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9"/>
        <v>0</v>
      </c>
      <c r="W162" s="12">
        <f t="shared" si="14"/>
        <v>0</v>
      </c>
      <c r="X162" s="14" t="e">
        <f t="shared" si="15"/>
        <v>#N/A</v>
      </c>
      <c r="Y162" s="17"/>
      <c r="Z162" s="14" t="e">
        <f t="shared" si="16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20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9"/>
        <v>0</v>
      </c>
      <c r="W163" s="12">
        <f t="shared" si="14"/>
        <v>0</v>
      </c>
      <c r="X163" s="14" t="e">
        <f t="shared" si="15"/>
        <v>#N/A</v>
      </c>
      <c r="Y163" s="17"/>
      <c r="Z163" s="14" t="e">
        <f t="shared" si="16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20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9"/>
        <v>0</v>
      </c>
      <c r="W164" s="12">
        <f t="shared" si="14"/>
        <v>0</v>
      </c>
      <c r="X164" s="14" t="e">
        <f t="shared" si="15"/>
        <v>#N/A</v>
      </c>
      <c r="Y164" s="17"/>
      <c r="Z164" s="14" t="e">
        <f t="shared" si="16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20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9"/>
        <v>0</v>
      </c>
      <c r="W165" s="12">
        <f t="shared" si="14"/>
        <v>0</v>
      </c>
      <c r="X165" s="14" t="e">
        <f t="shared" si="15"/>
        <v>#N/A</v>
      </c>
      <c r="Y165" s="17"/>
      <c r="Z165" s="14" t="e">
        <f t="shared" si="16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20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9"/>
        <v>0</v>
      </c>
      <c r="W166" s="12">
        <f t="shared" si="14"/>
        <v>0</v>
      </c>
      <c r="X166" s="14" t="e">
        <f t="shared" si="15"/>
        <v>#N/A</v>
      </c>
      <c r="Y166" s="17"/>
      <c r="Z166" s="14" t="e">
        <f t="shared" si="16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20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9"/>
        <v>0</v>
      </c>
      <c r="W167" s="12">
        <f t="shared" si="14"/>
        <v>0</v>
      </c>
      <c r="X167" s="14" t="e">
        <f t="shared" si="15"/>
        <v>#N/A</v>
      </c>
      <c r="Y167" s="17"/>
      <c r="Z167" s="14" t="e">
        <f t="shared" si="16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20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9"/>
        <v>0</v>
      </c>
      <c r="W168" s="12">
        <f t="shared" si="14"/>
        <v>0</v>
      </c>
      <c r="X168" s="14" t="e">
        <f t="shared" si="15"/>
        <v>#N/A</v>
      </c>
      <c r="Y168" s="17"/>
      <c r="Z168" s="14" t="e">
        <f t="shared" si="16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20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9"/>
        <v>0</v>
      </c>
      <c r="W169" s="12">
        <f t="shared" si="14"/>
        <v>0</v>
      </c>
      <c r="X169" s="14" t="e">
        <f t="shared" si="15"/>
        <v>#N/A</v>
      </c>
      <c r="Y169" s="17"/>
      <c r="Z169" s="14" t="e">
        <f t="shared" si="16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20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9"/>
        <v>0</v>
      </c>
      <c r="W170" s="12">
        <f t="shared" si="14"/>
        <v>0</v>
      </c>
      <c r="X170" s="14" t="e">
        <f t="shared" si="15"/>
        <v>#N/A</v>
      </c>
      <c r="Y170" s="17"/>
      <c r="Z170" s="14" t="e">
        <f t="shared" si="16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20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9"/>
        <v>0</v>
      </c>
      <c r="W171" s="12">
        <f t="shared" si="14"/>
        <v>0</v>
      </c>
      <c r="X171" s="14" t="e">
        <f t="shared" si="15"/>
        <v>#N/A</v>
      </c>
      <c r="Y171" s="17"/>
      <c r="Z171" s="14" t="e">
        <f t="shared" si="16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20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9"/>
        <v>0</v>
      </c>
      <c r="W172" s="12">
        <f t="shared" si="14"/>
        <v>0</v>
      </c>
      <c r="X172" s="14" t="e">
        <f t="shared" si="15"/>
        <v>#N/A</v>
      </c>
      <c r="Y172" s="17"/>
      <c r="Z172" s="14" t="e">
        <f t="shared" si="16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20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9"/>
        <v>0</v>
      </c>
      <c r="W173" s="12">
        <f t="shared" si="14"/>
        <v>0</v>
      </c>
      <c r="X173" s="14" t="e">
        <f t="shared" si="15"/>
        <v>#N/A</v>
      </c>
      <c r="Y173" s="17"/>
      <c r="Z173" s="14" t="e">
        <f t="shared" si="16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20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9"/>
        <v>0</v>
      </c>
      <c r="W174" s="12">
        <f t="shared" si="14"/>
        <v>0</v>
      </c>
      <c r="X174" s="14" t="e">
        <f t="shared" si="15"/>
        <v>#N/A</v>
      </c>
      <c r="Y174" s="17"/>
      <c r="Z174" s="14" t="e">
        <f t="shared" si="16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20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9"/>
        <v>0</v>
      </c>
      <c r="W175" s="12">
        <f t="shared" si="14"/>
        <v>0</v>
      </c>
      <c r="X175" s="14" t="e">
        <f t="shared" si="15"/>
        <v>#N/A</v>
      </c>
      <c r="Y175" s="17"/>
      <c r="Z175" s="14" t="e">
        <f t="shared" si="16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20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9"/>
        <v>0</v>
      </c>
      <c r="W176" s="12">
        <f t="shared" si="14"/>
        <v>0</v>
      </c>
      <c r="X176" s="14" t="e">
        <f t="shared" si="15"/>
        <v>#N/A</v>
      </c>
      <c r="Y176" s="17"/>
      <c r="Z176" s="14" t="e">
        <f t="shared" si="16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20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9"/>
        <v>0</v>
      </c>
      <c r="W177" s="12">
        <f t="shared" si="14"/>
        <v>0</v>
      </c>
      <c r="X177" s="14" t="e">
        <f t="shared" si="15"/>
        <v>#N/A</v>
      </c>
      <c r="Y177" s="17"/>
      <c r="Z177" s="14" t="e">
        <f t="shared" si="16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20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9"/>
        <v>0</v>
      </c>
      <c r="W178" s="12">
        <f t="shared" si="14"/>
        <v>0</v>
      </c>
      <c r="X178" s="14" t="e">
        <f t="shared" si="15"/>
        <v>#N/A</v>
      </c>
      <c r="Y178" s="17"/>
      <c r="Z178" s="14" t="e">
        <f t="shared" si="16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20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9"/>
        <v>0</v>
      </c>
      <c r="W179" s="12">
        <f t="shared" si="14"/>
        <v>0</v>
      </c>
      <c r="X179" s="14" t="e">
        <f t="shared" si="15"/>
        <v>#N/A</v>
      </c>
      <c r="Y179" s="17"/>
      <c r="Z179" s="14" t="e">
        <f t="shared" si="16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20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9"/>
        <v>0</v>
      </c>
      <c r="W180" s="12">
        <f t="shared" si="14"/>
        <v>0</v>
      </c>
      <c r="X180" s="14" t="e">
        <f t="shared" si="15"/>
        <v>#N/A</v>
      </c>
      <c r="Y180" s="17"/>
      <c r="Z180" s="14" t="e">
        <f t="shared" si="16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20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9"/>
        <v>0</v>
      </c>
      <c r="W181" s="12">
        <f t="shared" si="14"/>
        <v>0</v>
      </c>
      <c r="X181" s="14" t="e">
        <f t="shared" si="15"/>
        <v>#N/A</v>
      </c>
      <c r="Y181" s="17"/>
      <c r="Z181" s="14" t="e">
        <f t="shared" si="16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20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9"/>
        <v>0</v>
      </c>
      <c r="W182" s="12">
        <f t="shared" si="14"/>
        <v>0</v>
      </c>
      <c r="X182" s="14" t="e">
        <f t="shared" si="15"/>
        <v>#N/A</v>
      </c>
      <c r="Y182" s="17"/>
      <c r="Z182" s="14" t="e">
        <f t="shared" si="16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20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9"/>
        <v>0</v>
      </c>
      <c r="W183" s="12">
        <f t="shared" si="14"/>
        <v>0</v>
      </c>
      <c r="X183" s="14" t="e">
        <f t="shared" si="15"/>
        <v>#N/A</v>
      </c>
      <c r="Y183" s="17"/>
      <c r="Z183" s="14" t="e">
        <f t="shared" si="16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20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9"/>
        <v>0</v>
      </c>
      <c r="W184" s="12">
        <f t="shared" si="14"/>
        <v>0</v>
      </c>
      <c r="X184" s="14" t="e">
        <f t="shared" si="15"/>
        <v>#N/A</v>
      </c>
      <c r="Y184" s="17"/>
      <c r="Z184" s="14" t="e">
        <f t="shared" si="16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20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9"/>
        <v>0</v>
      </c>
      <c r="W185" s="12">
        <f t="shared" si="14"/>
        <v>0</v>
      </c>
      <c r="X185" s="14" t="e">
        <f t="shared" si="15"/>
        <v>#N/A</v>
      </c>
      <c r="Y185" s="17"/>
      <c r="Z185" s="14" t="e">
        <f t="shared" si="16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20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9"/>
        <v>0</v>
      </c>
      <c r="W186" s="12">
        <f t="shared" si="14"/>
        <v>0</v>
      </c>
      <c r="X186" s="14" t="e">
        <f t="shared" si="15"/>
        <v>#N/A</v>
      </c>
      <c r="Y186" s="17"/>
      <c r="Z186" s="14" t="e">
        <f t="shared" si="16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20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9"/>
        <v>0</v>
      </c>
      <c r="W187" s="12">
        <f t="shared" si="14"/>
        <v>0</v>
      </c>
      <c r="X187" s="14" t="e">
        <f t="shared" si="15"/>
        <v>#N/A</v>
      </c>
      <c r="Y187" s="17"/>
      <c r="Z187" s="14" t="e">
        <f t="shared" si="16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20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9"/>
        <v>0</v>
      </c>
      <c r="W188" s="12">
        <f t="shared" si="14"/>
        <v>0</v>
      </c>
      <c r="X188" s="14" t="e">
        <f t="shared" si="15"/>
        <v>#N/A</v>
      </c>
      <c r="Y188" s="17"/>
      <c r="Z188" s="14" t="e">
        <f t="shared" si="16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20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9"/>
        <v>0</v>
      </c>
      <c r="W189" s="12">
        <f t="shared" si="14"/>
        <v>0</v>
      </c>
      <c r="X189" s="14" t="e">
        <f t="shared" si="15"/>
        <v>#N/A</v>
      </c>
      <c r="Y189" s="17"/>
      <c r="Z189" s="14" t="e">
        <f t="shared" si="16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20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9"/>
        <v>0</v>
      </c>
      <c r="W190" s="12">
        <f t="shared" si="14"/>
        <v>0</v>
      </c>
      <c r="X190" s="14" t="e">
        <f t="shared" si="15"/>
        <v>#N/A</v>
      </c>
      <c r="Y190" s="17"/>
      <c r="Z190" s="14" t="e">
        <f t="shared" si="16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20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9"/>
        <v>0</v>
      </c>
      <c r="W191" s="12">
        <f t="shared" si="14"/>
        <v>0</v>
      </c>
      <c r="X191" s="14" t="e">
        <f t="shared" si="15"/>
        <v>#N/A</v>
      </c>
      <c r="Y191" s="17"/>
      <c r="Z191" s="14" t="e">
        <f t="shared" si="16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20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9"/>
        <v>0</v>
      </c>
      <c r="W192" s="12">
        <f t="shared" si="14"/>
        <v>0</v>
      </c>
      <c r="X192" s="14" t="e">
        <f t="shared" si="15"/>
        <v>#N/A</v>
      </c>
      <c r="Y192" s="17"/>
      <c r="Z192" s="14" t="e">
        <f t="shared" si="16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20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9"/>
        <v>0</v>
      </c>
      <c r="W193" s="12">
        <f t="shared" si="14"/>
        <v>0</v>
      </c>
      <c r="X193" s="14" t="e">
        <f t="shared" si="15"/>
        <v>#N/A</v>
      </c>
      <c r="Y193" s="17"/>
      <c r="Z193" s="14" t="e">
        <f t="shared" si="16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20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21">IF(C194, P194, U194 )</f>
        <v>0</v>
      </c>
      <c r="W194" s="12">
        <f t="shared" si="14"/>
        <v>0</v>
      </c>
      <c r="X194" s="14" t="e">
        <f t="shared" si="15"/>
        <v>#N/A</v>
      </c>
      <c r="Y194" s="17"/>
      <c r="Z194" s="14" t="e">
        <f t="shared" si="16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20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21"/>
        <v>0</v>
      </c>
      <c r="W195" s="12">
        <f t="shared" si="14"/>
        <v>0</v>
      </c>
      <c r="X195" s="14" t="e">
        <f t="shared" si="15"/>
        <v>#N/A</v>
      </c>
      <c r="Y195" s="17"/>
      <c r="Z195" s="14" t="e">
        <f t="shared" si="16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ref="AH195:AH200" si="22">AA195&amp;" "&amp;AB195&amp;" "&amp;N195&amp;" - "&amp;L195&amp;" "&amp;M195&amp;" "&amp;AC195</f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21"/>
        <v>0</v>
      </c>
      <c r="W196" s="12">
        <f t="shared" si="14"/>
        <v>0</v>
      </c>
      <c r="X196" s="14" t="e">
        <f t="shared" si="15"/>
        <v>#N/A</v>
      </c>
      <c r="Y196" s="17"/>
      <c r="Z196" s="14" t="e">
        <f t="shared" si="16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si="22"/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21"/>
        <v>0</v>
      </c>
      <c r="W197" s="12">
        <f t="shared" si="14"/>
        <v>0</v>
      </c>
      <c r="X197" s="14" t="e">
        <f t="shared" si="15"/>
        <v>#N/A</v>
      </c>
      <c r="Y197" s="17"/>
      <c r="Z197" s="14" t="e">
        <f t="shared" si="16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22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21"/>
        <v>0</v>
      </c>
      <c r="W198" s="12">
        <f t="shared" si="14"/>
        <v>0</v>
      </c>
      <c r="X198" s="14" t="e">
        <f t="shared" si="15"/>
        <v>#N/A</v>
      </c>
      <c r="Y198" s="17"/>
      <c r="Z198" s="14" t="e">
        <f t="shared" si="16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22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21"/>
        <v>0</v>
      </c>
      <c r="W199" s="12">
        <f t="shared" si="14"/>
        <v>0</v>
      </c>
      <c r="X199" s="14" t="e">
        <f t="shared" si="15"/>
        <v>#N/A</v>
      </c>
      <c r="Y199" s="17"/>
      <c r="Z199" s="14" t="e">
        <f t="shared" si="16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22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21"/>
        <v>0</v>
      </c>
      <c r="W200" s="12">
        <f t="shared" si="14"/>
        <v>0</v>
      </c>
      <c r="X200" s="14" t="e">
        <f t="shared" si="15"/>
        <v>#N/A</v>
      </c>
      <c r="Y200" s="17"/>
      <c r="Z200" s="14" t="e">
        <f t="shared" si="16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22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23">SUMIF(O:O,AA203,P:P)</f>
        <v>0</v>
      </c>
      <c r="AI203" s="42">
        <f t="shared" ref="AI203:AI266" si="24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23"/>
        <v>0</v>
      </c>
      <c r="AI204" s="42">
        <f t="shared" si="24"/>
        <v>0</v>
      </c>
      <c r="AJ204" s="43">
        <f t="shared" ref="AJ204:AJ222" si="25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6">AL204*AG204/1000</f>
        <v>0</v>
      </c>
      <c r="AO204" s="45"/>
      <c r="AP204" s="44" t="str">
        <f t="shared" ref="AP204:AP267" si="27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23"/>
        <v>0</v>
      </c>
      <c r="AI205" s="42">
        <f t="shared" si="24"/>
        <v>0</v>
      </c>
      <c r="AJ205" s="43">
        <f t="shared" si="25"/>
        <v>0</v>
      </c>
      <c r="AK205" s="44">
        <f>AH205*AG205/1000</f>
        <v>0</v>
      </c>
      <c r="AL205" s="45"/>
      <c r="AM205" s="45"/>
      <c r="AN205" s="44">
        <f t="shared" si="26"/>
        <v>0</v>
      </c>
      <c r="AO205" s="44"/>
      <c r="AP205" s="44" t="str">
        <f t="shared" si="27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23"/>
        <v>0</v>
      </c>
      <c r="AI206" s="42">
        <f t="shared" si="24"/>
        <v>0</v>
      </c>
      <c r="AJ206" s="43">
        <f t="shared" si="25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6"/>
        <v>0</v>
      </c>
      <c r="AO206" s="45"/>
      <c r="AP206" s="44" t="str">
        <f t="shared" si="27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23"/>
        <v>0</v>
      </c>
      <c r="AI207" s="42">
        <f t="shared" si="24"/>
        <v>0</v>
      </c>
      <c r="AJ207" s="43">
        <f t="shared" si="25"/>
        <v>0</v>
      </c>
      <c r="AK207" s="44">
        <f t="shared" ref="AK207:AK240" si="28">AH207*AG207/1000</f>
        <v>0</v>
      </c>
      <c r="AL207" s="45">
        <f>AO207+AQ207-[2]Sheet1!$AH208</f>
        <v>0</v>
      </c>
      <c r="AM207" s="45">
        <f t="shared" ref="AM207:AM216" si="29">AL207-AJ207</f>
        <v>0</v>
      </c>
      <c r="AN207" s="44">
        <f t="shared" si="26"/>
        <v>0</v>
      </c>
      <c r="AO207" s="45"/>
      <c r="AP207" s="44" t="str">
        <f t="shared" si="27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23"/>
        <v>0</v>
      </c>
      <c r="AI208" s="42">
        <f t="shared" si="24"/>
        <v>0</v>
      </c>
      <c r="AJ208" s="43">
        <f t="shared" si="25"/>
        <v>0</v>
      </c>
      <c r="AK208" s="44">
        <f t="shared" si="28"/>
        <v>0</v>
      </c>
      <c r="AL208" s="45">
        <f>AO208+AQ208-[2]Sheet1!$AH209</f>
        <v>0</v>
      </c>
      <c r="AM208" s="45">
        <f t="shared" si="29"/>
        <v>0</v>
      </c>
      <c r="AN208" s="44">
        <f t="shared" si="26"/>
        <v>0</v>
      </c>
      <c r="AO208" s="45"/>
      <c r="AP208" s="44" t="str">
        <f t="shared" si="27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23"/>
        <v>0</v>
      </c>
      <c r="AI209" s="42">
        <f t="shared" si="24"/>
        <v>0</v>
      </c>
      <c r="AJ209" s="43">
        <f t="shared" si="25"/>
        <v>0</v>
      </c>
      <c r="AK209" s="44">
        <f t="shared" si="28"/>
        <v>0</v>
      </c>
      <c r="AL209" s="45">
        <f>AO209+AQ209-[2]Sheet1!$AH210</f>
        <v>0</v>
      </c>
      <c r="AM209" s="45">
        <f t="shared" si="29"/>
        <v>0</v>
      </c>
      <c r="AN209" s="44">
        <f t="shared" si="26"/>
        <v>0</v>
      </c>
      <c r="AO209" s="45"/>
      <c r="AP209" s="44" t="str">
        <f t="shared" si="27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23"/>
        <v>0</v>
      </c>
      <c r="AI210" s="42">
        <f t="shared" si="24"/>
        <v>0</v>
      </c>
      <c r="AJ210" s="43">
        <f t="shared" si="25"/>
        <v>0</v>
      </c>
      <c r="AK210" s="44">
        <f t="shared" si="28"/>
        <v>0</v>
      </c>
      <c r="AL210" s="45">
        <f>AO210+AQ210-[2]Sheet1!$AH211</f>
        <v>0</v>
      </c>
      <c r="AM210" s="45">
        <f t="shared" si="29"/>
        <v>0</v>
      </c>
      <c r="AN210" s="44">
        <f t="shared" si="26"/>
        <v>0</v>
      </c>
      <c r="AO210" s="45"/>
      <c r="AP210" s="44" t="str">
        <f t="shared" si="27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23"/>
        <v>0</v>
      </c>
      <c r="AI211" s="42">
        <f t="shared" si="24"/>
        <v>0</v>
      </c>
      <c r="AJ211" s="43">
        <f t="shared" si="25"/>
        <v>0</v>
      </c>
      <c r="AK211" s="44">
        <f t="shared" si="28"/>
        <v>0</v>
      </c>
      <c r="AL211" s="45">
        <f>AO211+AQ211-[2]Sheet1!$AH212</f>
        <v>0</v>
      </c>
      <c r="AM211" s="45">
        <f t="shared" si="29"/>
        <v>0</v>
      </c>
      <c r="AN211" s="44">
        <f t="shared" si="26"/>
        <v>0</v>
      </c>
      <c r="AO211" s="45"/>
      <c r="AP211" s="44" t="str">
        <f t="shared" si="27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23"/>
        <v>0</v>
      </c>
      <c r="AI212" s="42">
        <f t="shared" si="24"/>
        <v>0</v>
      </c>
      <c r="AJ212" s="43">
        <f t="shared" si="25"/>
        <v>0</v>
      </c>
      <c r="AK212" s="44">
        <f t="shared" si="28"/>
        <v>0</v>
      </c>
      <c r="AL212" s="45">
        <f>AO212+AQ212-[2]Sheet1!$AH213</f>
        <v>0</v>
      </c>
      <c r="AM212" s="45">
        <f t="shared" si="29"/>
        <v>0</v>
      </c>
      <c r="AN212" s="44">
        <f t="shared" si="26"/>
        <v>0</v>
      </c>
      <c r="AO212" s="45"/>
      <c r="AP212" s="44" t="str">
        <f t="shared" si="27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23"/>
        <v>0</v>
      </c>
      <c r="AI213" s="42">
        <f t="shared" si="24"/>
        <v>0</v>
      </c>
      <c r="AJ213" s="43">
        <f t="shared" si="25"/>
        <v>0</v>
      </c>
      <c r="AK213" s="44">
        <f t="shared" si="28"/>
        <v>0</v>
      </c>
      <c r="AL213" s="45">
        <f>AO213+AQ213-[2]Sheet1!$AH214</f>
        <v>0</v>
      </c>
      <c r="AM213" s="45">
        <f t="shared" si="29"/>
        <v>0</v>
      </c>
      <c r="AN213" s="44">
        <f t="shared" si="26"/>
        <v>0</v>
      </c>
      <c r="AO213" s="45"/>
      <c r="AP213" s="44" t="str">
        <f t="shared" si="27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23"/>
        <v>0</v>
      </c>
      <c r="AI214" s="42">
        <f t="shared" si="24"/>
        <v>0</v>
      </c>
      <c r="AJ214" s="43">
        <f t="shared" si="25"/>
        <v>0</v>
      </c>
      <c r="AK214" s="44">
        <f t="shared" si="28"/>
        <v>0</v>
      </c>
      <c r="AL214" s="45">
        <f>AO214+AQ214-[2]Sheet1!$AH215</f>
        <v>0</v>
      </c>
      <c r="AM214" s="45">
        <f t="shared" si="29"/>
        <v>0</v>
      </c>
      <c r="AN214" s="44">
        <f t="shared" si="26"/>
        <v>0</v>
      </c>
      <c r="AO214" s="45"/>
      <c r="AP214" s="44" t="str">
        <f t="shared" si="27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23"/>
        <v>0</v>
      </c>
      <c r="AI215" s="42">
        <f t="shared" si="24"/>
        <v>0</v>
      </c>
      <c r="AJ215" s="43">
        <f t="shared" si="25"/>
        <v>0</v>
      </c>
      <c r="AK215" s="44">
        <f t="shared" si="28"/>
        <v>0</v>
      </c>
      <c r="AL215" s="45">
        <f>AO215+AQ215-[2]Sheet1!$AH216</f>
        <v>0</v>
      </c>
      <c r="AM215" s="45">
        <f t="shared" si="29"/>
        <v>0</v>
      </c>
      <c r="AN215" s="44">
        <f t="shared" si="26"/>
        <v>0</v>
      </c>
      <c r="AO215" s="45"/>
      <c r="AP215" s="44" t="str">
        <f t="shared" si="27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23"/>
        <v>0</v>
      </c>
      <c r="AI216" s="42">
        <f t="shared" si="24"/>
        <v>0</v>
      </c>
      <c r="AJ216" s="43">
        <f t="shared" si="25"/>
        <v>0</v>
      </c>
      <c r="AK216" s="44">
        <f t="shared" si="28"/>
        <v>0</v>
      </c>
      <c r="AL216" s="45">
        <f>AO216+AQ216-[2]Sheet1!$AH217</f>
        <v>0</v>
      </c>
      <c r="AM216" s="45">
        <f t="shared" si="29"/>
        <v>0</v>
      </c>
      <c r="AN216" s="44">
        <f t="shared" si="26"/>
        <v>0</v>
      </c>
      <c r="AO216" s="44"/>
      <c r="AP216" s="44" t="str">
        <f t="shared" si="27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23"/>
        <v>0</v>
      </c>
      <c r="AI217" s="42">
        <f t="shared" si="24"/>
        <v>0</v>
      </c>
      <c r="AJ217" s="43">
        <f t="shared" si="25"/>
        <v>0</v>
      </c>
      <c r="AK217" s="44">
        <f t="shared" si="28"/>
        <v>0</v>
      </c>
      <c r="AL217" s="45">
        <f>AO217+AQ217-[2]Sheet1!$AH218</f>
        <v>0</v>
      </c>
      <c r="AM217" s="45">
        <f>AL217-AJ217</f>
        <v>0</v>
      </c>
      <c r="AN217" s="44">
        <f t="shared" si="26"/>
        <v>0</v>
      </c>
      <c r="AO217" s="45"/>
      <c r="AP217" s="44" t="str">
        <f t="shared" si="27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23"/>
        <v>0</v>
      </c>
      <c r="AI218" s="42">
        <f t="shared" si="24"/>
        <v>0</v>
      </c>
      <c r="AJ218" s="43">
        <f t="shared" si="25"/>
        <v>0</v>
      </c>
      <c r="AK218" s="44">
        <f t="shared" si="28"/>
        <v>0</v>
      </c>
      <c r="AL218" s="45">
        <f>AO218+AQ218-[2]Sheet1!$AH219</f>
        <v>0</v>
      </c>
      <c r="AM218" s="45">
        <f t="shared" ref="AM218:AM267" si="30">AL218-AJ218</f>
        <v>0</v>
      </c>
      <c r="AN218" s="44">
        <f t="shared" si="26"/>
        <v>0</v>
      </c>
      <c r="AO218" s="45"/>
      <c r="AP218" s="44" t="str">
        <f t="shared" si="27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23"/>
        <v>0</v>
      </c>
      <c r="AI219" s="42">
        <f t="shared" si="24"/>
        <v>0</v>
      </c>
      <c r="AJ219" s="43">
        <f t="shared" si="25"/>
        <v>0</v>
      </c>
      <c r="AK219" s="44">
        <f t="shared" si="28"/>
        <v>0</v>
      </c>
      <c r="AL219" s="45">
        <f>AO219+AQ219-[2]Sheet1!$AH220</f>
        <v>0</v>
      </c>
      <c r="AM219" s="45">
        <f t="shared" si="30"/>
        <v>0</v>
      </c>
      <c r="AN219" s="44">
        <f t="shared" si="26"/>
        <v>0</v>
      </c>
      <c r="AO219" s="45"/>
      <c r="AP219" s="44" t="str">
        <f t="shared" si="27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23"/>
        <v>0</v>
      </c>
      <c r="AI220" s="42">
        <f t="shared" si="24"/>
        <v>0</v>
      </c>
      <c r="AJ220" s="43">
        <f t="shared" si="25"/>
        <v>0</v>
      </c>
      <c r="AK220" s="44">
        <f t="shared" si="28"/>
        <v>0</v>
      </c>
      <c r="AL220" s="45">
        <f>AO220+AQ220-[2]Sheet1!$AH221</f>
        <v>0</v>
      </c>
      <c r="AM220" s="45">
        <f t="shared" si="30"/>
        <v>0</v>
      </c>
      <c r="AN220" s="44">
        <f t="shared" si="26"/>
        <v>0</v>
      </c>
      <c r="AO220" s="45"/>
      <c r="AP220" s="44" t="str">
        <f t="shared" si="27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23"/>
        <v>0</v>
      </c>
      <c r="AI221" s="42">
        <f t="shared" si="24"/>
        <v>0</v>
      </c>
      <c r="AJ221" s="43">
        <f t="shared" si="25"/>
        <v>0</v>
      </c>
      <c r="AK221" s="44">
        <f t="shared" si="28"/>
        <v>0</v>
      </c>
      <c r="AL221" s="45">
        <f>AO221+AQ221-[2]Sheet1!$AH222</f>
        <v>0</v>
      </c>
      <c r="AM221" s="45">
        <f t="shared" si="30"/>
        <v>0</v>
      </c>
      <c r="AN221" s="44">
        <f t="shared" si="26"/>
        <v>0</v>
      </c>
      <c r="AO221" s="45"/>
      <c r="AP221" s="44" t="str">
        <f t="shared" si="27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23"/>
        <v>0</v>
      </c>
      <c r="AI222" s="42">
        <f t="shared" si="24"/>
        <v>0</v>
      </c>
      <c r="AJ222" s="43">
        <f t="shared" si="25"/>
        <v>0</v>
      </c>
      <c r="AK222" s="44">
        <f t="shared" si="28"/>
        <v>0</v>
      </c>
      <c r="AL222" s="45">
        <f>AO222+AQ222-[2]Sheet1!$AH223</f>
        <v>0</v>
      </c>
      <c r="AM222" s="45">
        <f t="shared" si="30"/>
        <v>0</v>
      </c>
      <c r="AN222" s="44">
        <f t="shared" si="26"/>
        <v>0</v>
      </c>
      <c r="AO222" s="45"/>
      <c r="AP222" s="44" t="str">
        <f t="shared" si="27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23"/>
        <v>0</v>
      </c>
      <c r="AI223" s="49">
        <f t="shared" si="24"/>
        <v>0</v>
      </c>
      <c r="AJ223" s="50">
        <f>AH223-AI223</f>
        <v>0</v>
      </c>
      <c r="AK223" s="51">
        <f t="shared" si="28"/>
        <v>0</v>
      </c>
      <c r="AL223" s="52">
        <f>AO223+AQ223-[2]Sheet1!$AH224</f>
        <v>0</v>
      </c>
      <c r="AM223" s="52">
        <f t="shared" si="30"/>
        <v>0</v>
      </c>
      <c r="AN223" s="51">
        <f t="shared" si="26"/>
        <v>0</v>
      </c>
      <c r="AO223" s="52"/>
      <c r="AP223" s="51" t="str">
        <f t="shared" si="27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23"/>
        <v>0</v>
      </c>
      <c r="AI224" s="49">
        <f t="shared" si="24"/>
        <v>0</v>
      </c>
      <c r="AJ224" s="50">
        <f t="shared" ref="AJ224:AJ239" si="31">AH224-AI224</f>
        <v>0</v>
      </c>
      <c r="AK224" s="51">
        <f t="shared" si="28"/>
        <v>0</v>
      </c>
      <c r="AL224" s="52">
        <f>AO224+AQ224-[2]Sheet1!$AH225</f>
        <v>0</v>
      </c>
      <c r="AM224" s="52">
        <f t="shared" si="30"/>
        <v>0</v>
      </c>
      <c r="AN224" s="51">
        <f t="shared" si="26"/>
        <v>0</v>
      </c>
      <c r="AO224" s="52"/>
      <c r="AP224" s="51" t="str">
        <f t="shared" si="27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23"/>
        <v>0</v>
      </c>
      <c r="AI225" s="49">
        <f t="shared" si="24"/>
        <v>0</v>
      </c>
      <c r="AJ225" s="50">
        <f t="shared" si="31"/>
        <v>0</v>
      </c>
      <c r="AK225" s="51">
        <f t="shared" si="28"/>
        <v>0</v>
      </c>
      <c r="AL225" s="52">
        <f>AO225+AQ225-[2]Sheet1!$AH226</f>
        <v>0</v>
      </c>
      <c r="AM225" s="52">
        <f t="shared" si="30"/>
        <v>0</v>
      </c>
      <c r="AN225" s="51">
        <f t="shared" si="26"/>
        <v>0</v>
      </c>
      <c r="AO225" s="52"/>
      <c r="AP225" s="51" t="str">
        <f t="shared" si="27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23"/>
        <v>0</v>
      </c>
      <c r="AI226" s="49">
        <f t="shared" si="24"/>
        <v>0</v>
      </c>
      <c r="AJ226" s="50">
        <f t="shared" si="31"/>
        <v>0</v>
      </c>
      <c r="AK226" s="51">
        <f t="shared" si="28"/>
        <v>0</v>
      </c>
      <c r="AL226" s="52">
        <f>AO226+AQ226-[2]Sheet1!$AH227</f>
        <v>0</v>
      </c>
      <c r="AM226" s="52">
        <f t="shared" si="30"/>
        <v>0</v>
      </c>
      <c r="AN226" s="51">
        <f t="shared" si="26"/>
        <v>0</v>
      </c>
      <c r="AO226" s="52"/>
      <c r="AP226" s="51" t="str">
        <f t="shared" si="27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23"/>
        <v>0</v>
      </c>
      <c r="AI227" s="49">
        <f t="shared" si="24"/>
        <v>0</v>
      </c>
      <c r="AJ227" s="50">
        <f t="shared" si="31"/>
        <v>0</v>
      </c>
      <c r="AK227" s="51">
        <f t="shared" si="28"/>
        <v>0</v>
      </c>
      <c r="AL227" s="52">
        <f>AO227+AQ227-[2]Sheet1!$AH228</f>
        <v>0</v>
      </c>
      <c r="AM227" s="52">
        <f t="shared" si="30"/>
        <v>0</v>
      </c>
      <c r="AN227" s="51">
        <f t="shared" si="26"/>
        <v>0</v>
      </c>
      <c r="AO227" s="52"/>
      <c r="AP227" s="51" t="str">
        <f t="shared" si="27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23"/>
        <v>0</v>
      </c>
      <c r="AI228" s="49">
        <f t="shared" si="24"/>
        <v>0</v>
      </c>
      <c r="AJ228" s="50">
        <f t="shared" si="31"/>
        <v>0</v>
      </c>
      <c r="AK228" s="51">
        <f t="shared" si="28"/>
        <v>0</v>
      </c>
      <c r="AL228" s="52">
        <f>AO228+AQ228-[2]Sheet1!$AH229</f>
        <v>0</v>
      </c>
      <c r="AM228" s="52">
        <f t="shared" si="30"/>
        <v>0</v>
      </c>
      <c r="AN228" s="51">
        <f t="shared" si="26"/>
        <v>0</v>
      </c>
      <c r="AO228" s="52"/>
      <c r="AP228" s="51" t="str">
        <f t="shared" si="27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23"/>
        <v>0</v>
      </c>
      <c r="AI229" s="49">
        <f t="shared" si="24"/>
        <v>0</v>
      </c>
      <c r="AJ229" s="50">
        <f t="shared" si="31"/>
        <v>0</v>
      </c>
      <c r="AK229" s="51">
        <f t="shared" si="28"/>
        <v>0</v>
      </c>
      <c r="AL229" s="52">
        <f>AO229+AQ229-[2]Sheet1!$AH230</f>
        <v>0</v>
      </c>
      <c r="AM229" s="52">
        <f t="shared" si="30"/>
        <v>0</v>
      </c>
      <c r="AN229" s="51">
        <f t="shared" si="26"/>
        <v>0</v>
      </c>
      <c r="AO229" s="52"/>
      <c r="AP229" s="51" t="str">
        <f t="shared" si="27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23"/>
        <v>0</v>
      </c>
      <c r="AI230" s="49">
        <f t="shared" si="24"/>
        <v>0</v>
      </c>
      <c r="AJ230" s="50">
        <f t="shared" si="31"/>
        <v>0</v>
      </c>
      <c r="AK230" s="51">
        <f t="shared" si="28"/>
        <v>0</v>
      </c>
      <c r="AL230" s="52">
        <f>AO230+AQ230-[2]Sheet1!$AH231</f>
        <v>0</v>
      </c>
      <c r="AM230" s="52">
        <f t="shared" si="30"/>
        <v>0</v>
      </c>
      <c r="AN230" s="51">
        <f t="shared" si="26"/>
        <v>0</v>
      </c>
      <c r="AO230" s="52"/>
      <c r="AP230" s="51" t="str">
        <f t="shared" si="27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23"/>
        <v>0</v>
      </c>
      <c r="AI231" s="49">
        <f t="shared" si="24"/>
        <v>0</v>
      </c>
      <c r="AJ231" s="50">
        <f t="shared" si="31"/>
        <v>0</v>
      </c>
      <c r="AK231" s="51">
        <f t="shared" si="28"/>
        <v>0</v>
      </c>
      <c r="AL231" s="52">
        <f>AO231+AQ231-[2]Sheet1!$AH232</f>
        <v>0</v>
      </c>
      <c r="AM231" s="52">
        <f t="shared" si="30"/>
        <v>0</v>
      </c>
      <c r="AN231" s="51">
        <f t="shared" si="26"/>
        <v>0</v>
      </c>
      <c r="AO231" s="52"/>
      <c r="AP231" s="51" t="str">
        <f t="shared" si="27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23"/>
        <v>0</v>
      </c>
      <c r="AI232" s="49">
        <f t="shared" si="24"/>
        <v>0</v>
      </c>
      <c r="AJ232" s="50">
        <f t="shared" si="31"/>
        <v>0</v>
      </c>
      <c r="AK232" s="51">
        <f t="shared" si="28"/>
        <v>0</v>
      </c>
      <c r="AL232" s="52">
        <f>AO232+AQ232-[2]Sheet1!$AH233</f>
        <v>0</v>
      </c>
      <c r="AM232" s="52">
        <f t="shared" si="30"/>
        <v>0</v>
      </c>
      <c r="AN232" s="51">
        <f t="shared" si="26"/>
        <v>0</v>
      </c>
      <c r="AO232" s="52"/>
      <c r="AP232" s="51" t="str">
        <f t="shared" si="27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23"/>
        <v>0</v>
      </c>
      <c r="AI233" s="49">
        <f t="shared" si="24"/>
        <v>0</v>
      </c>
      <c r="AJ233" s="50">
        <f t="shared" si="31"/>
        <v>0</v>
      </c>
      <c r="AK233" s="51">
        <f t="shared" si="28"/>
        <v>0</v>
      </c>
      <c r="AL233" s="52">
        <f>AO233+AQ233-[2]Sheet1!$AH234</f>
        <v>0</v>
      </c>
      <c r="AM233" s="52">
        <f t="shared" si="30"/>
        <v>0</v>
      </c>
      <c r="AN233" s="51">
        <f t="shared" si="26"/>
        <v>0</v>
      </c>
      <c r="AO233" s="52"/>
      <c r="AP233" s="51" t="str">
        <f t="shared" si="27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23"/>
        <v>0</v>
      </c>
      <c r="AI234" s="49">
        <f t="shared" si="24"/>
        <v>0</v>
      </c>
      <c r="AJ234" s="50">
        <f t="shared" si="31"/>
        <v>0</v>
      </c>
      <c r="AK234" s="51">
        <f t="shared" si="28"/>
        <v>0</v>
      </c>
      <c r="AL234" s="52">
        <f>AO234+AQ234-[2]Sheet1!$AH235</f>
        <v>0</v>
      </c>
      <c r="AM234" s="52">
        <f t="shared" si="30"/>
        <v>0</v>
      </c>
      <c r="AN234" s="51">
        <f t="shared" si="26"/>
        <v>0</v>
      </c>
      <c r="AO234" s="52"/>
      <c r="AP234" s="51" t="str">
        <f t="shared" si="27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23"/>
        <v>0</v>
      </c>
      <c r="AI235" s="49">
        <f t="shared" si="24"/>
        <v>0</v>
      </c>
      <c r="AJ235" s="50">
        <f t="shared" si="31"/>
        <v>0</v>
      </c>
      <c r="AK235" s="51">
        <f t="shared" si="28"/>
        <v>0</v>
      </c>
      <c r="AL235" s="52">
        <f>AO235+AQ235-[2]Sheet1!$AH236</f>
        <v>0</v>
      </c>
      <c r="AM235" s="52">
        <f t="shared" si="30"/>
        <v>0</v>
      </c>
      <c r="AN235" s="51">
        <f t="shared" si="26"/>
        <v>0</v>
      </c>
      <c r="AO235" s="52"/>
      <c r="AP235" s="51" t="str">
        <f t="shared" si="27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23"/>
        <v>0</v>
      </c>
      <c r="AI236" s="49">
        <f t="shared" si="24"/>
        <v>0</v>
      </c>
      <c r="AJ236" s="50">
        <f t="shared" si="31"/>
        <v>0</v>
      </c>
      <c r="AK236" s="51">
        <f t="shared" si="28"/>
        <v>0</v>
      </c>
      <c r="AL236" s="52">
        <f>AO236+AQ236-[2]Sheet1!$AH237</f>
        <v>0</v>
      </c>
      <c r="AM236" s="52">
        <f t="shared" si="30"/>
        <v>0</v>
      </c>
      <c r="AN236" s="51">
        <f t="shared" si="26"/>
        <v>0</v>
      </c>
      <c r="AO236" s="52"/>
      <c r="AP236" s="51" t="str">
        <f t="shared" si="27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23"/>
        <v>0</v>
      </c>
      <c r="AI237" s="49">
        <f t="shared" si="24"/>
        <v>0</v>
      </c>
      <c r="AJ237" s="50">
        <f t="shared" si="31"/>
        <v>0</v>
      </c>
      <c r="AK237" s="51">
        <f t="shared" si="28"/>
        <v>0</v>
      </c>
      <c r="AL237" s="52">
        <f>AO237+AQ237-[2]Sheet1!$AH238</f>
        <v>0</v>
      </c>
      <c r="AM237" s="52">
        <f t="shared" si="30"/>
        <v>0</v>
      </c>
      <c r="AN237" s="51">
        <f t="shared" si="26"/>
        <v>0</v>
      </c>
      <c r="AO237" s="52"/>
      <c r="AP237" s="51" t="str">
        <f t="shared" si="27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23"/>
        <v>0</v>
      </c>
      <c r="AI238" s="49">
        <f t="shared" si="24"/>
        <v>0</v>
      </c>
      <c r="AJ238" s="50">
        <f t="shared" si="31"/>
        <v>0</v>
      </c>
      <c r="AK238" s="51">
        <f t="shared" si="28"/>
        <v>0</v>
      </c>
      <c r="AL238" s="52">
        <f>AO238+AQ238-[2]Sheet1!$AH239</f>
        <v>0</v>
      </c>
      <c r="AM238" s="52">
        <f t="shared" si="30"/>
        <v>0</v>
      </c>
      <c r="AN238" s="51">
        <f t="shared" si="26"/>
        <v>0</v>
      </c>
      <c r="AO238" s="52"/>
      <c r="AP238" s="51" t="str">
        <f t="shared" si="27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23"/>
        <v>0</v>
      </c>
      <c r="AI239" s="49">
        <f t="shared" si="24"/>
        <v>0</v>
      </c>
      <c r="AJ239" s="50">
        <f t="shared" si="31"/>
        <v>0</v>
      </c>
      <c r="AK239" s="51">
        <f t="shared" si="28"/>
        <v>0</v>
      </c>
      <c r="AL239" s="52">
        <f>AO239+AQ239-[2]Sheet1!$AH240</f>
        <v>0</v>
      </c>
      <c r="AM239" s="52">
        <f t="shared" si="30"/>
        <v>0</v>
      </c>
      <c r="AN239" s="51">
        <f t="shared" si="26"/>
        <v>0</v>
      </c>
      <c r="AO239" s="52"/>
      <c r="AP239" s="51" t="str">
        <f t="shared" si="27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23"/>
        <v>1</v>
      </c>
      <c r="AI240" s="56">
        <f t="shared" si="24"/>
        <v>0</v>
      </c>
      <c r="AJ240" s="57">
        <f>AH240-AI240</f>
        <v>1</v>
      </c>
      <c r="AK240" s="58">
        <f t="shared" si="28"/>
        <v>0.15</v>
      </c>
      <c r="AL240" s="59">
        <f>AO240+AQ240-[2]Sheet1!$AH241</f>
        <v>0</v>
      </c>
      <c r="AM240" s="59">
        <f t="shared" si="30"/>
        <v>-1</v>
      </c>
      <c r="AN240" s="58">
        <f t="shared" si="26"/>
        <v>0</v>
      </c>
      <c r="AO240" s="59"/>
      <c r="AP240" s="58">
        <f t="shared" si="27"/>
        <v>-0.15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23"/>
        <v>3</v>
      </c>
      <c r="AI241" s="56">
        <f t="shared" si="24"/>
        <v>0</v>
      </c>
      <c r="AJ241" s="57">
        <f t="shared" ref="AJ241:AJ264" si="32">AH241-AI241</f>
        <v>3</v>
      </c>
      <c r="AK241" s="58">
        <f>AH241*AG241/1000</f>
        <v>2.25</v>
      </c>
      <c r="AL241" s="59">
        <f>AO241+AQ241-[2]Sheet1!$AH242</f>
        <v>0</v>
      </c>
      <c r="AM241" s="59">
        <f t="shared" si="30"/>
        <v>-3</v>
      </c>
      <c r="AN241" s="58">
        <f t="shared" si="26"/>
        <v>0</v>
      </c>
      <c r="AO241" s="59"/>
      <c r="AP241" s="58">
        <f t="shared" si="27"/>
        <v>-2.25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23"/>
        <v>22</v>
      </c>
      <c r="AI242" s="56">
        <f t="shared" si="24"/>
        <v>0</v>
      </c>
      <c r="AJ242" s="57">
        <f t="shared" si="32"/>
        <v>22</v>
      </c>
      <c r="AK242" s="58">
        <f t="shared" ref="AK242:AK267" si="33">AH242*AG242/1000</f>
        <v>88</v>
      </c>
      <c r="AL242" s="59">
        <f>AO242+AQ242-[2]Sheet1!$AH243</f>
        <v>0</v>
      </c>
      <c r="AM242" s="59">
        <f t="shared" si="30"/>
        <v>-22</v>
      </c>
      <c r="AN242" s="58">
        <f t="shared" si="26"/>
        <v>0</v>
      </c>
      <c r="AO242" s="59"/>
      <c r="AP242" s="58">
        <f t="shared" si="27"/>
        <v>-88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23"/>
        <v>0</v>
      </c>
      <c r="AI243" s="56">
        <f t="shared" si="24"/>
        <v>0</v>
      </c>
      <c r="AJ243" s="57">
        <f t="shared" si="32"/>
        <v>0</v>
      </c>
      <c r="AK243" s="58">
        <f t="shared" si="33"/>
        <v>0</v>
      </c>
      <c r="AL243" s="59">
        <f>AO243+AQ243-[2]Sheet1!$AH244</f>
        <v>0</v>
      </c>
      <c r="AM243" s="59">
        <f t="shared" si="30"/>
        <v>0</v>
      </c>
      <c r="AN243" s="58">
        <f t="shared" si="26"/>
        <v>0</v>
      </c>
      <c r="AO243" s="59"/>
      <c r="AP243" s="58" t="str">
        <f t="shared" si="27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23"/>
        <v>0</v>
      </c>
      <c r="AI244" s="56">
        <f t="shared" si="24"/>
        <v>0</v>
      </c>
      <c r="AJ244" s="57">
        <f t="shared" si="32"/>
        <v>0</v>
      </c>
      <c r="AK244" s="58">
        <f t="shared" si="33"/>
        <v>0</v>
      </c>
      <c r="AL244" s="59">
        <f>AO244+AQ244-[2]Sheet1!$AH245</f>
        <v>0</v>
      </c>
      <c r="AM244" s="59">
        <f t="shared" si="30"/>
        <v>0</v>
      </c>
      <c r="AN244" s="58">
        <f t="shared" si="26"/>
        <v>0</v>
      </c>
      <c r="AO244" s="59"/>
      <c r="AP244" s="58" t="str">
        <f t="shared" si="27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23"/>
        <v>0</v>
      </c>
      <c r="AI245" s="56">
        <f t="shared" si="24"/>
        <v>0</v>
      </c>
      <c r="AJ245" s="57">
        <f t="shared" si="32"/>
        <v>0</v>
      </c>
      <c r="AK245" s="58">
        <f t="shared" si="33"/>
        <v>0</v>
      </c>
      <c r="AL245" s="59">
        <f>AO245+AQ245-[2]Sheet1!$AH246</f>
        <v>0</v>
      </c>
      <c r="AM245" s="59">
        <f t="shared" si="30"/>
        <v>0</v>
      </c>
      <c r="AN245" s="58">
        <f t="shared" si="26"/>
        <v>0</v>
      </c>
      <c r="AO245" s="59"/>
      <c r="AP245" s="58" t="str">
        <f t="shared" si="27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23"/>
        <v>0</v>
      </c>
      <c r="AI246" s="56">
        <f t="shared" si="24"/>
        <v>0</v>
      </c>
      <c r="AJ246" s="57">
        <f t="shared" si="32"/>
        <v>0</v>
      </c>
      <c r="AK246" s="58">
        <f t="shared" si="33"/>
        <v>0</v>
      </c>
      <c r="AL246" s="59">
        <f>AO246+AQ246-[2]Sheet1!$AH247</f>
        <v>0</v>
      </c>
      <c r="AM246" s="59">
        <f t="shared" si="30"/>
        <v>0</v>
      </c>
      <c r="AN246" s="58">
        <f t="shared" si="26"/>
        <v>0</v>
      </c>
      <c r="AO246" s="59"/>
      <c r="AP246" s="58" t="str">
        <f t="shared" si="27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23"/>
        <v>0</v>
      </c>
      <c r="AI247" s="56">
        <f t="shared" si="24"/>
        <v>0</v>
      </c>
      <c r="AJ247" s="57">
        <f t="shared" si="32"/>
        <v>0</v>
      </c>
      <c r="AK247" s="58">
        <f t="shared" si="33"/>
        <v>0</v>
      </c>
      <c r="AL247" s="59">
        <f>AO247+AQ247-[2]Sheet1!$AH248</f>
        <v>0</v>
      </c>
      <c r="AM247" s="59">
        <f t="shared" si="30"/>
        <v>0</v>
      </c>
      <c r="AN247" s="58">
        <f t="shared" si="26"/>
        <v>0</v>
      </c>
      <c r="AO247" s="59"/>
      <c r="AP247" s="58" t="str">
        <f t="shared" si="27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23"/>
        <v>0</v>
      </c>
      <c r="AI248" s="56">
        <f t="shared" si="24"/>
        <v>0</v>
      </c>
      <c r="AJ248" s="57">
        <f t="shared" si="32"/>
        <v>0</v>
      </c>
      <c r="AK248" s="58">
        <f t="shared" si="33"/>
        <v>0</v>
      </c>
      <c r="AL248" s="59">
        <f>AO248+AQ248-[2]Sheet1!$AH249</f>
        <v>0</v>
      </c>
      <c r="AM248" s="59">
        <f t="shared" si="30"/>
        <v>0</v>
      </c>
      <c r="AN248" s="58">
        <f t="shared" si="26"/>
        <v>0</v>
      </c>
      <c r="AO248" s="59"/>
      <c r="AP248" s="58" t="str">
        <f t="shared" si="27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23"/>
        <v>0</v>
      </c>
      <c r="AI249" s="56">
        <f t="shared" si="24"/>
        <v>0</v>
      </c>
      <c r="AJ249" s="57">
        <f t="shared" si="32"/>
        <v>0</v>
      </c>
      <c r="AK249" s="58">
        <f t="shared" si="33"/>
        <v>0</v>
      </c>
      <c r="AL249" s="59">
        <f>AO249+AQ249-[2]Sheet1!$AH250</f>
        <v>0</v>
      </c>
      <c r="AM249" s="59">
        <f t="shared" si="30"/>
        <v>0</v>
      </c>
      <c r="AN249" s="58">
        <f t="shared" si="26"/>
        <v>0</v>
      </c>
      <c r="AO249" s="59"/>
      <c r="AP249" s="58" t="str">
        <f t="shared" si="27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23"/>
        <v>0</v>
      </c>
      <c r="AI250" s="56">
        <f t="shared" si="24"/>
        <v>0</v>
      </c>
      <c r="AJ250" s="57">
        <f t="shared" si="32"/>
        <v>0</v>
      </c>
      <c r="AK250" s="58">
        <f t="shared" si="33"/>
        <v>0</v>
      </c>
      <c r="AL250" s="59">
        <f>AO250+AQ250-[2]Sheet1!$AH251</f>
        <v>0</v>
      </c>
      <c r="AM250" s="59">
        <f t="shared" si="30"/>
        <v>0</v>
      </c>
      <c r="AN250" s="58">
        <f t="shared" si="26"/>
        <v>0</v>
      </c>
      <c r="AO250" s="59"/>
      <c r="AP250" s="58" t="str">
        <f t="shared" si="27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23"/>
        <v>8</v>
      </c>
      <c r="AI251" s="56">
        <f t="shared" si="24"/>
        <v>0</v>
      </c>
      <c r="AJ251" s="57">
        <f t="shared" si="32"/>
        <v>8</v>
      </c>
      <c r="AK251" s="58">
        <f t="shared" si="33"/>
        <v>1.2</v>
      </c>
      <c r="AL251" s="59">
        <f>AO251+AQ251-[2]Sheet1!$AH252</f>
        <v>0</v>
      </c>
      <c r="AM251" s="59">
        <f t="shared" si="30"/>
        <v>-8</v>
      </c>
      <c r="AN251" s="58">
        <f t="shared" si="26"/>
        <v>0</v>
      </c>
      <c r="AO251" s="59"/>
      <c r="AP251" s="58">
        <f t="shared" si="27"/>
        <v>-1.2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23"/>
        <v>2</v>
      </c>
      <c r="AI252" s="56">
        <f t="shared" si="24"/>
        <v>0</v>
      </c>
      <c r="AJ252" s="57">
        <f t="shared" si="32"/>
        <v>2</v>
      </c>
      <c r="AK252" s="58">
        <f t="shared" si="33"/>
        <v>1.5</v>
      </c>
      <c r="AL252" s="59">
        <f>AO252+AQ252-[2]Sheet1!$AH253</f>
        <v>0</v>
      </c>
      <c r="AM252" s="59">
        <f t="shared" si="30"/>
        <v>-2</v>
      </c>
      <c r="AN252" s="58">
        <f t="shared" si="26"/>
        <v>0</v>
      </c>
      <c r="AO252" s="59"/>
      <c r="AP252" s="58">
        <f t="shared" si="27"/>
        <v>-1.5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23"/>
        <v>5</v>
      </c>
      <c r="AI253" s="56">
        <f t="shared" si="24"/>
        <v>0</v>
      </c>
      <c r="AJ253" s="57">
        <f t="shared" si="32"/>
        <v>5</v>
      </c>
      <c r="AK253" s="58">
        <f t="shared" si="33"/>
        <v>0.75</v>
      </c>
      <c r="AL253" s="59">
        <f>AO253+AQ253-[2]Sheet1!$AH254</f>
        <v>0</v>
      </c>
      <c r="AM253" s="59">
        <f t="shared" si="30"/>
        <v>-5</v>
      </c>
      <c r="AN253" s="58">
        <f t="shared" si="26"/>
        <v>0</v>
      </c>
      <c r="AO253" s="59"/>
      <c r="AP253" s="58">
        <f t="shared" si="27"/>
        <v>-0.75</v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23"/>
        <v>0</v>
      </c>
      <c r="AI254" s="56">
        <f t="shared" si="24"/>
        <v>0</v>
      </c>
      <c r="AJ254" s="57">
        <f t="shared" si="32"/>
        <v>0</v>
      </c>
      <c r="AK254" s="58">
        <f t="shared" si="33"/>
        <v>0</v>
      </c>
      <c r="AL254" s="59">
        <f>AO254+AQ254-[2]Sheet1!$AH255</f>
        <v>0</v>
      </c>
      <c r="AM254" s="59">
        <f t="shared" si="30"/>
        <v>0</v>
      </c>
      <c r="AN254" s="58">
        <f t="shared" si="26"/>
        <v>0</v>
      </c>
      <c r="AO254" s="59"/>
      <c r="AP254" s="58" t="str">
        <f t="shared" si="27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23"/>
        <v>0</v>
      </c>
      <c r="AI255" s="56">
        <f t="shared" si="24"/>
        <v>0</v>
      </c>
      <c r="AJ255" s="57">
        <f t="shared" si="32"/>
        <v>0</v>
      </c>
      <c r="AK255" s="58">
        <f t="shared" si="33"/>
        <v>0</v>
      </c>
      <c r="AL255" s="59">
        <f>AO255+AQ255-[2]Sheet1!$AH256</f>
        <v>0</v>
      </c>
      <c r="AM255" s="59">
        <f t="shared" si="30"/>
        <v>0</v>
      </c>
      <c r="AN255" s="58">
        <f t="shared" si="26"/>
        <v>0</v>
      </c>
      <c r="AO255" s="59"/>
      <c r="AP255" s="58" t="str">
        <f t="shared" si="27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23"/>
        <v>0</v>
      </c>
      <c r="AI256" s="56">
        <f t="shared" si="24"/>
        <v>0</v>
      </c>
      <c r="AJ256" s="57">
        <f t="shared" si="32"/>
        <v>0</v>
      </c>
      <c r="AK256" s="58">
        <f t="shared" si="33"/>
        <v>0</v>
      </c>
      <c r="AL256" s="59">
        <f>AO256+AQ256-[2]Sheet1!$AH257</f>
        <v>0</v>
      </c>
      <c r="AM256" s="59">
        <f t="shared" si="30"/>
        <v>0</v>
      </c>
      <c r="AN256" s="58">
        <f t="shared" si="26"/>
        <v>0</v>
      </c>
      <c r="AO256" s="59"/>
      <c r="AP256" s="58" t="str">
        <f t="shared" si="27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23"/>
        <v>0</v>
      </c>
      <c r="AI257" s="56">
        <f t="shared" si="24"/>
        <v>0</v>
      </c>
      <c r="AJ257" s="57">
        <f t="shared" si="32"/>
        <v>0</v>
      </c>
      <c r="AK257" s="58">
        <f t="shared" si="33"/>
        <v>0</v>
      </c>
      <c r="AL257" s="59">
        <f>AO257+AQ257-[2]Sheet1!$AH258</f>
        <v>0</v>
      </c>
      <c r="AM257" s="59">
        <f t="shared" si="30"/>
        <v>0</v>
      </c>
      <c r="AN257" s="58">
        <f t="shared" si="26"/>
        <v>0</v>
      </c>
      <c r="AO257" s="59"/>
      <c r="AP257" s="58" t="str">
        <f t="shared" si="27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23"/>
        <v>0</v>
      </c>
      <c r="AI258" s="56">
        <f t="shared" si="24"/>
        <v>0</v>
      </c>
      <c r="AJ258" s="57">
        <f t="shared" si="32"/>
        <v>0</v>
      </c>
      <c r="AK258" s="58">
        <f t="shared" si="33"/>
        <v>0</v>
      </c>
      <c r="AL258" s="59">
        <f>AO258+AQ258-[2]Sheet1!$AH259</f>
        <v>0</v>
      </c>
      <c r="AM258" s="59">
        <f t="shared" si="30"/>
        <v>0</v>
      </c>
      <c r="AN258" s="58">
        <f t="shared" si="26"/>
        <v>0</v>
      </c>
      <c r="AO258" s="59"/>
      <c r="AP258" s="58" t="str">
        <f t="shared" si="27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23"/>
        <v>0</v>
      </c>
      <c r="AI259" s="56">
        <f t="shared" si="24"/>
        <v>0</v>
      </c>
      <c r="AJ259" s="57">
        <f t="shared" si="32"/>
        <v>0</v>
      </c>
      <c r="AK259" s="58">
        <f t="shared" si="33"/>
        <v>0</v>
      </c>
      <c r="AL259" s="59">
        <f>AO259+AQ259-[2]Sheet1!$AH260</f>
        <v>0</v>
      </c>
      <c r="AM259" s="59">
        <f t="shared" si="30"/>
        <v>0</v>
      </c>
      <c r="AN259" s="58">
        <f t="shared" si="26"/>
        <v>0</v>
      </c>
      <c r="AO259" s="59"/>
      <c r="AP259" s="58" t="str">
        <f t="shared" si="27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23"/>
        <v>0</v>
      </c>
      <c r="AI260" s="56">
        <f t="shared" si="24"/>
        <v>0</v>
      </c>
      <c r="AJ260" s="57">
        <f t="shared" si="32"/>
        <v>0</v>
      </c>
      <c r="AK260" s="58">
        <f t="shared" si="33"/>
        <v>0</v>
      </c>
      <c r="AL260" s="59">
        <f>AO260+AQ260-[2]Sheet1!$AH261</f>
        <v>0</v>
      </c>
      <c r="AM260" s="59">
        <f t="shared" si="30"/>
        <v>0</v>
      </c>
      <c r="AN260" s="58">
        <f t="shared" si="26"/>
        <v>0</v>
      </c>
      <c r="AO260" s="59"/>
      <c r="AP260" s="58" t="str">
        <f t="shared" si="27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23"/>
        <v>0</v>
      </c>
      <c r="AI261" s="56">
        <f t="shared" si="24"/>
        <v>0</v>
      </c>
      <c r="AJ261" s="57">
        <f t="shared" si="32"/>
        <v>0</v>
      </c>
      <c r="AK261" s="58">
        <f t="shared" si="33"/>
        <v>0</v>
      </c>
      <c r="AL261" s="59">
        <f>AO261+AQ261-[2]Sheet1!$AH262</f>
        <v>0</v>
      </c>
      <c r="AM261" s="59">
        <f t="shared" si="30"/>
        <v>0</v>
      </c>
      <c r="AN261" s="58">
        <f t="shared" si="26"/>
        <v>0</v>
      </c>
      <c r="AO261" s="59"/>
      <c r="AP261" s="58" t="str">
        <f t="shared" si="27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23"/>
        <v>0</v>
      </c>
      <c r="AI262" s="56">
        <f t="shared" si="24"/>
        <v>0</v>
      </c>
      <c r="AJ262" s="57">
        <f t="shared" si="32"/>
        <v>0</v>
      </c>
      <c r="AK262" s="58">
        <f t="shared" si="33"/>
        <v>0</v>
      </c>
      <c r="AL262" s="59">
        <f>AO262+AQ262-[2]Sheet1!$AH263</f>
        <v>0</v>
      </c>
      <c r="AM262" s="59">
        <f t="shared" si="30"/>
        <v>0</v>
      </c>
      <c r="AN262" s="58">
        <f t="shared" si="26"/>
        <v>0</v>
      </c>
      <c r="AO262" s="59"/>
      <c r="AP262" s="58" t="str">
        <f t="shared" si="27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23"/>
        <v>0</v>
      </c>
      <c r="AI263" s="56">
        <f t="shared" si="24"/>
        <v>0</v>
      </c>
      <c r="AJ263" s="57">
        <f t="shared" si="32"/>
        <v>0</v>
      </c>
      <c r="AK263" s="58">
        <f t="shared" si="33"/>
        <v>0</v>
      </c>
      <c r="AL263" s="59">
        <f>AO263+AQ263-[2]Sheet1!$AH264</f>
        <v>0</v>
      </c>
      <c r="AM263" s="59">
        <f t="shared" si="30"/>
        <v>0</v>
      </c>
      <c r="AN263" s="58">
        <f t="shared" si="26"/>
        <v>0</v>
      </c>
      <c r="AO263" s="59"/>
      <c r="AP263" s="58" t="str">
        <f t="shared" si="27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23"/>
        <v>0</v>
      </c>
      <c r="AI264" s="56">
        <f t="shared" si="24"/>
        <v>0</v>
      </c>
      <c r="AJ264" s="57">
        <f t="shared" si="32"/>
        <v>0</v>
      </c>
      <c r="AK264" s="58">
        <f t="shared" si="33"/>
        <v>0</v>
      </c>
      <c r="AL264" s="59">
        <f>AO264+AQ264-[2]Sheet1!$AH265</f>
        <v>0</v>
      </c>
      <c r="AM264" s="59">
        <f t="shared" si="30"/>
        <v>0</v>
      </c>
      <c r="AN264" s="58">
        <f t="shared" si="26"/>
        <v>0</v>
      </c>
      <c r="AO264" s="59"/>
      <c r="AP264" s="58" t="str">
        <f t="shared" si="27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23"/>
        <v>0</v>
      </c>
      <c r="AI265" s="61">
        <f t="shared" si="24"/>
        <v>0</v>
      </c>
      <c r="AJ265" s="61"/>
      <c r="AK265" s="64" t="e">
        <f t="shared" si="33"/>
        <v>#VALUE!</v>
      </c>
      <c r="AL265" s="64">
        <f>AO265+AQ265-[2]Sheet1!$AH266</f>
        <v>0</v>
      </c>
      <c r="AM265" s="64">
        <f t="shared" si="30"/>
        <v>0</v>
      </c>
      <c r="AN265" s="64" t="e">
        <f t="shared" si="26"/>
        <v>#VALUE!</v>
      </c>
      <c r="AO265" s="65"/>
      <c r="AP265" s="64" t="str">
        <f t="shared" si="27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23"/>
        <v>0</v>
      </c>
      <c r="AI266" s="61">
        <f t="shared" si="24"/>
        <v>0</v>
      </c>
      <c r="AJ266" s="61"/>
      <c r="AK266" s="64" t="e">
        <f t="shared" si="33"/>
        <v>#VALUE!</v>
      </c>
      <c r="AL266" s="64">
        <f>AO266+AQ266-[2]Sheet1!$AH267</f>
        <v>0</v>
      </c>
      <c r="AM266" s="64">
        <f t="shared" si="30"/>
        <v>0</v>
      </c>
      <c r="AN266" s="64" t="e">
        <f t="shared" si="26"/>
        <v>#VALUE!</v>
      </c>
      <c r="AO266" s="65"/>
      <c r="AP266" s="64" t="str">
        <f t="shared" si="27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34">SUMIF(O:O,AA267,P:P)</f>
        <v>0</v>
      </c>
      <c r="AI267" s="61">
        <f t="shared" ref="AI267" si="35">SUMIF(O:O,AA267,V:V)</f>
        <v>0</v>
      </c>
      <c r="AJ267" s="61"/>
      <c r="AK267" s="64" t="e">
        <f t="shared" si="33"/>
        <v>#VALUE!</v>
      </c>
      <c r="AL267" s="64">
        <f>AO267+AQ267-[2]Sheet1!$AH268</f>
        <v>0</v>
      </c>
      <c r="AM267" s="64">
        <f t="shared" si="30"/>
        <v>0</v>
      </c>
      <c r="AN267" s="64" t="e">
        <f t="shared" si="26"/>
        <v>#VALUE!</v>
      </c>
      <c r="AO267" s="65"/>
      <c r="AP267" s="64" t="str">
        <f t="shared" si="27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4:W200" name="باقیمانده_5"/>
    <protectedRange algorithmName="SHA-512" hashValue="f5WsBkExWTs/LKakVBbNBXjGjwaAPcOxHhJFt4MnEAAY0TgGUtLBwc6BQDnps5THm9Gccqda3SWXIrg2Z9o+GA==" saltValue="9EXh0tvvNrwpkDbSuYJ+Uw==" spinCount="100000" sqref="V4:V200" name="تعداد ارسال شده_4"/>
    <protectedRange algorithmName="SHA-512" hashValue="jjrV5Hy6JwvVqOO7tKoZVoRg7rpBcjqvT96GSIFiDncBaImziwFUF2JC6d0rT0SfgZv+eJ/5g2VdqSB7bdW0mg==" saltValue="0Igh3j97EZBwjtfDd8U1wg==" spinCount="100000" sqref="W2:W3" name="باقیمانده_5_1"/>
    <protectedRange algorithmName="SHA-512" hashValue="f5WsBkExWTs/LKakVBbNBXjGjwaAPcOxHhJFt4MnEAAY0TgGUtLBwc6BQDnps5THm9Gccqda3SWXIrg2Z9o+GA==" saltValue="9EXh0tvvNrwpkDbSuYJ+Uw==" spinCount="100000" sqref="V2:V3" name="تعداد ارسال شده_4_1"/>
  </protectedRanges>
  <mergeCells count="104">
    <mergeCell ref="H28:H29"/>
    <mergeCell ref="G28:G29"/>
    <mergeCell ref="AD28:AD29"/>
    <mergeCell ref="AC28:AC29"/>
    <mergeCell ref="AB28:AB29"/>
    <mergeCell ref="AA28:AA29"/>
    <mergeCell ref="N28:N29"/>
    <mergeCell ref="M28:M29"/>
    <mergeCell ref="L28:L29"/>
    <mergeCell ref="J28:J29"/>
    <mergeCell ref="I28:I29"/>
    <mergeCell ref="H24:H26"/>
    <mergeCell ref="G24:G26"/>
    <mergeCell ref="AE24:AE26"/>
    <mergeCell ref="AD24:AD26"/>
    <mergeCell ref="AC24:AC26"/>
    <mergeCell ref="AB24:AB26"/>
    <mergeCell ref="AA24:AA26"/>
    <mergeCell ref="N24:N26"/>
    <mergeCell ref="M24:M26"/>
    <mergeCell ref="L24:L26"/>
    <mergeCell ref="J24:J26"/>
    <mergeCell ref="I24:I26"/>
    <mergeCell ref="H22:H23"/>
    <mergeCell ref="G22:G23"/>
    <mergeCell ref="AD22:AD23"/>
    <mergeCell ref="AC22:AC23"/>
    <mergeCell ref="AB22:AB23"/>
    <mergeCell ref="AA22:AA23"/>
    <mergeCell ref="N22:N23"/>
    <mergeCell ref="M22:M23"/>
    <mergeCell ref="L22:L23"/>
    <mergeCell ref="J22:J23"/>
    <mergeCell ref="I22:I23"/>
    <mergeCell ref="H16:H17"/>
    <mergeCell ref="G16:G17"/>
    <mergeCell ref="AA16:AA17"/>
    <mergeCell ref="AD16:AD17"/>
    <mergeCell ref="AC16:AC17"/>
    <mergeCell ref="AB16:AB17"/>
    <mergeCell ref="N16:N17"/>
    <mergeCell ref="M16:M17"/>
    <mergeCell ref="L16:L17"/>
    <mergeCell ref="J16:J17"/>
    <mergeCell ref="I16:I17"/>
    <mergeCell ref="AA2:AA3"/>
    <mergeCell ref="AB2:AB3"/>
    <mergeCell ref="AC2:AC3"/>
    <mergeCell ref="AD2:AD3"/>
    <mergeCell ref="A1:B1"/>
    <mergeCell ref="C1:D1"/>
    <mergeCell ref="E1:F1"/>
    <mergeCell ref="U1:V1"/>
    <mergeCell ref="G2:G3"/>
    <mergeCell ref="H2:H3"/>
    <mergeCell ref="I2:I3"/>
    <mergeCell ref="J2:J3"/>
    <mergeCell ref="L2:L3"/>
    <mergeCell ref="M2:M3"/>
    <mergeCell ref="N2:N3"/>
    <mergeCell ref="H4:H5"/>
    <mergeCell ref="G4:G5"/>
    <mergeCell ref="AD4:AD5"/>
    <mergeCell ref="AC4:AC5"/>
    <mergeCell ref="AB4:AB5"/>
    <mergeCell ref="AA4:AA5"/>
    <mergeCell ref="N4:N5"/>
    <mergeCell ref="M4:M5"/>
    <mergeCell ref="L4:L5"/>
    <mergeCell ref="J4:J5"/>
    <mergeCell ref="I4:I5"/>
    <mergeCell ref="M7:M11"/>
    <mergeCell ref="N7:N11"/>
    <mergeCell ref="AD7:AD11"/>
    <mergeCell ref="AC7:AC11"/>
    <mergeCell ref="AB7:AB11"/>
    <mergeCell ref="AA7:AA11"/>
    <mergeCell ref="G7:G11"/>
    <mergeCell ref="H7:H11"/>
    <mergeCell ref="I7:I11"/>
    <mergeCell ref="J7:J11"/>
    <mergeCell ref="L7:L11"/>
    <mergeCell ref="H13:H14"/>
    <mergeCell ref="G13:G14"/>
    <mergeCell ref="AD13:AD14"/>
    <mergeCell ref="AC13:AC14"/>
    <mergeCell ref="AB13:AB14"/>
    <mergeCell ref="AA13:AA14"/>
    <mergeCell ref="N13:N14"/>
    <mergeCell ref="M13:M14"/>
    <mergeCell ref="L13:L14"/>
    <mergeCell ref="J13:J14"/>
    <mergeCell ref="I13:I14"/>
    <mergeCell ref="H30:H31"/>
    <mergeCell ref="G30:G31"/>
    <mergeCell ref="AD30:AD31"/>
    <mergeCell ref="AC30:AC31"/>
    <mergeCell ref="AB30:AB31"/>
    <mergeCell ref="AA30:AA31"/>
    <mergeCell ref="N30:N31"/>
    <mergeCell ref="M30:M31"/>
    <mergeCell ref="L30:L31"/>
    <mergeCell ref="J30:J31"/>
    <mergeCell ref="I30:I31"/>
  </mergeCells>
  <conditionalFormatting sqref="G2:J2 AD2 Z2:Z3">
    <cfRule type="expression" dxfId="76" priority="4">
      <formula>$E2</formula>
    </cfRule>
  </conditionalFormatting>
  <conditionalFormatting sqref="G2:J2 AD2 Z2:Z200">
    <cfRule type="expression" dxfId="75" priority="2">
      <formula>$A2</formula>
    </cfRule>
  </conditionalFormatting>
  <conditionalFormatting sqref="G2:AF2 O3:Z3 AE3:AF3 K3:K11">
    <cfRule type="expression" dxfId="74" priority="3">
      <formula>$C2</formula>
    </cfRule>
  </conditionalFormatting>
  <conditionalFormatting sqref="J4 Q4:AF4 J6:J7 Q6:AF7 G12:AF13 G15:AF16 G18:AF22 G24:AF24 G27:AF28 G30:AF30 G32:AF200 Q5:Z5 Q8:Z11 O14:Z14 O17:Z17 O23:Z23 O25:Z26 O29:Z29 O31:Z31 H4 O4:P11 AE5:AF5 H6:H7 AE8:AF11 K14 AE14:AF14 K17 AE17:AF17 K23 AE23:AF23 K25:K26 AF25:AF26 K29 AE29:AF29 K31 AE31:AF31">
    <cfRule type="expression" dxfId="73" priority="68">
      <formula>$C4</formula>
    </cfRule>
  </conditionalFormatting>
  <conditionalFormatting sqref="J4 AD4 J6:J7 AD6:AD7 G12:J13 AD12:AD13 G15:J16 AD15:AD16 G18:J22 AD18:AD22 G24:J24 AD24 G27:J28 AD27:AD28 G30:J30 AD30 G32:J200 AD32:AD200">
    <cfRule type="expression" dxfId="72" priority="67">
      <formula>$A4</formula>
    </cfRule>
  </conditionalFormatting>
  <conditionalFormatting sqref="J4 AD4 Z4:Z200 J6:J7 AD6:AD7 G12:J13 AD12:AD13 G15:J16 AD15:AD16 G18:J22 AD18:AD22 G24:J24 AD24 G27:J28 AD27:AD28 G30:J30 AD30 G32:J200 AD32:AD200">
    <cfRule type="expression" dxfId="71" priority="69">
      <formula>$E4</formula>
    </cfRule>
  </conditionalFormatting>
  <conditionalFormatting sqref="W2:W200">
    <cfRule type="expression" dxfId="70" priority="1">
      <formula>$AG2</formula>
    </cfRule>
  </conditionalFormatting>
  <conditionalFormatting sqref="AL203:AM203">
    <cfRule type="dataBar" priority="31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{2E72A01D-2620-4BC1-8631-8AE7DDA82326}</x14:id>
        </ext>
      </extLst>
    </cfRule>
  </conditionalFormatting>
  <conditionalFormatting sqref="AL204:AM204">
    <cfRule type="dataBar" priority="30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{C3F93B24-EEFB-489D-B60D-D7A6F504EBA1}</x14:id>
        </ext>
      </extLst>
    </cfRule>
  </conditionalFormatting>
  <conditionalFormatting sqref="AL205:AM205">
    <cfRule type="dataBar" priority="29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{07289FA8-6BBF-466B-B8D0-E3B478A591BF}</x14:id>
        </ext>
      </extLst>
    </cfRule>
  </conditionalFormatting>
  <conditionalFormatting sqref="AL206:AM206">
    <cfRule type="dataBar" priority="28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{9E935F47-C80D-40AE-8111-211C455775F0}</x14:id>
        </ext>
      </extLst>
    </cfRule>
  </conditionalFormatting>
  <conditionalFormatting sqref="AL207:AM207">
    <cfRule type="dataBar" priority="27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{F465F47B-5CD7-4365-831A-F2FE908E43F7}</x14:id>
        </ext>
      </extLst>
    </cfRule>
  </conditionalFormatting>
  <conditionalFormatting sqref="AL208:AM208">
    <cfRule type="dataBar" priority="26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{E9D357A7-BFD7-4226-A406-9D13668C233D}</x14:id>
        </ext>
      </extLst>
    </cfRule>
  </conditionalFormatting>
  <conditionalFormatting sqref="AL209:AM209">
    <cfRule type="dataBar" priority="25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{E167A671-7EA0-4138-BF2B-A7B9BE4E775B}</x14:id>
        </ext>
      </extLst>
    </cfRule>
  </conditionalFormatting>
  <conditionalFormatting sqref="AL210:AM210">
    <cfRule type="dataBar" priority="24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{4D370451-5B1D-4138-AF79-F2382F8CD7F9}</x14:id>
        </ext>
      </extLst>
    </cfRule>
  </conditionalFormatting>
  <conditionalFormatting sqref="AL211:AM211">
    <cfRule type="dataBar" priority="23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{3F790923-8413-49E3-B9B9-BEEEB6ABB989}</x14:id>
        </ext>
      </extLst>
    </cfRule>
  </conditionalFormatting>
  <conditionalFormatting sqref="AL212:AM212">
    <cfRule type="dataBar" priority="22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{BA4AD865-5693-43A4-91C7-05BEA18B3FAB}</x14:id>
        </ext>
      </extLst>
    </cfRule>
  </conditionalFormatting>
  <conditionalFormatting sqref="AL213:AM213">
    <cfRule type="dataBar" priority="21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{C90FEFFB-D2BD-48F6-9DD9-E7B46906DE76}</x14:id>
        </ext>
      </extLst>
    </cfRule>
  </conditionalFormatting>
  <conditionalFormatting sqref="AL214:AM214">
    <cfRule type="dataBar" priority="20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{B00BB184-9638-47D2-A9BF-4F527A3A00B1}</x14:id>
        </ext>
      </extLst>
    </cfRule>
  </conditionalFormatting>
  <conditionalFormatting sqref="AL215:AM215">
    <cfRule type="dataBar" priority="19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{D621E4D9-7325-4058-8271-F8B35BC6DE3F}</x14:id>
        </ext>
      </extLst>
    </cfRule>
  </conditionalFormatting>
  <conditionalFormatting sqref="AL216:AM216">
    <cfRule type="dataBar" priority="18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{B93C29F4-C70A-476D-A918-12D986FC6DA4}</x14:id>
        </ext>
      </extLst>
    </cfRule>
  </conditionalFormatting>
  <conditionalFormatting sqref="AL217:AM217">
    <cfRule type="dataBar" priority="17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{47FAF624-5508-47BE-B3CF-9C7F599963AB}</x14:id>
        </ext>
      </extLst>
    </cfRule>
  </conditionalFormatting>
  <conditionalFormatting sqref="AL218:AM218">
    <cfRule type="dataBar" priority="16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{830BB258-AAE6-4866-B08E-A9700E47D6A9}</x14:id>
        </ext>
      </extLst>
    </cfRule>
  </conditionalFormatting>
  <conditionalFormatting sqref="AL219:AM219">
    <cfRule type="dataBar" priority="15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{395DC267-DA5B-46A2-80BD-5CA7A32D02FE}</x14:id>
        </ext>
      </extLst>
    </cfRule>
  </conditionalFormatting>
  <conditionalFormatting sqref="AL220:AM220">
    <cfRule type="dataBar" priority="14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{B8550E99-85BC-41A1-A04C-EA32538DFA91}</x14:id>
        </ext>
      </extLst>
    </cfRule>
  </conditionalFormatting>
  <conditionalFormatting sqref="AL221:AM221">
    <cfRule type="dataBar" priority="32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{7FEA63C9-02A7-45A6-9CC0-1DA32472049D}</x14:id>
        </ext>
      </extLst>
    </cfRule>
  </conditionalFormatting>
  <conditionalFormatting sqref="AL223:AM223">
    <cfRule type="dataBar" priority="33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{C20DE927-5C3F-4EF7-9F78-F66003EE3465}</x14:id>
        </ext>
      </extLst>
    </cfRule>
  </conditionalFormatting>
  <conditionalFormatting sqref="AL224:AM224">
    <cfRule type="dataBar" priority="34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{5AB5F02B-FB70-4EA7-9D43-9A5F44674724}</x14:id>
        </ext>
      </extLst>
    </cfRule>
  </conditionalFormatting>
  <conditionalFormatting sqref="AL225:AM225">
    <cfRule type="dataBar" priority="35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{97BFE601-3E9C-4C80-89FD-0F5D9360AB74}</x14:id>
        </ext>
      </extLst>
    </cfRule>
  </conditionalFormatting>
  <conditionalFormatting sqref="AL226:AM226">
    <cfRule type="dataBar" priority="36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{D3102EAE-6A89-437C-8101-8655D2DE0AFE}</x14:id>
        </ext>
      </extLst>
    </cfRule>
  </conditionalFormatting>
  <conditionalFormatting sqref="AL227:AM227">
    <cfRule type="dataBar" priority="37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{89C37303-D389-4B65-9242-2F5BC74F4751}</x14:id>
        </ext>
      </extLst>
    </cfRule>
  </conditionalFormatting>
  <conditionalFormatting sqref="AL228:AM228">
    <cfRule type="dataBar" priority="38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{8434E44F-97D2-464A-880C-67BB97EF0BC4}</x14:id>
        </ext>
      </extLst>
    </cfRule>
  </conditionalFormatting>
  <conditionalFormatting sqref="AL229:AM229">
    <cfRule type="dataBar" priority="13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{15B9CEE6-6C66-4FA8-AD61-2AAE09887115}</x14:id>
        </ext>
      </extLst>
    </cfRule>
  </conditionalFormatting>
  <conditionalFormatting sqref="AL230:AM230">
    <cfRule type="dataBar" priority="12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{907942F9-AD3B-40D9-B17E-8F40CCAA9943}</x14:id>
        </ext>
      </extLst>
    </cfRule>
  </conditionalFormatting>
  <conditionalFormatting sqref="AL231:AM231">
    <cfRule type="dataBar" priority="11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{0F7BFAF0-7FEC-4151-B54F-2CA4C9C6606C}</x14:id>
        </ext>
      </extLst>
    </cfRule>
  </conditionalFormatting>
  <conditionalFormatting sqref="AL232:AM232">
    <cfRule type="dataBar" priority="10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{3970FB50-169A-469A-AC88-990BB8550D09}</x14:id>
        </ext>
      </extLst>
    </cfRule>
  </conditionalFormatting>
  <conditionalFormatting sqref="AL233:AM233">
    <cfRule type="dataBar" priority="9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{C0C3643F-7B17-41F0-9D13-CC5492EFD348}</x14:id>
        </ext>
      </extLst>
    </cfRule>
  </conditionalFormatting>
  <conditionalFormatting sqref="AL234:AM234">
    <cfRule type="dataBar" priority="8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{7475104D-E792-4276-9D85-A63BBAAC0339}</x14:id>
        </ext>
      </extLst>
    </cfRule>
  </conditionalFormatting>
  <conditionalFormatting sqref="AL235:AM235">
    <cfRule type="dataBar" priority="39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{ABA38A5A-25B9-4607-99FA-01B356EE4805}</x14:id>
        </ext>
      </extLst>
    </cfRule>
  </conditionalFormatting>
  <conditionalFormatting sqref="AL236:AM236">
    <cfRule type="dataBar" priority="40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{BCF5CD76-361E-4C13-9EC1-B2ECA3EAC182}</x14:id>
        </ext>
      </extLst>
    </cfRule>
  </conditionalFormatting>
  <conditionalFormatting sqref="AL237:AM237">
    <cfRule type="dataBar" priority="41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{931CDE68-1D0B-4E8D-9715-2A53C7935DFC}</x14:id>
        </ext>
      </extLst>
    </cfRule>
  </conditionalFormatting>
  <conditionalFormatting sqref="AL238:AM238">
    <cfRule type="dataBar" priority="42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{5D0F9CB3-9E5A-44FD-A1BC-EFCC95E63B8A}</x14:id>
        </ext>
      </extLst>
    </cfRule>
  </conditionalFormatting>
  <conditionalFormatting sqref="AL239:AM239">
    <cfRule type="dataBar" priority="43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{930C8D08-C53A-450E-B0F7-72E6CD86E0D0}</x14:id>
        </ext>
      </extLst>
    </cfRule>
  </conditionalFormatting>
  <conditionalFormatting sqref="AL240:AM240">
    <cfRule type="dataBar" priority="44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{222FA1B0-3210-4F48-8FFD-32C067666B1E}</x14:id>
        </ext>
      </extLst>
    </cfRule>
  </conditionalFormatting>
  <conditionalFormatting sqref="AL241:AM241">
    <cfRule type="dataBar" priority="45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{3DB3F0C2-5FAD-4CD7-9AD8-2E75CA6B034E}</x14:id>
        </ext>
      </extLst>
    </cfRule>
  </conditionalFormatting>
  <conditionalFormatting sqref="AL242:AM242">
    <cfRule type="dataBar" priority="46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{F73D821E-29BA-4E61-A715-5C12ECAFE4D8}</x14:id>
        </ext>
      </extLst>
    </cfRule>
  </conditionalFormatting>
  <conditionalFormatting sqref="AL243:AM243">
    <cfRule type="dataBar" priority="47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{B73D22A7-35E0-42CE-929E-7DAA72CB0470}</x14:id>
        </ext>
      </extLst>
    </cfRule>
  </conditionalFormatting>
  <conditionalFormatting sqref="AL244:AM244">
    <cfRule type="dataBar" priority="48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{607C2004-32DB-4EEE-A7D0-20BA6B8A120F}</x14:id>
        </ext>
      </extLst>
    </cfRule>
  </conditionalFormatting>
  <conditionalFormatting sqref="AL245:AM245">
    <cfRule type="dataBar" priority="49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{EF71F0F1-C3D8-454C-8653-BA0BA1ACBAAB}</x14:id>
        </ext>
      </extLst>
    </cfRule>
  </conditionalFormatting>
  <conditionalFormatting sqref="AL246:AM246">
    <cfRule type="dataBar" priority="50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{D76D929F-1395-49CC-8BA6-EB1AC09BC48D}</x14:id>
        </ext>
      </extLst>
    </cfRule>
  </conditionalFormatting>
  <conditionalFormatting sqref="AL247:AM247">
    <cfRule type="dataBar" priority="51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{508C81CC-330A-4F18-BB32-9428AC0626AB}</x14:id>
        </ext>
      </extLst>
    </cfRule>
  </conditionalFormatting>
  <conditionalFormatting sqref="AL248:AM248">
    <cfRule type="dataBar" priority="7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{B713CEA9-CEB2-4CAB-BE1E-AFDEDBD2CEC8}</x14:id>
        </ext>
      </extLst>
    </cfRule>
  </conditionalFormatting>
  <conditionalFormatting sqref="AL249:AM249">
    <cfRule type="dataBar" priority="52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{DD996DBF-21EC-4CD0-9FA5-50AC5BA6CE26}</x14:id>
        </ext>
      </extLst>
    </cfRule>
  </conditionalFormatting>
  <conditionalFormatting sqref="AL250:AM250">
    <cfRule type="dataBar" priority="53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{C255A72F-BC45-4BE6-8468-23B9D38AA41E}</x14:id>
        </ext>
      </extLst>
    </cfRule>
  </conditionalFormatting>
  <conditionalFormatting sqref="AL251:AM251">
    <cfRule type="dataBar" priority="54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{D765250E-2D5A-4800-80C5-8CD927EFA30B}</x14:id>
        </ext>
      </extLst>
    </cfRule>
  </conditionalFormatting>
  <conditionalFormatting sqref="AL252:AM252">
    <cfRule type="dataBar" priority="55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{55AE31F1-FC7F-421E-91AF-07B833D5A818}</x14:id>
        </ext>
      </extLst>
    </cfRule>
  </conditionalFormatting>
  <conditionalFormatting sqref="AL253:AM253">
    <cfRule type="dataBar" priority="56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{8F0F2CA8-2AB9-41CE-A7F5-52F8F282067F}</x14:id>
        </ext>
      </extLst>
    </cfRule>
  </conditionalFormatting>
  <conditionalFormatting sqref="AL254:AM254">
    <cfRule type="dataBar" priority="57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{A06FA826-541B-4F5D-8862-90E094E6726B}</x14:id>
        </ext>
      </extLst>
    </cfRule>
  </conditionalFormatting>
  <conditionalFormatting sqref="AL255:AM255">
    <cfRule type="dataBar" priority="58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{2AFF2226-F7FD-4B11-8611-27BA76F18D4F}</x14:id>
        </ext>
      </extLst>
    </cfRule>
  </conditionalFormatting>
  <conditionalFormatting sqref="AL256:AM256">
    <cfRule type="dataBar" priority="59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{AD3387C3-04D5-412D-A94B-E9D0CA4A7230}</x14:id>
        </ext>
      </extLst>
    </cfRule>
  </conditionalFormatting>
  <conditionalFormatting sqref="AL257:AM257">
    <cfRule type="dataBar" priority="60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{BF3518E0-21FB-4BC4-8F7C-B7A66FA56C7D}</x14:id>
        </ext>
      </extLst>
    </cfRule>
  </conditionalFormatting>
  <conditionalFormatting sqref="AL258:AM258">
    <cfRule type="dataBar" priority="6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{35225C3A-B65B-4396-B488-CBB0678AC75D}</x14:id>
        </ext>
      </extLst>
    </cfRule>
  </conditionalFormatting>
  <conditionalFormatting sqref="AL259:AM259">
    <cfRule type="dataBar" priority="5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{661DC87E-73E9-4565-B6BC-E557DC0293D3}</x14:id>
        </ext>
      </extLst>
    </cfRule>
  </conditionalFormatting>
  <conditionalFormatting sqref="AL260:AM260">
    <cfRule type="dataBar" priority="61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{DEFEB864-D9CE-422D-BE74-FB54ADEA44C2}</x14:id>
        </ext>
      </extLst>
    </cfRule>
  </conditionalFormatting>
  <conditionalFormatting sqref="AL261:AM261">
    <cfRule type="dataBar" priority="62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{ECDFA08B-2F5E-4984-9FB2-BB2A15521ECA}</x14:id>
        </ext>
      </extLst>
    </cfRule>
  </conditionalFormatting>
  <conditionalFormatting sqref="AL262:AM262">
    <cfRule type="dataBar" priority="63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{DABBE690-CE20-466D-BD0A-A479D9288093}</x14:id>
        </ext>
      </extLst>
    </cfRule>
  </conditionalFormatting>
  <conditionalFormatting sqref="AL263:AM263">
    <cfRule type="dataBar" priority="64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{2FECA1D4-2C6A-4892-9C6A-E2C49EC518D8}</x14:id>
        </ext>
      </extLst>
    </cfRule>
  </conditionalFormatting>
  <conditionalFormatting sqref="AL264:AM264">
    <cfRule type="dataBar" priority="65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{C6353352-A5DA-49A7-828A-E693CF23412C}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E72A01D-2620-4BC1-8631-8AE7DDA82326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C3F93B24-EEFB-489D-B60D-D7A6F504EBA1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07289FA8-6BBF-466B-B8D0-E3B478A591BF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9E935F47-C80D-40AE-8111-211C455775F0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F465F47B-5CD7-4365-831A-F2FE908E43F7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E9D357A7-BFD7-4226-A406-9D13668C233D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E167A671-7EA0-4138-BF2B-A7B9BE4E775B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4D370451-5B1D-4138-AF79-F2382F8CD7F9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3F790923-8413-49E3-B9B9-BEEEB6ABB989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BA4AD865-5693-43A4-91C7-05BEA18B3FAB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C90FEFFB-D2BD-48F6-9DD9-E7B46906DE76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B00BB184-9638-47D2-A9BF-4F527A3A00B1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D621E4D9-7325-4058-8271-F8B35BC6DE3F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B93C29F4-C70A-476D-A918-12D986FC6DA4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47FAF624-5508-47BE-B3CF-9C7F599963AB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830BB258-AAE6-4866-B08E-A9700E47D6A9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395DC267-DA5B-46A2-80BD-5CA7A32D02FE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B8550E99-85BC-41A1-A04C-EA32538DFA91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7FEA63C9-02A7-45A6-9CC0-1DA32472049D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C20DE927-5C3F-4EF7-9F78-F66003EE3465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5AB5F02B-FB70-4EA7-9D43-9A5F44674724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97BFE601-3E9C-4C80-89FD-0F5D9360AB74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D3102EAE-6A89-437C-8101-8655D2DE0AFE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89C37303-D389-4B65-9242-2F5BC74F4751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8434E44F-97D2-464A-880C-67BB97EF0BC4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15B9CEE6-6C66-4FA8-AD61-2AAE09887115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907942F9-AD3B-40D9-B17E-8F40CCAA9943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0F7BFAF0-7FEC-4151-B54F-2CA4C9C6606C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3970FB50-169A-469A-AC88-990BB8550D09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C0C3643F-7B17-41F0-9D13-CC5492EFD348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7475104D-E792-4276-9D85-A63BBAAC0339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ABA38A5A-25B9-4607-99FA-01B356EE4805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BCF5CD76-361E-4C13-9EC1-B2ECA3EAC182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931CDE68-1D0B-4E8D-9715-2A53C7935DFC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5D0F9CB3-9E5A-44FD-A1BC-EFCC95E63B8A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930C8D08-C53A-450E-B0F7-72E6CD86E0D0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222FA1B0-3210-4F48-8FFD-32C067666B1E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3DB3F0C2-5FAD-4CD7-9AD8-2E75CA6B034E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F73D821E-29BA-4E61-A715-5C12ECAFE4D8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B73D22A7-35E0-42CE-929E-7DAA72CB0470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607C2004-32DB-4EEE-A7D0-20BA6B8A120F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EF71F0F1-C3D8-454C-8653-BA0BA1ACBAAB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D76D929F-1395-49CC-8BA6-EB1AC09BC48D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508C81CC-330A-4F18-BB32-9428AC0626AB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B713CEA9-CEB2-4CAB-BE1E-AFDEDBD2CEC8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DD996DBF-21EC-4CD0-9FA5-50AC5BA6CE26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C255A72F-BC45-4BE6-8468-23B9D38AA41E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D765250E-2D5A-4800-80C5-8CD927EFA30B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55AE31F1-FC7F-421E-91AF-07B833D5A818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8F0F2CA8-2AB9-41CE-A7F5-52F8F282067F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A06FA826-541B-4F5D-8862-90E094E6726B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2AFF2226-F7FD-4B11-8611-27BA76F18D4F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AD3387C3-04D5-412D-A94B-E9D0CA4A7230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BF3518E0-21FB-4BC4-8F7C-B7A66FA56C7D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35225C3A-B65B-4396-B488-CBB0678AC75D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661DC87E-73E9-4565-B6BC-E557DC0293D3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DEFEB864-D9CE-422D-BE74-FB54ADEA44C2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ECDFA08B-2F5E-4984-9FB2-BB2A15521ECA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DABBE690-CE20-466D-BD0A-A479D9288093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2FECA1D4-2C6A-4892-9C6A-E2C49EC518D8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C6353352-A5DA-49A7-828A-E693CF23412C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E9036-DFCC-4CA1-AD89-DD7CFC55A15B}">
  <dimension ref="A1:AR267"/>
  <sheetViews>
    <sheetView rightToLeft="1" topLeftCell="G1" zoomScale="70" zoomScaleNormal="70" workbookViewId="0">
      <selection activeCell="L31" sqref="L31:L32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5546875" style="28" bestFit="1" customWidth="1"/>
    <col min="9" max="9" width="19.554687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3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105.21875" style="24" bestFit="1" customWidth="1"/>
    <col min="29" max="29" width="18.5546875" style="31" bestFit="1" customWidth="1"/>
    <col min="30" max="30" width="13.6640625" style="32" bestFit="1" customWidth="1"/>
    <col min="31" max="31" width="27.77734375" style="24" bestFit="1" customWidth="1"/>
    <col min="32" max="32" width="28.33203125" style="24" bestFit="1" customWidth="1"/>
    <col min="33" max="33" width="13.5546875" style="24" bestFit="1" customWidth="1"/>
    <col min="34" max="34" width="123.332031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8" t="s">
        <v>0</v>
      </c>
      <c r="B1" s="159"/>
      <c r="C1" s="158" t="s">
        <v>1</v>
      </c>
      <c r="D1" s="159"/>
      <c r="E1" s="158" t="s">
        <v>2</v>
      </c>
      <c r="F1" s="159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60" t="s">
        <v>17</v>
      </c>
      <c r="V1" s="161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164">
        <v>1</v>
      </c>
      <c r="H2" s="178">
        <v>278297690313</v>
      </c>
      <c r="I2" s="164" t="s">
        <v>1205</v>
      </c>
      <c r="J2" s="164"/>
      <c r="K2" s="11" t="str">
        <f t="shared" ref="K2:K65" ca="1" si="0">IF(C2, TODAY(), "" )</f>
        <v/>
      </c>
      <c r="L2" s="162" t="s">
        <v>185</v>
      </c>
      <c r="M2" s="162" t="s">
        <v>1235</v>
      </c>
      <c r="N2" s="162" t="s">
        <v>1236</v>
      </c>
      <c r="O2" s="9">
        <v>5522.1</v>
      </c>
      <c r="P2" s="9">
        <v>1</v>
      </c>
      <c r="Q2" s="13" t="str">
        <f>VLOOKUP(O2, '[1]لیست محصولات اردیبهشت ۱۴۰۳'!B:C,2,0)</f>
        <v>تامارا | Tamara</v>
      </c>
      <c r="R2" s="9"/>
      <c r="S2" s="12">
        <f>VLOOKUP(O2, '[1]لیست محصولات اردیبهشت ۱۴۰۳'!B:F,5,0)</f>
        <v>150</v>
      </c>
      <c r="T2" s="14">
        <f>VLOOKUP(O2, '[1]لیست محصولات اردیبهشت ۱۴۰۳'!B:G,6,0)</f>
        <v>2600000</v>
      </c>
      <c r="U2" s="15"/>
      <c r="V2" s="16">
        <f t="shared" ref="V2:V65" si="1">IF(C2, P2, U2 )</f>
        <v>0</v>
      </c>
      <c r="W2" s="12">
        <f t="shared" ref="W2:W65" si="2">P2-V2</f>
        <v>1</v>
      </c>
      <c r="X2" s="14">
        <f t="shared" ref="X2:X65" si="3">P2*T2</f>
        <v>2600000</v>
      </c>
      <c r="Y2" s="17"/>
      <c r="Z2" s="14">
        <f t="shared" ref="Z2:Z65" si="4">X2-Y2</f>
        <v>2600000</v>
      </c>
      <c r="AA2" s="176" t="s">
        <v>808</v>
      </c>
      <c r="AB2" s="174" t="s">
        <v>1237</v>
      </c>
      <c r="AC2" s="172" t="s">
        <v>1238</v>
      </c>
      <c r="AD2" s="17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رشت بلوار دیلمان،نبش کوچه همت، نبش اسنوا کافه پیل - مجتبی قیاثی 09114688769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65"/>
      <c r="H3" s="179"/>
      <c r="I3" s="165"/>
      <c r="J3" s="165"/>
      <c r="K3" s="11" t="str">
        <f t="shared" ca="1" si="0"/>
        <v/>
      </c>
      <c r="L3" s="163"/>
      <c r="M3" s="163"/>
      <c r="N3" s="163"/>
      <c r="O3" s="9">
        <v>3326.1</v>
      </c>
      <c r="P3" s="9">
        <v>1</v>
      </c>
      <c r="Q3" s="13" t="str">
        <f>VLOOKUP(O3, '[1]لیست محصولات اردیبهشت ۱۴۰۳'!B:C,2,0)</f>
        <v>میاگروس | Milagros</v>
      </c>
      <c r="R3" s="9"/>
      <c r="S3" s="12">
        <f>VLOOKUP(O3, '[1]لیست محصولات اردیبهشت ۱۴۰۳'!B:F,5,0)</f>
        <v>150</v>
      </c>
      <c r="T3" s="14">
        <f>VLOOKUP(O3, '[1]لیست محصولات اردیبهشت ۱۴۰۳'!B:G,6,0)</f>
        <v>3750000</v>
      </c>
      <c r="U3" s="15"/>
      <c r="V3" s="16">
        <f t="shared" si="1"/>
        <v>0</v>
      </c>
      <c r="W3" s="12">
        <f t="shared" si="2"/>
        <v>1</v>
      </c>
      <c r="X3" s="14">
        <f t="shared" si="3"/>
        <v>3750000</v>
      </c>
      <c r="Y3" s="17"/>
      <c r="Z3" s="14">
        <f t="shared" si="4"/>
        <v>3750000</v>
      </c>
      <c r="AA3" s="177"/>
      <c r="AB3" s="175"/>
      <c r="AC3" s="173"/>
      <c r="AD3" s="171"/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>
        <v>2</v>
      </c>
      <c r="H4" s="10">
        <v>55478724001</v>
      </c>
      <c r="I4" s="25" t="s">
        <v>1205</v>
      </c>
      <c r="J4" s="9"/>
      <c r="K4" s="11" t="str">
        <f t="shared" ca="1" si="0"/>
        <v/>
      </c>
      <c r="L4" s="12" t="s">
        <v>286</v>
      </c>
      <c r="M4" s="12" t="s">
        <v>1239</v>
      </c>
      <c r="N4" s="12"/>
      <c r="O4" s="9">
        <v>5501.1</v>
      </c>
      <c r="P4" s="9">
        <v>2</v>
      </c>
      <c r="Q4" s="13" t="str">
        <f>VLOOKUP(O4, '[1]لیست محصولات اردیبهشت ۱۴۰۳'!B:C,2,0)</f>
        <v>ورتکس | Vortex</v>
      </c>
      <c r="R4" s="9" t="s">
        <v>326</v>
      </c>
      <c r="S4" s="12">
        <f>VLOOKUP(O4, '[1]لیست محصولات اردیبهشت ۱۴۰۳'!B:F,5,0)</f>
        <v>150</v>
      </c>
      <c r="T4" s="14">
        <f>VLOOKUP(O4, '[1]لیست محصولات اردیبهشت ۱۴۰۳'!B:G,6,0)</f>
        <v>2100000</v>
      </c>
      <c r="U4" s="15"/>
      <c r="V4" s="16">
        <f t="shared" si="1"/>
        <v>0</v>
      </c>
      <c r="W4" s="12">
        <f t="shared" si="2"/>
        <v>2</v>
      </c>
      <c r="X4" s="14">
        <f t="shared" si="3"/>
        <v>4200000</v>
      </c>
      <c r="Y4" s="17"/>
      <c r="Z4" s="14">
        <f t="shared" si="4"/>
        <v>4200000</v>
      </c>
      <c r="AA4" s="18" t="s">
        <v>79</v>
      </c>
      <c r="AB4" s="13" t="s">
        <v>1240</v>
      </c>
      <c r="AC4" s="19" t="s">
        <v>1241</v>
      </c>
      <c r="AD4" s="20" t="s">
        <v>99</v>
      </c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>تهران سهروردی شمالی، کوچه تقوی، پلاک ۲۳، واحد ۱۲  - علی نعمت اللهی 09371336477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166">
        <v>3</v>
      </c>
      <c r="H5" s="168" t="s">
        <v>135</v>
      </c>
      <c r="I5" s="166" t="s">
        <v>1205</v>
      </c>
      <c r="J5" s="164" t="s">
        <v>76</v>
      </c>
      <c r="K5" s="11" t="str">
        <f t="shared" ca="1" si="0"/>
        <v/>
      </c>
      <c r="L5" s="162" t="s">
        <v>418</v>
      </c>
      <c r="M5" s="162" t="s">
        <v>1060</v>
      </c>
      <c r="N5" s="162" t="s">
        <v>1061</v>
      </c>
      <c r="O5" s="9">
        <v>5522.2</v>
      </c>
      <c r="P5" s="9">
        <v>1</v>
      </c>
      <c r="Q5" s="13" t="str">
        <f>VLOOKUP(O5, '[1]لیست محصولات اردیبهشت ۱۴۰۳'!B:C,2,0)</f>
        <v>تامارا | Tamara</v>
      </c>
      <c r="R5" s="9"/>
      <c r="S5" s="12">
        <f>VLOOKUP(O5, '[1]لیست محصولات اردیبهشت ۱۴۰۳'!B:F,5,0)</f>
        <v>750</v>
      </c>
      <c r="T5" s="14">
        <f>VLOOKUP(O5, '[1]لیست محصولات اردیبهشت ۱۴۰۳'!B:G,6,0)</f>
        <v>12450000</v>
      </c>
      <c r="U5" s="15"/>
      <c r="V5" s="16">
        <f t="shared" si="1"/>
        <v>0</v>
      </c>
      <c r="W5" s="12">
        <f t="shared" si="2"/>
        <v>1</v>
      </c>
      <c r="X5" s="14">
        <f t="shared" si="3"/>
        <v>12450000</v>
      </c>
      <c r="Y5" s="17"/>
      <c r="Z5" s="14">
        <f t="shared" si="4"/>
        <v>12450000</v>
      </c>
      <c r="AA5" s="176" t="s">
        <v>187</v>
      </c>
      <c r="AB5" s="174" t="s">
        <v>1242</v>
      </c>
      <c r="AC5" s="172" t="s">
        <v>1243</v>
      </c>
      <c r="AD5" s="170"/>
      <c r="AE5" s="19"/>
      <c r="AF5" s="21"/>
      <c r="AG5" s="22" t="str">
        <f t="shared" si="5"/>
        <v>TRUE</v>
      </c>
      <c r="AH5" s="23" t="str">
        <f t="shared" si="6"/>
        <v>کرمان خيابان هزار و يك شب شمالي نبش كوچه 2 طبقه اول کافه رستوران د لژر - رضا فاطمی 09369347320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195"/>
      <c r="H6" s="196"/>
      <c r="I6" s="195"/>
      <c r="J6" s="184"/>
      <c r="K6" s="11" t="str">
        <f t="shared" ca="1" si="0"/>
        <v/>
      </c>
      <c r="L6" s="186"/>
      <c r="M6" s="186"/>
      <c r="N6" s="186"/>
      <c r="O6" s="9">
        <v>5511.2</v>
      </c>
      <c r="P6" s="9">
        <v>1</v>
      </c>
      <c r="Q6" s="13" t="str">
        <f>VLOOKUP(O6, '[1]لیست محصولات اردیبهشت ۱۴۰۳'!B:C,2,0)</f>
        <v>هامبلا | Hambella</v>
      </c>
      <c r="R6" s="9"/>
      <c r="S6" s="12">
        <f>VLOOKUP(O6, '[1]لیست محصولات اردیبهشت ۱۴۰۳'!B:F,5,0)</f>
        <v>750</v>
      </c>
      <c r="T6" s="14">
        <f>VLOOKUP(O6, '[1]لیست محصولات اردیبهشت ۱۴۰۳'!B:G,6,0)</f>
        <v>13350000</v>
      </c>
      <c r="U6" s="15"/>
      <c r="V6" s="16">
        <f t="shared" si="1"/>
        <v>0</v>
      </c>
      <c r="W6" s="12">
        <f t="shared" si="2"/>
        <v>1</v>
      </c>
      <c r="X6" s="14">
        <f t="shared" si="3"/>
        <v>13350000</v>
      </c>
      <c r="Y6" s="17"/>
      <c r="Z6" s="14">
        <f t="shared" si="4"/>
        <v>13350000</v>
      </c>
      <c r="AA6" s="183"/>
      <c r="AB6" s="182"/>
      <c r="AC6" s="181"/>
      <c r="AD6" s="180"/>
      <c r="AE6" s="19"/>
      <c r="AF6" s="21"/>
      <c r="AG6" s="22" t="str">
        <f t="shared" si="5"/>
        <v>TRUE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167"/>
      <c r="H7" s="169"/>
      <c r="I7" s="167"/>
      <c r="J7" s="165"/>
      <c r="K7" s="11" t="str">
        <f t="shared" ca="1" si="0"/>
        <v/>
      </c>
      <c r="L7" s="163"/>
      <c r="M7" s="163"/>
      <c r="N7" s="163"/>
      <c r="O7" s="9">
        <v>3326.2</v>
      </c>
      <c r="P7" s="9">
        <v>1</v>
      </c>
      <c r="Q7" s="13" t="str">
        <f>VLOOKUP(O7, '[1]لیست محصولات اردیبهشت ۱۴۰۳'!B:C,2,0)</f>
        <v>میاگروس | Milagros</v>
      </c>
      <c r="R7" s="9"/>
      <c r="S7" s="12">
        <f>VLOOKUP(O7, '[1]لیست محصولات اردیبهشت ۱۴۰۳'!B:F,5,0)</f>
        <v>750</v>
      </c>
      <c r="T7" s="14">
        <f>VLOOKUP(O7, '[1]لیست محصولات اردیبهشت ۱۴۰۳'!B:G,6,0)</f>
        <v>18150000</v>
      </c>
      <c r="U7" s="26"/>
      <c r="V7" s="16">
        <f t="shared" si="1"/>
        <v>0</v>
      </c>
      <c r="W7" s="12">
        <f t="shared" si="2"/>
        <v>1</v>
      </c>
      <c r="X7" s="14">
        <f t="shared" si="3"/>
        <v>18150000</v>
      </c>
      <c r="Y7" s="17"/>
      <c r="Z7" s="14">
        <f t="shared" si="4"/>
        <v>18150000</v>
      </c>
      <c r="AA7" s="177"/>
      <c r="AB7" s="175"/>
      <c r="AC7" s="173"/>
      <c r="AD7" s="171"/>
      <c r="AE7" s="19"/>
      <c r="AF7" s="21"/>
      <c r="AG7" s="22" t="str">
        <f t="shared" si="5"/>
        <v>TRUE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>
        <v>4</v>
      </c>
      <c r="H8" s="10">
        <v>278322140883</v>
      </c>
      <c r="I8" s="9" t="s">
        <v>1205</v>
      </c>
      <c r="J8" s="9"/>
      <c r="K8" s="11" t="str">
        <f t="shared" ca="1" si="0"/>
        <v/>
      </c>
      <c r="L8" s="12" t="s">
        <v>286</v>
      </c>
      <c r="M8" s="12" t="s">
        <v>1244</v>
      </c>
      <c r="N8" s="12" t="s">
        <v>1245</v>
      </c>
      <c r="O8" s="9">
        <v>3326.2</v>
      </c>
      <c r="P8" s="9">
        <v>2</v>
      </c>
      <c r="Q8" s="13" t="str">
        <f>VLOOKUP(O8, '[1]لیست محصولات اردیبهشت ۱۴۰۳'!B:C,2,0)</f>
        <v>میاگروس | Milagros</v>
      </c>
      <c r="R8" s="9"/>
      <c r="S8" s="12">
        <f>VLOOKUP(O8, '[1]لیست محصولات اردیبهشت ۱۴۰۳'!B:F,5,0)</f>
        <v>750</v>
      </c>
      <c r="T8" s="14">
        <f>VLOOKUP(O8, '[1]لیست محصولات اردیبهشت ۱۴۰۳'!B:G,6,0)</f>
        <v>18150000</v>
      </c>
      <c r="U8" s="15"/>
      <c r="V8" s="16">
        <f t="shared" si="1"/>
        <v>0</v>
      </c>
      <c r="W8" s="12">
        <f t="shared" si="2"/>
        <v>2</v>
      </c>
      <c r="X8" s="14">
        <f t="shared" si="3"/>
        <v>36300000</v>
      </c>
      <c r="Y8" s="17"/>
      <c r="Z8" s="14">
        <f t="shared" si="4"/>
        <v>36300000</v>
      </c>
      <c r="AA8" s="18" t="s">
        <v>212</v>
      </c>
      <c r="AB8" s="13" t="s">
        <v>1246</v>
      </c>
      <c r="AC8" s="19" t="s">
        <v>1247</v>
      </c>
      <c r="AD8" s="20"/>
      <c r="AE8" s="19"/>
      <c r="AF8" s="21"/>
      <c r="AG8" s="22" t="str">
        <f t="shared" si="5"/>
        <v>TRUE</v>
      </c>
      <c r="AH8" s="23" t="str">
        <f t="shared" si="6"/>
        <v>قم باجک ۳ میدان گلها کافه بلانکا - علی شهناززاده 09192525110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>
        <v>5</v>
      </c>
      <c r="H9" s="10">
        <v>278336660306</v>
      </c>
      <c r="I9" s="25" t="s">
        <v>1205</v>
      </c>
      <c r="J9" s="9"/>
      <c r="K9" s="11" t="str">
        <f t="shared" ca="1" si="0"/>
        <v/>
      </c>
      <c r="L9" s="27" t="s">
        <v>1248</v>
      </c>
      <c r="M9" s="12" t="s">
        <v>1249</v>
      </c>
      <c r="N9" s="12"/>
      <c r="O9" s="9">
        <v>5522.2</v>
      </c>
      <c r="P9" s="9">
        <v>1</v>
      </c>
      <c r="Q9" s="13" t="str">
        <f>VLOOKUP(O9, '[1]لیست محصولات اردیبهشت ۱۴۰۳'!B:C,2,0)</f>
        <v>تامارا | Tamara</v>
      </c>
      <c r="R9" s="9"/>
      <c r="S9" s="12">
        <f>VLOOKUP(O9, '[1]لیست محصولات اردیبهشت ۱۴۰۳'!B:F,5,0)</f>
        <v>750</v>
      </c>
      <c r="T9" s="14">
        <f>VLOOKUP(O9, '[1]لیست محصولات اردیبهشت ۱۴۰۳'!B:G,6,0)</f>
        <v>12450000</v>
      </c>
      <c r="U9" s="15"/>
      <c r="V9" s="16">
        <f t="shared" si="1"/>
        <v>0</v>
      </c>
      <c r="W9" s="12">
        <f t="shared" si="2"/>
        <v>1</v>
      </c>
      <c r="X9" s="14">
        <f t="shared" si="3"/>
        <v>12450000</v>
      </c>
      <c r="Y9" s="17"/>
      <c r="Z9" s="14">
        <f t="shared" si="4"/>
        <v>12450000</v>
      </c>
      <c r="AA9" s="18" t="s">
        <v>115</v>
      </c>
      <c r="AB9" s="13" t="s">
        <v>1250</v>
      </c>
      <c r="AC9" s="19" t="s">
        <v>1251</v>
      </c>
      <c r="AD9" s="20"/>
      <c r="AE9" s="19"/>
      <c r="AF9" s="21"/>
      <c r="AG9" s="22" t="str">
        <f t="shared" si="5"/>
        <v>TRUE</v>
      </c>
      <c r="AH9" s="23" t="str">
        <f t="shared" si="6"/>
        <v>زنجان خ امام - کوچه باشگاه - پلاک۴۰ - الکتروسمنان  - مهرداد سعدلونیا 09127401078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>
        <v>6</v>
      </c>
      <c r="H10" s="10">
        <v>278337005135</v>
      </c>
      <c r="I10" s="25" t="s">
        <v>1205</v>
      </c>
      <c r="J10" s="9"/>
      <c r="K10" s="11" t="str">
        <f t="shared" ca="1" si="0"/>
        <v/>
      </c>
      <c r="L10" s="27" t="s">
        <v>433</v>
      </c>
      <c r="M10" s="27" t="s">
        <v>1252</v>
      </c>
      <c r="N10" s="12"/>
      <c r="O10" s="9">
        <v>5501.2</v>
      </c>
      <c r="P10" s="9">
        <v>2</v>
      </c>
      <c r="Q10" s="13" t="str">
        <f>VLOOKUP(O10, '[1]لیست محصولات اردیبهشت ۱۴۰۳'!B:C,2,0)</f>
        <v>ورتکس | Vortex</v>
      </c>
      <c r="R10" s="9"/>
      <c r="S10" s="12">
        <f>VLOOKUP(O10, '[1]لیست محصولات اردیبهشت ۱۴۰۳'!B:F,5,0)</f>
        <v>750</v>
      </c>
      <c r="T10" s="14">
        <f>VLOOKUP(O10, '[1]لیست محصولات اردیبهشت ۱۴۰۳'!B:G,6,0)</f>
        <v>9900000</v>
      </c>
      <c r="U10" s="15"/>
      <c r="V10" s="16">
        <f t="shared" si="1"/>
        <v>0</v>
      </c>
      <c r="W10" s="12">
        <f t="shared" si="2"/>
        <v>2</v>
      </c>
      <c r="X10" s="14">
        <f t="shared" si="3"/>
        <v>19800000</v>
      </c>
      <c r="Y10" s="17"/>
      <c r="Z10" s="14">
        <f t="shared" si="4"/>
        <v>19800000</v>
      </c>
      <c r="AA10" s="18" t="s">
        <v>277</v>
      </c>
      <c r="AB10" s="13" t="s">
        <v>1253</v>
      </c>
      <c r="AC10" s="19" t="s">
        <v>1254</v>
      </c>
      <c r="AD10" s="20"/>
      <c r="AE10" s="68" t="s">
        <v>1255</v>
      </c>
      <c r="AF10" s="21"/>
      <c r="AG10" s="22" t="str">
        <f t="shared" si="5"/>
        <v>TRUE</v>
      </c>
      <c r="AH10" s="23" t="str">
        <f t="shared" si="6"/>
        <v>ارومیه پل قویون. خیابان باقری.خیابان ذوالفقار زاده. نبش کوچه دوم. آپارتمان اسپیر. طبقه ۵. واحد ۵  - مهدی علیرضالو 09360003875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>
        <v>7</v>
      </c>
      <c r="H11" s="10">
        <v>278340780991</v>
      </c>
      <c r="I11" s="9" t="s">
        <v>1256</v>
      </c>
      <c r="J11" s="9"/>
      <c r="K11" s="11" t="str">
        <f t="shared" ca="1" si="0"/>
        <v/>
      </c>
      <c r="L11" s="12" t="s">
        <v>1259</v>
      </c>
      <c r="M11" s="12" t="s">
        <v>1260</v>
      </c>
      <c r="N11" s="12"/>
      <c r="O11" s="9">
        <v>5511.11</v>
      </c>
      <c r="P11" s="9">
        <v>2</v>
      </c>
      <c r="Q11" s="69" t="str">
        <f>VLOOKUP(O11, '[1]لیست محصولات اردیبهشت ۱۴۰۳'!B:C,2,0)</f>
        <v>هامبلا(رست دمی) | Hambella( Filter Roast)</v>
      </c>
      <c r="R11" s="9"/>
      <c r="S11" s="12">
        <f>VLOOKUP(O11, '[1]لیست محصولات اردیبهشت ۱۴۰۳'!B:F,5,0)</f>
        <v>150</v>
      </c>
      <c r="T11" s="14">
        <f>VLOOKUP(O11, '[1]لیست محصولات اردیبهشت ۱۴۰۳'!B:G,6,0)</f>
        <v>2800000</v>
      </c>
      <c r="U11" s="15"/>
      <c r="V11" s="16">
        <f t="shared" si="1"/>
        <v>0</v>
      </c>
      <c r="W11" s="12">
        <f t="shared" si="2"/>
        <v>2</v>
      </c>
      <c r="X11" s="14">
        <f t="shared" si="3"/>
        <v>5600000</v>
      </c>
      <c r="Y11" s="17"/>
      <c r="Z11" s="14">
        <f t="shared" si="4"/>
        <v>5600000</v>
      </c>
      <c r="AA11" s="18" t="s">
        <v>92</v>
      </c>
      <c r="AB11" s="13" t="s">
        <v>1261</v>
      </c>
      <c r="AC11" s="19" t="s">
        <v>1262</v>
      </c>
      <c r="AD11" s="20"/>
      <c r="AE11" s="19"/>
      <c r="AF11" s="21"/>
      <c r="AG11" s="22" t="str">
        <f t="shared" si="5"/>
        <v>TRUE</v>
      </c>
      <c r="AH11" s="23" t="str">
        <f t="shared" si="6"/>
        <v>تبریز جاده ی ائل گلی،کوی سهند،کوی دادگستری،خیابان قاضی،کوچه قاضی دوم،پلاک ۴۳،طبقه دوم  - محمد حسین فضلی 09144949452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64">
        <v>8</v>
      </c>
      <c r="H12" s="178">
        <v>278360263035</v>
      </c>
      <c r="I12" s="164" t="s">
        <v>1256</v>
      </c>
      <c r="J12" s="164"/>
      <c r="K12" s="11" t="str">
        <f t="shared" ca="1" si="0"/>
        <v/>
      </c>
      <c r="L12" s="162" t="s">
        <v>662</v>
      </c>
      <c r="M12" s="162" t="s">
        <v>663</v>
      </c>
      <c r="N12" s="162"/>
      <c r="O12" s="9">
        <v>5522.1</v>
      </c>
      <c r="P12" s="9">
        <v>1</v>
      </c>
      <c r="Q12" s="13" t="str">
        <f>VLOOKUP(O12, '[1]لیست محصولات اردیبهشت ۱۴۰۳'!B:C,2,0)</f>
        <v>تامارا | Tamara</v>
      </c>
      <c r="R12" s="9"/>
      <c r="S12" s="12">
        <f>VLOOKUP(O12, '[1]لیست محصولات اردیبهشت ۱۴۰۳'!B:F,5,0)</f>
        <v>150</v>
      </c>
      <c r="T12" s="14">
        <f>VLOOKUP(O12, '[1]لیست محصولات اردیبهشت ۱۴۰۳'!B:G,6,0)</f>
        <v>2600000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2600000</v>
      </c>
      <c r="Y12" s="17"/>
      <c r="Z12" s="14">
        <f t="shared" si="4"/>
        <v>2600000</v>
      </c>
      <c r="AA12" s="176" t="s">
        <v>79</v>
      </c>
      <c r="AB12" s="174" t="s">
        <v>664</v>
      </c>
      <c r="AC12" s="172" t="s">
        <v>665</v>
      </c>
      <c r="AD12" s="170" t="s">
        <v>99</v>
      </c>
      <c r="AE12" s="19"/>
      <c r="AF12" s="21"/>
      <c r="AG12" s="22" t="str">
        <f t="shared" si="5"/>
        <v>TRUE</v>
      </c>
      <c r="AH12" s="23" t="str">
        <f t="shared" si="6"/>
        <v>تهران گیشا، ابتدای خیابان ۳۵، جنب فروشگاه هفت، پلاک ۳۴۶، واحد ۳  - بهراد تقوی 09013335521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65"/>
      <c r="H13" s="179"/>
      <c r="I13" s="165"/>
      <c r="J13" s="165"/>
      <c r="K13" s="11" t="str">
        <f t="shared" ca="1" si="0"/>
        <v/>
      </c>
      <c r="L13" s="163"/>
      <c r="M13" s="163"/>
      <c r="N13" s="163"/>
      <c r="O13" s="9">
        <v>5511.11</v>
      </c>
      <c r="P13" s="9">
        <v>1</v>
      </c>
      <c r="Q13" s="69" t="str">
        <f>VLOOKUP(O13, '[1]لیست محصولات اردیبهشت ۱۴۰۳'!B:C,2,0)</f>
        <v>هامبلا(رست دمی) | Hambella( Filter Roast)</v>
      </c>
      <c r="R13" s="9"/>
      <c r="S13" s="12">
        <f>VLOOKUP(O13, '[1]لیست محصولات اردیبهشت ۱۴۰۳'!B:F,5,0)</f>
        <v>150</v>
      </c>
      <c r="T13" s="14">
        <f>VLOOKUP(O13, '[1]لیست محصولات اردیبهشت ۱۴۰۳'!B:G,6,0)</f>
        <v>2800000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2800000</v>
      </c>
      <c r="Y13" s="17"/>
      <c r="Z13" s="14">
        <f t="shared" si="4"/>
        <v>2800000</v>
      </c>
      <c r="AA13" s="177"/>
      <c r="AB13" s="175"/>
      <c r="AC13" s="173"/>
      <c r="AD13" s="171"/>
      <c r="AE13" s="19"/>
      <c r="AF13" s="21"/>
      <c r="AG13" s="22" t="str">
        <f t="shared" si="5"/>
        <v>TRUE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164">
        <v>9</v>
      </c>
      <c r="H14" s="178">
        <v>278362756268</v>
      </c>
      <c r="I14" s="164" t="s">
        <v>1256</v>
      </c>
      <c r="J14" s="164"/>
      <c r="K14" s="11" t="str">
        <f t="shared" ca="1" si="0"/>
        <v/>
      </c>
      <c r="L14" s="162" t="s">
        <v>112</v>
      </c>
      <c r="M14" s="162" t="s">
        <v>113</v>
      </c>
      <c r="N14" s="162" t="s">
        <v>114</v>
      </c>
      <c r="O14" s="9">
        <v>5522.2</v>
      </c>
      <c r="P14" s="9">
        <v>6</v>
      </c>
      <c r="Q14" s="13" t="str">
        <f>VLOOKUP(O14, '[1]لیست محصولات اردیبهشت ۱۴۰۳'!B:C,2,0)</f>
        <v>تامارا | Tamara</v>
      </c>
      <c r="R14" s="9"/>
      <c r="S14" s="12">
        <f>VLOOKUP(O14, '[1]لیست محصولات اردیبهشت ۱۴۰۳'!B:F,5,0)</f>
        <v>750</v>
      </c>
      <c r="T14" s="14">
        <f>VLOOKUP(O14, '[1]لیست محصولات اردیبهشت ۱۴۰۳'!B:G,6,0)</f>
        <v>12450000</v>
      </c>
      <c r="U14" s="15"/>
      <c r="V14" s="16">
        <f t="shared" si="1"/>
        <v>0</v>
      </c>
      <c r="W14" s="12">
        <f t="shared" si="2"/>
        <v>6</v>
      </c>
      <c r="X14" s="14">
        <f t="shared" si="3"/>
        <v>74700000</v>
      </c>
      <c r="Y14" s="17"/>
      <c r="Z14" s="14">
        <f t="shared" si="4"/>
        <v>74700000</v>
      </c>
      <c r="AA14" s="176" t="s">
        <v>115</v>
      </c>
      <c r="AB14" s="174" t="s">
        <v>1263</v>
      </c>
      <c r="AC14" s="172" t="s">
        <v>117</v>
      </c>
      <c r="AD14" s="170"/>
      <c r="AE14" s="19"/>
      <c r="AF14" s="21"/>
      <c r="AG14" s="22" t="str">
        <f t="shared" si="5"/>
        <v>TRUE</v>
      </c>
      <c r="AH14" s="23" t="str">
        <f t="shared" si="6"/>
        <v>زنجان چهارراه سعدی به سمت دروازه ارک کوچه شادمان قهوه آفریقا قهوه آفریقا - محمدرضا جلدی 09195241245</v>
      </c>
    </row>
    <row r="15" spans="1:34" ht="22.35" customHeight="1">
      <c r="A15" s="7"/>
      <c r="B15" s="7"/>
      <c r="C15" s="7"/>
      <c r="D15" s="7"/>
      <c r="E15" s="7"/>
      <c r="F15" s="8"/>
      <c r="G15" s="184"/>
      <c r="H15" s="185"/>
      <c r="I15" s="184"/>
      <c r="J15" s="184"/>
      <c r="K15" s="11" t="str">
        <f t="shared" ca="1" si="0"/>
        <v/>
      </c>
      <c r="L15" s="186"/>
      <c r="M15" s="186"/>
      <c r="N15" s="186"/>
      <c r="O15" s="9">
        <v>5511.22</v>
      </c>
      <c r="P15" s="9">
        <v>8</v>
      </c>
      <c r="Q15" s="69" t="str">
        <f>VLOOKUP(O15, '[1]لیست محصولات اردیبهشت ۱۴۰۳'!B:C,2,0)</f>
        <v>هامبلا(رست دمی) | Hambella( Filter Roast)</v>
      </c>
      <c r="R15" s="9"/>
      <c r="S15" s="12">
        <f>VLOOKUP(O15, '[1]لیست محصولات اردیبهشت ۱۴۰۳'!B:F,5,0)</f>
        <v>750</v>
      </c>
      <c r="T15" s="14">
        <f>VLOOKUP(O15, '[1]لیست محصولات اردیبهشت ۱۴۰۳'!B:G,6,0)</f>
        <v>13350000</v>
      </c>
      <c r="U15" s="15"/>
      <c r="V15" s="16">
        <f t="shared" si="1"/>
        <v>0</v>
      </c>
      <c r="W15" s="12">
        <f t="shared" si="2"/>
        <v>8</v>
      </c>
      <c r="X15" s="14">
        <f t="shared" si="3"/>
        <v>106800000</v>
      </c>
      <c r="Y15" s="17"/>
      <c r="Z15" s="14">
        <f t="shared" si="4"/>
        <v>106800000</v>
      </c>
      <c r="AA15" s="183"/>
      <c r="AB15" s="182"/>
      <c r="AC15" s="181"/>
      <c r="AD15" s="180"/>
      <c r="AE15" s="19"/>
      <c r="AF15" s="21"/>
      <c r="AG15" s="22" t="str">
        <f t="shared" si="5"/>
        <v>TRUE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165"/>
      <c r="H16" s="179"/>
      <c r="I16" s="165"/>
      <c r="J16" s="165"/>
      <c r="K16" s="11" t="str">
        <f t="shared" ca="1" si="0"/>
        <v/>
      </c>
      <c r="L16" s="163"/>
      <c r="M16" s="163"/>
      <c r="N16" s="163"/>
      <c r="O16" s="9">
        <v>3326.2</v>
      </c>
      <c r="P16" s="9">
        <v>1</v>
      </c>
      <c r="Q16" s="13" t="str">
        <f>VLOOKUP(O16, '[1]لیست محصولات اردیبهشت ۱۴۰۳'!B:C,2,0)</f>
        <v>میاگروس | Milagros</v>
      </c>
      <c r="R16" s="9"/>
      <c r="S16" s="12">
        <f>VLOOKUP(O16, '[1]لیست محصولات اردیبهشت ۱۴۰۳'!B:F,5,0)</f>
        <v>750</v>
      </c>
      <c r="T16" s="14">
        <f>VLOOKUP(O16, '[1]لیست محصولات اردیبهشت ۱۴۰۳'!B:G,6,0)</f>
        <v>18150000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18150000</v>
      </c>
      <c r="Y16" s="17"/>
      <c r="Z16" s="14">
        <f t="shared" si="4"/>
        <v>18150000</v>
      </c>
      <c r="AA16" s="177"/>
      <c r="AB16" s="175"/>
      <c r="AC16" s="173"/>
      <c r="AD16" s="171"/>
      <c r="AE16" s="19"/>
      <c r="AF16" s="21"/>
      <c r="AG16" s="22" t="str">
        <f t="shared" si="5"/>
        <v>TRUE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9">
        <v>10</v>
      </c>
      <c r="H17" s="10">
        <v>278364712974</v>
      </c>
      <c r="I17" s="9" t="s">
        <v>1256</v>
      </c>
      <c r="J17" s="9"/>
      <c r="K17" s="11" t="str">
        <f t="shared" ca="1" si="0"/>
        <v/>
      </c>
      <c r="L17" s="12" t="s">
        <v>1264</v>
      </c>
      <c r="M17" s="12" t="s">
        <v>1265</v>
      </c>
      <c r="N17" s="12"/>
      <c r="O17" s="9">
        <v>3326.1</v>
      </c>
      <c r="P17" s="9">
        <v>1</v>
      </c>
      <c r="Q17" s="13" t="str">
        <f>VLOOKUP(O17, '[1]لیست محصولات اردیبهشت ۱۴۰۳'!B:C,2,0)</f>
        <v>میاگروس | Milagros</v>
      </c>
      <c r="R17" s="9"/>
      <c r="S17" s="12">
        <f>VLOOKUP(O17, '[1]لیست محصولات اردیبهشت ۱۴۰۳'!B:F,5,0)</f>
        <v>150</v>
      </c>
      <c r="T17" s="14">
        <f>VLOOKUP(O17, '[1]لیست محصولات اردیبهشت ۱۴۰۳'!B:G,6,0)</f>
        <v>3750000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3750000</v>
      </c>
      <c r="Y17" s="17"/>
      <c r="Z17" s="14">
        <f t="shared" si="4"/>
        <v>3750000</v>
      </c>
      <c r="AA17" s="18" t="s">
        <v>79</v>
      </c>
      <c r="AB17" s="13" t="s">
        <v>1266</v>
      </c>
      <c r="AC17" s="19" t="s">
        <v>1267</v>
      </c>
      <c r="AD17" s="20" t="s">
        <v>99</v>
      </c>
      <c r="AE17" s="68" t="s">
        <v>1268</v>
      </c>
      <c r="AF17" s="21"/>
      <c r="AG17" s="22" t="str">
        <f t="shared" si="5"/>
        <v>TRUE</v>
      </c>
      <c r="AH17" s="23" t="str">
        <f t="shared" si="6"/>
        <v>تهران خ فردوسی جنوبی، روبروی کوچه برلن، ادارات مرکزی بانک ملی  - کمال موسوی 09193481235</v>
      </c>
    </row>
    <row r="18" spans="1:34" ht="22.35" customHeight="1">
      <c r="A18" s="7"/>
      <c r="B18" s="7"/>
      <c r="C18" s="7"/>
      <c r="D18" s="7"/>
      <c r="E18" s="7"/>
      <c r="F18" s="8"/>
      <c r="G18" s="9">
        <v>11</v>
      </c>
      <c r="H18" s="10">
        <v>278367373018</v>
      </c>
      <c r="I18" s="9" t="s">
        <v>1256</v>
      </c>
      <c r="J18" s="9"/>
      <c r="K18" s="11" t="str">
        <f t="shared" ca="1" si="0"/>
        <v/>
      </c>
      <c r="L18" s="12" t="s">
        <v>1269</v>
      </c>
      <c r="M18" s="12" t="s">
        <v>1270</v>
      </c>
      <c r="N18" s="12"/>
      <c r="O18" s="9">
        <v>5501.2</v>
      </c>
      <c r="P18" s="9">
        <v>2</v>
      </c>
      <c r="Q18" s="13" t="str">
        <f>VLOOKUP(O18, '[1]لیست محصولات اردیبهشت ۱۴۰۳'!B:C,2,0)</f>
        <v>ورتکس | Vortex</v>
      </c>
      <c r="R18" s="9"/>
      <c r="S18" s="12">
        <f>VLOOKUP(O18, '[1]لیست محصولات اردیبهشت ۱۴۰۳'!B:F,5,0)</f>
        <v>750</v>
      </c>
      <c r="T18" s="14">
        <f>VLOOKUP(O18, '[1]لیست محصولات اردیبهشت ۱۴۰۳'!B:G,6,0)</f>
        <v>9900000</v>
      </c>
      <c r="U18" s="15"/>
      <c r="V18" s="16">
        <f t="shared" si="1"/>
        <v>0</v>
      </c>
      <c r="W18" s="12">
        <f t="shared" si="2"/>
        <v>2</v>
      </c>
      <c r="X18" s="14">
        <f t="shared" si="3"/>
        <v>19800000</v>
      </c>
      <c r="Y18" s="17"/>
      <c r="Z18" s="14">
        <f t="shared" si="4"/>
        <v>19800000</v>
      </c>
      <c r="AA18" s="18" t="s">
        <v>79</v>
      </c>
      <c r="AB18" s="13" t="s">
        <v>1271</v>
      </c>
      <c r="AC18" s="19" t="s">
        <v>1272</v>
      </c>
      <c r="AD18" s="20" t="s">
        <v>99</v>
      </c>
      <c r="AE18" s="19"/>
      <c r="AF18" s="21"/>
      <c r="AG18" s="22" t="str">
        <f t="shared" si="5"/>
        <v>TRUE</v>
      </c>
      <c r="AH18" s="23" t="str">
        <f t="shared" si="6"/>
        <v>تهران اتوبان ارتش.شهرک نفت. بلوار کنگان.کوچه کنگان یکم.پلاک ۳۳.واحد ۲  - سینا شانی 09127140173</v>
      </c>
    </row>
    <row r="19" spans="1:34" ht="22.35" customHeight="1">
      <c r="A19" s="7"/>
      <c r="B19" s="7"/>
      <c r="C19" s="7"/>
      <c r="D19" s="7"/>
      <c r="E19" s="7"/>
      <c r="F19" s="8"/>
      <c r="G19" s="164">
        <v>12</v>
      </c>
      <c r="H19" s="178">
        <v>278371545618</v>
      </c>
      <c r="I19" s="164" t="s">
        <v>1256</v>
      </c>
      <c r="J19" s="164"/>
      <c r="K19" s="11" t="str">
        <f t="shared" ca="1" si="0"/>
        <v/>
      </c>
      <c r="L19" s="162" t="s">
        <v>829</v>
      </c>
      <c r="M19" s="162" t="s">
        <v>1273</v>
      </c>
      <c r="N19" s="162"/>
      <c r="O19" s="9">
        <v>3326.1</v>
      </c>
      <c r="P19" s="9">
        <v>2</v>
      </c>
      <c r="Q19" s="13" t="str">
        <f>VLOOKUP(O19, '[1]لیست محصولات اردیبهشت ۱۴۰۳'!B:C,2,0)</f>
        <v>میاگروس | Milagros</v>
      </c>
      <c r="R19" s="9"/>
      <c r="S19" s="12">
        <f>VLOOKUP(O19, '[1]لیست محصولات اردیبهشت ۱۴۰۳'!B:F,5,0)</f>
        <v>150</v>
      </c>
      <c r="T19" s="14">
        <f>VLOOKUP(O19, '[1]لیست محصولات اردیبهشت ۱۴۰۳'!B:G,6,0)</f>
        <v>3750000</v>
      </c>
      <c r="U19" s="15"/>
      <c r="V19" s="16">
        <f t="shared" si="1"/>
        <v>0</v>
      </c>
      <c r="W19" s="12">
        <f t="shared" si="2"/>
        <v>2</v>
      </c>
      <c r="X19" s="14">
        <f t="shared" si="3"/>
        <v>7500000</v>
      </c>
      <c r="Y19" s="17"/>
      <c r="Z19" s="14">
        <f t="shared" si="4"/>
        <v>7500000</v>
      </c>
      <c r="AA19" s="176" t="s">
        <v>79</v>
      </c>
      <c r="AB19" s="174" t="s">
        <v>1274</v>
      </c>
      <c r="AC19" s="172" t="s">
        <v>1275</v>
      </c>
      <c r="AD19" s="170" t="s">
        <v>99</v>
      </c>
      <c r="AE19" s="193" t="s">
        <v>1276</v>
      </c>
      <c r="AF19" s="21"/>
      <c r="AG19" s="22" t="str">
        <f t="shared" si="5"/>
        <v>TRUE</v>
      </c>
      <c r="AH19" s="23" t="str">
        <f t="shared" si="6"/>
        <v>تهران  بزرگراه آبشناسان غرب ، فلکه اول شهران، جنب درمانگاه صدر، پلاک ۴۳ ساختمان رویال طبقه پنجم واحد ۲۸ و ۲۹  - وحید امیریوسفی 09128502150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165"/>
      <c r="H20" s="179"/>
      <c r="I20" s="165"/>
      <c r="J20" s="165"/>
      <c r="K20" s="11" t="str">
        <f t="shared" ca="1" si="0"/>
        <v/>
      </c>
      <c r="L20" s="163"/>
      <c r="M20" s="163"/>
      <c r="N20" s="163"/>
      <c r="O20" s="9">
        <v>5511.22</v>
      </c>
      <c r="P20" s="9">
        <v>1</v>
      </c>
      <c r="Q20" s="69" t="str">
        <f>VLOOKUP(O20, '[1]لیست محصولات اردیبهشت ۱۴۰۳'!B:C,2,0)</f>
        <v>هامبلا(رست دمی) | Hambella( Filter Roast)</v>
      </c>
      <c r="R20" s="9"/>
      <c r="S20" s="12">
        <f>VLOOKUP(O20, '[1]لیست محصولات اردیبهشت ۱۴۰۳'!B:F,5,0)</f>
        <v>750</v>
      </c>
      <c r="T20" s="14">
        <f>VLOOKUP(O20, '[1]لیست محصولات اردیبهشت ۱۴۰۳'!B:G,6,0)</f>
        <v>13350000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13350000</v>
      </c>
      <c r="Y20" s="17"/>
      <c r="Z20" s="14">
        <f t="shared" si="4"/>
        <v>13350000</v>
      </c>
      <c r="AA20" s="177"/>
      <c r="AB20" s="175"/>
      <c r="AC20" s="173"/>
      <c r="AD20" s="171"/>
      <c r="AE20" s="194"/>
      <c r="AF20" s="21"/>
      <c r="AG20" s="22" t="str">
        <f t="shared" si="5"/>
        <v>TRUE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164">
        <v>13</v>
      </c>
      <c r="H21" s="178">
        <v>278375128657</v>
      </c>
      <c r="I21" s="164" t="s">
        <v>1256</v>
      </c>
      <c r="J21" s="164"/>
      <c r="K21" s="11" t="str">
        <f t="shared" ca="1" si="0"/>
        <v/>
      </c>
      <c r="L21" s="162" t="s">
        <v>1277</v>
      </c>
      <c r="M21" s="162" t="s">
        <v>1278</v>
      </c>
      <c r="N21" s="162" t="s">
        <v>1279</v>
      </c>
      <c r="O21" s="9">
        <v>5511.3</v>
      </c>
      <c r="P21" s="9">
        <v>3</v>
      </c>
      <c r="Q21" s="13" t="str">
        <f>VLOOKUP(O21, '[1]لیست محصولات اردیبهشت ۱۴۰۳'!B:C,2,0)</f>
        <v>هامبلا | Hambella</v>
      </c>
      <c r="R21" s="9"/>
      <c r="S21" s="12">
        <f>VLOOKUP(O21, '[1]لیست محصولات اردیبهشت ۱۴۰۳'!B:F,5,0)</f>
        <v>4000</v>
      </c>
      <c r="T21" s="14">
        <f>VLOOKUP(O21, '[1]لیست محصولات اردیبهشت ۱۴۰۳'!B:G,6,0)</f>
        <v>69600000</v>
      </c>
      <c r="U21" s="15"/>
      <c r="V21" s="16">
        <f t="shared" si="1"/>
        <v>0</v>
      </c>
      <c r="W21" s="12">
        <f t="shared" si="2"/>
        <v>3</v>
      </c>
      <c r="X21" s="14">
        <f t="shared" si="3"/>
        <v>208800000</v>
      </c>
      <c r="Y21" s="17"/>
      <c r="Z21" s="14">
        <f t="shared" si="4"/>
        <v>208800000</v>
      </c>
      <c r="AA21" s="176" t="s">
        <v>1280</v>
      </c>
      <c r="AB21" s="174" t="s">
        <v>1281</v>
      </c>
      <c r="AC21" s="172" t="s">
        <v>1282</v>
      </c>
      <c r="AD21" s="170"/>
      <c r="AE21" s="19"/>
      <c r="AF21" s="21"/>
      <c r="AG21" s="22" t="str">
        <f t="shared" si="5"/>
        <v>TRUE</v>
      </c>
      <c r="AH21" s="23" t="str">
        <f t="shared" si="6"/>
        <v>لواسان بلوار امام خمینی - بعد از پمپ بنزین - نبش کوچه پونه دیوا گاردن - محمدرضا  اخوان عطار 09128237880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165"/>
      <c r="H22" s="179"/>
      <c r="I22" s="165"/>
      <c r="J22" s="165"/>
      <c r="K22" s="11" t="str">
        <f t="shared" ca="1" si="0"/>
        <v/>
      </c>
      <c r="L22" s="163"/>
      <c r="M22" s="163"/>
      <c r="N22" s="163"/>
      <c r="O22" s="9">
        <v>5511.11</v>
      </c>
      <c r="P22" s="9">
        <v>5</v>
      </c>
      <c r="Q22" s="69" t="str">
        <f>VLOOKUP(O22, '[1]لیست محصولات اردیبهشت ۱۴۰۳'!B:C,2,0)</f>
        <v>هامبلا(رست دمی) | Hambella( Filter Roast)</v>
      </c>
      <c r="R22" s="9"/>
      <c r="S22" s="12">
        <f>VLOOKUP(O22, '[1]لیست محصولات اردیبهشت ۱۴۰۳'!B:F,5,0)</f>
        <v>150</v>
      </c>
      <c r="T22" s="14">
        <f>VLOOKUP(O22, '[1]لیست محصولات اردیبهشت ۱۴۰۳'!B:G,6,0)</f>
        <v>2800000</v>
      </c>
      <c r="U22" s="15"/>
      <c r="V22" s="16">
        <f t="shared" si="1"/>
        <v>0</v>
      </c>
      <c r="W22" s="12">
        <f t="shared" si="2"/>
        <v>5</v>
      </c>
      <c r="X22" s="14">
        <f t="shared" si="3"/>
        <v>14000000</v>
      </c>
      <c r="Y22" s="17"/>
      <c r="Z22" s="14">
        <f t="shared" si="4"/>
        <v>14000000</v>
      </c>
      <c r="AA22" s="177"/>
      <c r="AB22" s="175"/>
      <c r="AC22" s="173"/>
      <c r="AD22" s="171"/>
      <c r="AE22" s="19"/>
      <c r="AF22" s="21"/>
      <c r="AG22" s="22" t="str">
        <f t="shared" si="5"/>
        <v>TRUE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>
        <v>14</v>
      </c>
      <c r="H23" s="10">
        <v>278377337414</v>
      </c>
      <c r="I23" s="9" t="s">
        <v>1256</v>
      </c>
      <c r="J23" s="9" t="s">
        <v>76</v>
      </c>
      <c r="K23" s="11" t="str">
        <f t="shared" ca="1" si="0"/>
        <v/>
      </c>
      <c r="L23" s="12" t="s">
        <v>359</v>
      </c>
      <c r="M23" s="12" t="s">
        <v>360</v>
      </c>
      <c r="N23" s="12" t="s">
        <v>361</v>
      </c>
      <c r="O23" s="9">
        <v>5501.3</v>
      </c>
      <c r="P23" s="9">
        <v>1</v>
      </c>
      <c r="Q23" s="13" t="str">
        <f>VLOOKUP(O23, '[1]لیست محصولات اردیبهشت ۱۴۰۳'!B:C,2,0)</f>
        <v>ورتکس | Vortex</v>
      </c>
      <c r="R23" s="9"/>
      <c r="S23" s="12">
        <f>VLOOKUP(O23, '[1]لیست محصولات اردیبهشت ۱۴۰۳'!B:F,5,0)</f>
        <v>4000</v>
      </c>
      <c r="T23" s="14">
        <f>VLOOKUP(O23, '[1]لیست محصولات اردیبهشت ۱۴۰۳'!B:G,6,0)</f>
        <v>51200000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51200000</v>
      </c>
      <c r="Y23" s="17"/>
      <c r="Z23" s="14">
        <f t="shared" si="4"/>
        <v>51200000</v>
      </c>
      <c r="AA23" s="18" t="s">
        <v>79</v>
      </c>
      <c r="AB23" s="13" t="s">
        <v>1041</v>
      </c>
      <c r="AC23" s="19" t="s">
        <v>363</v>
      </c>
      <c r="AD23" s="20" t="s">
        <v>99</v>
      </c>
      <c r="AE23" s="19"/>
      <c r="AF23" s="21"/>
      <c r="AG23" s="22" t="str">
        <f t="shared" si="5"/>
        <v>TRUE</v>
      </c>
      <c r="AH23" s="23" t="str">
        <f t="shared" si="6"/>
        <v>تهران شهرک غرب خیابان دادمان خیابان محمدرضا شجریان نبش کوچه نوزدهم  کافه نامبرتن - علیرضا منصوریان 09125445524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>
        <v>15</v>
      </c>
      <c r="H24" s="10">
        <v>278380287655</v>
      </c>
      <c r="I24" s="9" t="s">
        <v>1256</v>
      </c>
      <c r="J24" s="9"/>
      <c r="K24" s="11" t="str">
        <f t="shared" ca="1" si="0"/>
        <v/>
      </c>
      <c r="L24" s="12" t="s">
        <v>286</v>
      </c>
      <c r="M24" s="12" t="s">
        <v>1283</v>
      </c>
      <c r="N24" s="12"/>
      <c r="O24" s="9">
        <v>5501.1</v>
      </c>
      <c r="P24" s="9">
        <v>2</v>
      </c>
      <c r="Q24" s="13" t="str">
        <f>VLOOKUP(O24, '[1]لیست محصولات اردیبهشت ۱۴۰۳'!B:C,2,0)</f>
        <v>ورتکس | Vortex</v>
      </c>
      <c r="R24" s="9"/>
      <c r="S24" s="12">
        <f>VLOOKUP(O24, '[1]لیست محصولات اردیبهشت ۱۴۰۳'!B:F,5,0)</f>
        <v>150</v>
      </c>
      <c r="T24" s="14">
        <f>VLOOKUP(O24, '[1]لیست محصولات اردیبهشت ۱۴۰۳'!B:G,6,0)</f>
        <v>2100000</v>
      </c>
      <c r="U24" s="15"/>
      <c r="V24" s="16">
        <f t="shared" si="1"/>
        <v>0</v>
      </c>
      <c r="W24" s="12">
        <f t="shared" si="2"/>
        <v>2</v>
      </c>
      <c r="X24" s="14">
        <f t="shared" si="3"/>
        <v>4200000</v>
      </c>
      <c r="Y24" s="17"/>
      <c r="Z24" s="14">
        <f t="shared" si="4"/>
        <v>4200000</v>
      </c>
      <c r="AA24" s="18" t="s">
        <v>79</v>
      </c>
      <c r="AB24" s="13" t="s">
        <v>1284</v>
      </c>
      <c r="AC24" s="19" t="s">
        <v>1285</v>
      </c>
      <c r="AD24" s="20" t="s">
        <v>99</v>
      </c>
      <c r="AE24" s="19"/>
      <c r="AF24" s="21"/>
      <c r="AG24" s="22" t="str">
        <f t="shared" si="5"/>
        <v>TRUE</v>
      </c>
      <c r="AH24" s="23" t="str">
        <f t="shared" si="6"/>
        <v>تهران مترو حسین آباد، مجتمع رونیکا پالاس هروی، بلوک E1 ، واحد ۱۵۱  - علی پارسا 09120991381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66">
        <v>16</v>
      </c>
      <c r="H25" s="67" t="s">
        <v>135</v>
      </c>
      <c r="I25" s="66" t="s">
        <v>1256</v>
      </c>
      <c r="J25" s="9" t="s">
        <v>76</v>
      </c>
      <c r="K25" s="11" t="str">
        <f t="shared" ca="1" si="0"/>
        <v/>
      </c>
      <c r="L25" s="12" t="s">
        <v>1286</v>
      </c>
      <c r="M25" s="12" t="s">
        <v>1287</v>
      </c>
      <c r="N25" s="12" t="s">
        <v>1288</v>
      </c>
      <c r="O25" s="9">
        <v>5501.1</v>
      </c>
      <c r="P25" s="9">
        <v>3</v>
      </c>
      <c r="Q25" s="13" t="str">
        <f>VLOOKUP(O25, '[1]لیست محصولات اردیبهشت ۱۴۰۳'!B:C,2,0)</f>
        <v>ورتکس | Vortex</v>
      </c>
      <c r="R25" s="9"/>
      <c r="S25" s="12">
        <f>VLOOKUP(O25, '[1]لیست محصولات اردیبهشت ۱۴۰۳'!B:F,5,0)</f>
        <v>150</v>
      </c>
      <c r="T25" s="14">
        <f>VLOOKUP(O25, '[1]لیست محصولات اردیبهشت ۱۴۰۳'!B:G,6,0)</f>
        <v>2100000</v>
      </c>
      <c r="U25" s="15"/>
      <c r="V25" s="16">
        <f t="shared" si="1"/>
        <v>0</v>
      </c>
      <c r="W25" s="12">
        <f t="shared" si="2"/>
        <v>3</v>
      </c>
      <c r="X25" s="14">
        <f t="shared" si="3"/>
        <v>6300000</v>
      </c>
      <c r="Y25" s="17"/>
      <c r="Z25" s="14">
        <f t="shared" si="4"/>
        <v>6300000</v>
      </c>
      <c r="AA25" s="18" t="s">
        <v>79</v>
      </c>
      <c r="AB25" s="13" t="s">
        <v>1290</v>
      </c>
      <c r="AC25" s="19" t="s">
        <v>1289</v>
      </c>
      <c r="AD25" s="20" t="s">
        <v>99</v>
      </c>
      <c r="AE25" s="68" t="s">
        <v>1305</v>
      </c>
      <c r="AF25" s="21"/>
      <c r="AG25" s="22" t="str">
        <f t="shared" si="5"/>
        <v>TRUE</v>
      </c>
      <c r="AH25" s="23" t="str">
        <f t="shared" si="6"/>
        <v>تهران ميدان آرژانتين خيابان زاگرس نبش خيابان ۳۱ پلاك ۱۷ ساختمان پلي ران اتصال  شرکت پلی ران - ویدا شاهی 09335716579</v>
      </c>
    </row>
    <row r="26" spans="1:34" ht="22.35" customHeight="1">
      <c r="A26" s="7"/>
      <c r="B26" s="7"/>
      <c r="C26" s="7"/>
      <c r="D26" s="7"/>
      <c r="E26" s="7"/>
      <c r="F26" s="8"/>
      <c r="G26" s="66">
        <v>17</v>
      </c>
      <c r="H26" s="67"/>
      <c r="I26" s="66" t="s">
        <v>1256</v>
      </c>
      <c r="J26" s="9" t="s">
        <v>76</v>
      </c>
      <c r="K26" s="11" t="str">
        <f t="shared" ca="1" si="0"/>
        <v/>
      </c>
      <c r="L26" s="12" t="s">
        <v>112</v>
      </c>
      <c r="M26" s="12" t="s">
        <v>1192</v>
      </c>
      <c r="N26" s="12" t="s">
        <v>715</v>
      </c>
      <c r="O26" s="9">
        <v>3326.2</v>
      </c>
      <c r="P26" s="9">
        <v>2</v>
      </c>
      <c r="Q26" s="13" t="str">
        <f>VLOOKUP(O26, '[1]لیست محصولات اردیبهشت ۱۴۰۳'!B:C,2,0)</f>
        <v>میاگروس | Milagros</v>
      </c>
      <c r="R26" s="9"/>
      <c r="S26" s="12">
        <f>VLOOKUP(O26, '[1]لیست محصولات اردیبهشت ۱۴۰۳'!B:F,5,0)</f>
        <v>750</v>
      </c>
      <c r="T26" s="14">
        <f>VLOOKUP(O26, '[1]لیست محصولات اردیبهشت ۱۴۰۳'!B:G,6,0)</f>
        <v>18150000</v>
      </c>
      <c r="U26" s="15"/>
      <c r="V26" s="16">
        <f t="shared" si="1"/>
        <v>0</v>
      </c>
      <c r="W26" s="12">
        <f t="shared" si="2"/>
        <v>2</v>
      </c>
      <c r="X26" s="14">
        <f t="shared" si="3"/>
        <v>36300000</v>
      </c>
      <c r="Y26" s="17"/>
      <c r="Z26" s="14">
        <f t="shared" si="4"/>
        <v>36300000</v>
      </c>
      <c r="AA26" s="18" t="s">
        <v>79</v>
      </c>
      <c r="AB26" s="13" t="s">
        <v>70</v>
      </c>
      <c r="AC26" s="19" t="s">
        <v>716</v>
      </c>
      <c r="AD26" s="20" t="s">
        <v>99</v>
      </c>
      <c r="AE26" s="19"/>
      <c r="AF26" s="21"/>
      <c r="AG26" s="22" t="str">
        <f t="shared" si="5"/>
        <v>TRUE</v>
      </c>
      <c r="AH26" s="23" t="str">
        <f t="shared" si="6"/>
        <v>تهران - ویکافه - محمدرضا دلجو 09051534303</v>
      </c>
    </row>
    <row r="27" spans="1:34" s="89" customFormat="1" ht="22.35" customHeight="1">
      <c r="A27" s="79"/>
      <c r="B27" s="79"/>
      <c r="C27" s="79" t="b">
        <v>0</v>
      </c>
      <c r="D27" s="79"/>
      <c r="E27" s="79"/>
      <c r="F27" s="79"/>
      <c r="G27" s="200">
        <v>18</v>
      </c>
      <c r="H27" s="215" t="s">
        <v>676</v>
      </c>
      <c r="I27" s="200" t="s">
        <v>1256</v>
      </c>
      <c r="J27" s="200"/>
      <c r="K27" s="80" t="str">
        <f t="shared" ca="1" si="0"/>
        <v/>
      </c>
      <c r="L27" s="275"/>
      <c r="M27" s="275" t="s">
        <v>1291</v>
      </c>
      <c r="N27" s="275" t="s">
        <v>228</v>
      </c>
      <c r="O27" s="81">
        <v>5522.1</v>
      </c>
      <c r="P27" s="81">
        <v>1</v>
      </c>
      <c r="Q27" s="82" t="str">
        <f>VLOOKUP(O27, '[1]لیست محصولات اردیبهشت ۱۴۰۳'!B:C,2,0)</f>
        <v>تامارا | Tamara</v>
      </c>
      <c r="R27" s="81"/>
      <c r="S27" s="83">
        <f>VLOOKUP(O27, '[1]لیست محصولات اردیبهشت ۱۴۰۳'!B:F,5,0)</f>
        <v>150</v>
      </c>
      <c r="T27" s="84">
        <f>VLOOKUP(O27, '[1]لیست محصولات اردیبهشت ۱۴۰۳'!B:G,6,0)</f>
        <v>2600000</v>
      </c>
      <c r="U27" s="91"/>
      <c r="V27" s="86">
        <f t="shared" si="1"/>
        <v>0</v>
      </c>
      <c r="W27" s="83">
        <f t="shared" si="2"/>
        <v>1</v>
      </c>
      <c r="X27" s="84">
        <f t="shared" si="3"/>
        <v>2600000</v>
      </c>
      <c r="Y27" s="87"/>
      <c r="Z27" s="84">
        <f t="shared" si="4"/>
        <v>2600000</v>
      </c>
      <c r="AA27" s="273" t="s">
        <v>79</v>
      </c>
      <c r="AB27" s="271" t="s">
        <v>70</v>
      </c>
      <c r="AC27" s="269" t="s">
        <v>1292</v>
      </c>
      <c r="AD27" s="200"/>
      <c r="AE27" s="267" t="s">
        <v>1293</v>
      </c>
      <c r="AF27" s="88"/>
      <c r="AH27" s="90" t="str">
        <f t="shared" si="6"/>
        <v>تهران - کافه بوتیک هتل حنا -  امینی 09123188330</v>
      </c>
    </row>
    <row r="28" spans="1:34" s="89" customFormat="1" ht="22.35" customHeight="1">
      <c r="A28" s="79"/>
      <c r="B28" s="79"/>
      <c r="C28" s="79" t="b">
        <v>0</v>
      </c>
      <c r="D28" s="79"/>
      <c r="E28" s="79"/>
      <c r="F28" s="79"/>
      <c r="G28" s="202"/>
      <c r="H28" s="216"/>
      <c r="I28" s="202"/>
      <c r="J28" s="202"/>
      <c r="K28" s="80" t="str">
        <f t="shared" ca="1" si="0"/>
        <v/>
      </c>
      <c r="L28" s="276"/>
      <c r="M28" s="276"/>
      <c r="N28" s="276"/>
      <c r="O28" s="81">
        <v>5511.2</v>
      </c>
      <c r="P28" s="81">
        <v>1</v>
      </c>
      <c r="Q28" s="82" t="str">
        <f>VLOOKUP(O28, '[1]لیست محصولات اردیبهشت ۱۴۰۳'!B:C,2,0)</f>
        <v>هامبلا | Hambella</v>
      </c>
      <c r="R28" s="81"/>
      <c r="S28" s="83">
        <f>VLOOKUP(O28, '[1]لیست محصولات اردیبهشت ۱۴۰۳'!B:F,5,0)</f>
        <v>750</v>
      </c>
      <c r="T28" s="84">
        <f>VLOOKUP(O28, '[1]لیست محصولات اردیبهشت ۱۴۰۳'!B:G,6,0)</f>
        <v>13350000</v>
      </c>
      <c r="U28" s="91"/>
      <c r="V28" s="86">
        <f t="shared" si="1"/>
        <v>0</v>
      </c>
      <c r="W28" s="83">
        <f t="shared" si="2"/>
        <v>1</v>
      </c>
      <c r="X28" s="84">
        <f t="shared" si="3"/>
        <v>13350000</v>
      </c>
      <c r="Y28" s="87"/>
      <c r="Z28" s="84">
        <f t="shared" si="4"/>
        <v>13350000</v>
      </c>
      <c r="AA28" s="274"/>
      <c r="AB28" s="272"/>
      <c r="AC28" s="270"/>
      <c r="AD28" s="202"/>
      <c r="AE28" s="268"/>
      <c r="AF28" s="88"/>
      <c r="AH28" s="90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166">
        <v>19</v>
      </c>
      <c r="H29" s="168"/>
      <c r="I29" s="166" t="s">
        <v>1256</v>
      </c>
      <c r="J29" s="164"/>
      <c r="K29" s="11" t="str">
        <f t="shared" ca="1" si="0"/>
        <v/>
      </c>
      <c r="L29" s="162" t="s">
        <v>248</v>
      </c>
      <c r="M29" s="162" t="s">
        <v>1301</v>
      </c>
      <c r="N29" s="162"/>
      <c r="O29" s="9">
        <v>5511.1</v>
      </c>
      <c r="P29" s="9">
        <v>2</v>
      </c>
      <c r="Q29" s="13" t="str">
        <f>VLOOKUP(O29, '[1]لیست محصولات اردیبهشت ۱۴۰۳'!B:C,2,0)</f>
        <v>هامبلا | Hambella</v>
      </c>
      <c r="R29" s="9"/>
      <c r="S29" s="12">
        <f>VLOOKUP(O29, '[1]لیست محصولات اردیبهشت ۱۴۰۳'!B:F,5,0)</f>
        <v>150</v>
      </c>
      <c r="T29" s="14">
        <f>VLOOKUP(O29, '[1]لیست محصولات اردیبهشت ۱۴۰۳'!B:G,6,0)</f>
        <v>2800000</v>
      </c>
      <c r="U29" s="15"/>
      <c r="V29" s="16">
        <f t="shared" si="1"/>
        <v>0</v>
      </c>
      <c r="W29" s="12">
        <f t="shared" si="2"/>
        <v>2</v>
      </c>
      <c r="X29" s="14">
        <f t="shared" si="3"/>
        <v>5600000</v>
      </c>
      <c r="Y29" s="17"/>
      <c r="Z29" s="14">
        <f t="shared" si="4"/>
        <v>5600000</v>
      </c>
      <c r="AA29" s="176" t="s">
        <v>79</v>
      </c>
      <c r="AB29" s="174" t="s">
        <v>1302</v>
      </c>
      <c r="AC29" s="172" t="s">
        <v>1303</v>
      </c>
      <c r="AD29" s="170" t="s">
        <v>99</v>
      </c>
      <c r="AE29" s="19"/>
      <c r="AF29" s="21"/>
      <c r="AG29" s="22" t="str">
        <f t="shared" si="5"/>
        <v>TRUE</v>
      </c>
      <c r="AH29" s="23" t="str">
        <f t="shared" si="6"/>
        <v>تهران زعفرانيه - مقدس اردبيلي - كيهان - شارستان يكم - پلاك 15 - واحد 122  - کاوه زند 09195069800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167"/>
      <c r="H30" s="169"/>
      <c r="I30" s="167"/>
      <c r="J30" s="165"/>
      <c r="K30" s="11" t="str">
        <f t="shared" ca="1" si="0"/>
        <v/>
      </c>
      <c r="L30" s="163"/>
      <c r="M30" s="163"/>
      <c r="N30" s="163"/>
      <c r="O30" s="9">
        <v>5501.2</v>
      </c>
      <c r="P30" s="9">
        <v>1</v>
      </c>
      <c r="Q30" s="13" t="str">
        <f>VLOOKUP(O30, '[1]لیست محصولات اردیبهشت ۱۴۰۳'!B:C,2,0)</f>
        <v>ورتکس | Vortex</v>
      </c>
      <c r="R30" s="9"/>
      <c r="S30" s="12">
        <f>VLOOKUP(O30, '[1]لیست محصولات اردیبهشت ۱۴۰۳'!B:F,5,0)</f>
        <v>750</v>
      </c>
      <c r="T30" s="14">
        <f>VLOOKUP(O30, '[1]لیست محصولات اردیبهشت ۱۴۰۳'!B:G,6,0)</f>
        <v>9900000</v>
      </c>
      <c r="U30" s="15"/>
      <c r="V30" s="16">
        <f t="shared" si="1"/>
        <v>0</v>
      </c>
      <c r="W30" s="12">
        <f t="shared" si="2"/>
        <v>1</v>
      </c>
      <c r="X30" s="14">
        <f t="shared" si="3"/>
        <v>9900000</v>
      </c>
      <c r="Y30" s="17"/>
      <c r="Z30" s="14">
        <f t="shared" si="4"/>
        <v>9900000</v>
      </c>
      <c r="AA30" s="177"/>
      <c r="AB30" s="175"/>
      <c r="AC30" s="173"/>
      <c r="AD30" s="171"/>
      <c r="AE30" s="19"/>
      <c r="AF30" s="21"/>
      <c r="AG30" s="22" t="str">
        <f t="shared" si="5"/>
        <v>TRUE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166">
        <v>20</v>
      </c>
      <c r="H31" s="168"/>
      <c r="I31" s="166" t="s">
        <v>1256</v>
      </c>
      <c r="J31" s="164" t="s">
        <v>76</v>
      </c>
      <c r="K31" s="11" t="str">
        <f t="shared" ca="1" si="0"/>
        <v/>
      </c>
      <c r="L31" s="162" t="s">
        <v>418</v>
      </c>
      <c r="M31" s="162" t="s">
        <v>1066</v>
      </c>
      <c r="N31" s="162" t="s">
        <v>1067</v>
      </c>
      <c r="O31" s="9">
        <v>5511.1</v>
      </c>
      <c r="P31" s="9">
        <v>10</v>
      </c>
      <c r="Q31" s="13" t="str">
        <f>VLOOKUP(O31, '[1]لیست محصولات اردیبهشت ۱۴۰۳'!B:C,2,0)</f>
        <v>هامبلا | Hambella</v>
      </c>
      <c r="R31" s="9"/>
      <c r="S31" s="12">
        <f>VLOOKUP(O31, '[1]لیست محصولات اردیبهشت ۱۴۰۳'!B:F,5,0)</f>
        <v>150</v>
      </c>
      <c r="T31" s="14">
        <f>VLOOKUP(O31, '[1]لیست محصولات اردیبهشت ۱۴۰۳'!B:G,6,0)</f>
        <v>2800000</v>
      </c>
      <c r="U31" s="15"/>
      <c r="V31" s="16">
        <f t="shared" si="1"/>
        <v>0</v>
      </c>
      <c r="W31" s="12">
        <f t="shared" si="2"/>
        <v>10</v>
      </c>
      <c r="X31" s="14">
        <f t="shared" si="3"/>
        <v>28000000</v>
      </c>
      <c r="Y31" s="17"/>
      <c r="Z31" s="14">
        <f t="shared" si="4"/>
        <v>28000000</v>
      </c>
      <c r="AA31" s="187" t="s">
        <v>1304</v>
      </c>
      <c r="AB31" s="188"/>
      <c r="AC31" s="188"/>
      <c r="AD31" s="188"/>
      <c r="AE31" s="189"/>
      <c r="AF31" s="21"/>
      <c r="AG31" s="22" t="str">
        <f t="shared" si="5"/>
        <v>TRUE</v>
      </c>
      <c r="AH31" s="23" t="str">
        <f t="shared" si="6"/>
        <v xml:space="preserve">ارسال با سفارش قبلی  دکان قهوه نوزده دو صفر - رضا ظریف </v>
      </c>
    </row>
    <row r="32" spans="1:34" ht="22.35" customHeight="1">
      <c r="A32" s="7"/>
      <c r="B32" s="7"/>
      <c r="C32" s="7"/>
      <c r="D32" s="7"/>
      <c r="E32" s="7"/>
      <c r="F32" s="8"/>
      <c r="G32" s="167"/>
      <c r="H32" s="169"/>
      <c r="I32" s="167"/>
      <c r="J32" s="165"/>
      <c r="K32" s="11" t="str">
        <f t="shared" ca="1" si="0"/>
        <v/>
      </c>
      <c r="L32" s="163"/>
      <c r="M32" s="163"/>
      <c r="N32" s="163"/>
      <c r="O32" s="9">
        <v>5501.3</v>
      </c>
      <c r="P32" s="9">
        <v>1</v>
      </c>
      <c r="Q32" s="13" t="str">
        <f>VLOOKUP(O32, '[1]لیست محصولات اردیبهشت ۱۴۰۳'!B:C,2,0)</f>
        <v>ورتکس | Vortex</v>
      </c>
      <c r="R32" s="9"/>
      <c r="S32" s="12">
        <f>VLOOKUP(O32, '[1]لیست محصولات اردیبهشت ۱۴۰۳'!B:F,5,0)</f>
        <v>4000</v>
      </c>
      <c r="T32" s="14">
        <f>VLOOKUP(O32, '[1]لیست محصولات اردیبهشت ۱۴۰۳'!B:G,6,0)</f>
        <v>51200000</v>
      </c>
      <c r="U32" s="15"/>
      <c r="V32" s="16">
        <f t="shared" si="1"/>
        <v>0</v>
      </c>
      <c r="W32" s="12">
        <f t="shared" si="2"/>
        <v>1</v>
      </c>
      <c r="X32" s="14">
        <f t="shared" si="3"/>
        <v>51200000</v>
      </c>
      <c r="Y32" s="17"/>
      <c r="Z32" s="14">
        <f t="shared" si="4"/>
        <v>51200000</v>
      </c>
      <c r="AA32" s="190"/>
      <c r="AB32" s="191"/>
      <c r="AC32" s="191"/>
      <c r="AD32" s="191"/>
      <c r="AE32" s="192"/>
      <c r="AF32" s="21"/>
      <c r="AG32" s="22" t="str">
        <f t="shared" si="5"/>
        <v>TRUE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اردیبهشت ۱۴۰۳'!B:C,2,0)</f>
        <v>#N/A</v>
      </c>
      <c r="R33" s="9"/>
      <c r="S33" s="12" t="e">
        <f>VLOOKUP(O33, '[1]لیست محصولات اردیبهشت ۱۴۰۳'!B:F,5,0)</f>
        <v>#N/A</v>
      </c>
      <c r="T33" s="14" t="e">
        <f>VLOOKUP(O33, '[1]لیست محصولات اردیبهشت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اردیبهشت ۱۴۰۳'!B:C,2,0)</f>
        <v>#N/A</v>
      </c>
      <c r="R34" s="9"/>
      <c r="S34" s="12" t="e">
        <f>VLOOKUP(O34, '[1]لیست محصولات اردیبهشت ۱۴۰۳'!B:F,5,0)</f>
        <v>#N/A</v>
      </c>
      <c r="T34" s="14" t="e">
        <f>VLOOKUP(O34, '[1]لیست محصولات اردیبهشت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اردیبهشت ۱۴۰۳'!B:C,2,0)</f>
        <v>#N/A</v>
      </c>
      <c r="R35" s="9"/>
      <c r="S35" s="12" t="e">
        <f>VLOOKUP(O35, '[1]لیست محصولات اردیبهشت ۱۴۰۳'!B:F,5,0)</f>
        <v>#N/A</v>
      </c>
      <c r="T35" s="14" t="e">
        <f>VLOOKUP(O35, '[1]لیست محصولات اردیبهشت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اردیبهشت ۱۴۰۳'!B:C,2,0)</f>
        <v>#N/A</v>
      </c>
      <c r="R36" s="9"/>
      <c r="S36" s="12" t="e">
        <f>VLOOKUP(O36, '[1]لیست محصولات اردیبهشت ۱۴۰۳'!B:F,5,0)</f>
        <v>#N/A</v>
      </c>
      <c r="T36" s="14" t="e">
        <f>VLOOKUP(O36, '[1]لیست محصولات اردیبهشت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7</v>
      </c>
      <c r="AI240" s="56">
        <f t="shared" si="19"/>
        <v>0</v>
      </c>
      <c r="AJ240" s="57">
        <f>AH240-AI240</f>
        <v>7</v>
      </c>
      <c r="AK240" s="58">
        <f t="shared" si="23"/>
        <v>1.05</v>
      </c>
      <c r="AL240" s="59">
        <f>AO240+AQ240-[2]Sheet1!$AH241</f>
        <v>0</v>
      </c>
      <c r="AM240" s="59">
        <f t="shared" si="25"/>
        <v>-7</v>
      </c>
      <c r="AN240" s="58">
        <f t="shared" si="21"/>
        <v>0</v>
      </c>
      <c r="AO240" s="59"/>
      <c r="AP240" s="58">
        <f t="shared" si="22"/>
        <v>-1.05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5</v>
      </c>
      <c r="AI241" s="56">
        <f t="shared" si="19"/>
        <v>0</v>
      </c>
      <c r="AJ241" s="57">
        <f t="shared" ref="AJ241:AJ264" si="27">AH241-AI241</f>
        <v>5</v>
      </c>
      <c r="AK241" s="58">
        <f>AH241*AG241/1000</f>
        <v>3.75</v>
      </c>
      <c r="AL241" s="59">
        <f>AO241+AQ241-[2]Sheet1!$AH242</f>
        <v>0</v>
      </c>
      <c r="AM241" s="59">
        <f t="shared" si="25"/>
        <v>-5</v>
      </c>
      <c r="AN241" s="58">
        <f t="shared" si="21"/>
        <v>0</v>
      </c>
      <c r="AO241" s="59"/>
      <c r="AP241" s="58">
        <f t="shared" si="22"/>
        <v>-3.75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2</v>
      </c>
      <c r="AI242" s="56">
        <f t="shared" si="19"/>
        <v>0</v>
      </c>
      <c r="AJ242" s="57">
        <f t="shared" si="27"/>
        <v>2</v>
      </c>
      <c r="AK242" s="58">
        <f t="shared" ref="AK242:AK267" si="28">AH242*AG242/1000</f>
        <v>8</v>
      </c>
      <c r="AL242" s="59">
        <f>AO242+AQ242-[2]Sheet1!$AH243</f>
        <v>0</v>
      </c>
      <c r="AM242" s="59">
        <f t="shared" si="25"/>
        <v>-2</v>
      </c>
      <c r="AN242" s="58">
        <f t="shared" si="21"/>
        <v>0</v>
      </c>
      <c r="AO242" s="59"/>
      <c r="AP242" s="58">
        <f t="shared" si="22"/>
        <v>-8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12</v>
      </c>
      <c r="AI251" s="56">
        <f t="shared" si="19"/>
        <v>0</v>
      </c>
      <c r="AJ251" s="57">
        <f t="shared" si="27"/>
        <v>12</v>
      </c>
      <c r="AK251" s="58">
        <f t="shared" si="28"/>
        <v>1.8</v>
      </c>
      <c r="AL251" s="59">
        <f>AO251+AQ251-[2]Sheet1!$AH252</f>
        <v>0</v>
      </c>
      <c r="AM251" s="59">
        <f t="shared" si="25"/>
        <v>-12</v>
      </c>
      <c r="AN251" s="58">
        <f t="shared" si="21"/>
        <v>0</v>
      </c>
      <c r="AO251" s="59"/>
      <c r="AP251" s="58">
        <f t="shared" si="22"/>
        <v>-1.8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2</v>
      </c>
      <c r="AI252" s="56">
        <f t="shared" si="19"/>
        <v>0</v>
      </c>
      <c r="AJ252" s="57">
        <f t="shared" si="27"/>
        <v>2</v>
      </c>
      <c r="AK252" s="58">
        <f t="shared" si="28"/>
        <v>1.5</v>
      </c>
      <c r="AL252" s="59">
        <f>AO252+AQ252-[2]Sheet1!$AH253</f>
        <v>0</v>
      </c>
      <c r="AM252" s="59">
        <f t="shared" si="25"/>
        <v>-2</v>
      </c>
      <c r="AN252" s="58">
        <f t="shared" si="21"/>
        <v>0</v>
      </c>
      <c r="AO252" s="59"/>
      <c r="AP252" s="58">
        <f t="shared" si="22"/>
        <v>-1.5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8</v>
      </c>
      <c r="AI253" s="56">
        <f t="shared" si="19"/>
        <v>0</v>
      </c>
      <c r="AJ253" s="57">
        <f t="shared" si="27"/>
        <v>8</v>
      </c>
      <c r="AK253" s="58">
        <f t="shared" si="28"/>
        <v>1.2</v>
      </c>
      <c r="AL253" s="59">
        <f>AO253+AQ253-[2]Sheet1!$AH254</f>
        <v>0</v>
      </c>
      <c r="AM253" s="59">
        <f t="shared" si="25"/>
        <v>-8</v>
      </c>
      <c r="AN253" s="58">
        <f t="shared" si="21"/>
        <v>0</v>
      </c>
      <c r="AO253" s="59"/>
      <c r="AP253" s="58">
        <f t="shared" si="22"/>
        <v>-1.2</v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9</v>
      </c>
      <c r="AI254" s="56">
        <f t="shared" si="19"/>
        <v>0</v>
      </c>
      <c r="AJ254" s="57">
        <f t="shared" si="27"/>
        <v>9</v>
      </c>
      <c r="AK254" s="58">
        <f t="shared" si="28"/>
        <v>6.75</v>
      </c>
      <c r="AL254" s="59">
        <f>AO254+AQ254-[2]Sheet1!$AH255</f>
        <v>0</v>
      </c>
      <c r="AM254" s="59">
        <f t="shared" si="25"/>
        <v>-9</v>
      </c>
      <c r="AN254" s="58">
        <f t="shared" si="21"/>
        <v>0</v>
      </c>
      <c r="AO254" s="59"/>
      <c r="AP254" s="58">
        <f t="shared" si="22"/>
        <v>-6.75</v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102">
    <mergeCell ref="A1:B1"/>
    <mergeCell ref="C1:D1"/>
    <mergeCell ref="E1:F1"/>
    <mergeCell ref="U1:V1"/>
    <mergeCell ref="N2:N3"/>
    <mergeCell ref="M2:M3"/>
    <mergeCell ref="L2:L3"/>
    <mergeCell ref="J2:J3"/>
    <mergeCell ref="I2:I3"/>
    <mergeCell ref="H2:H3"/>
    <mergeCell ref="G2:G3"/>
    <mergeCell ref="AC2:AC3"/>
    <mergeCell ref="AB2:AB3"/>
    <mergeCell ref="AA2:AA3"/>
    <mergeCell ref="AD2:AD3"/>
    <mergeCell ref="G5:G7"/>
    <mergeCell ref="H5:H7"/>
    <mergeCell ref="I5:I7"/>
    <mergeCell ref="J5:J7"/>
    <mergeCell ref="L5:L7"/>
    <mergeCell ref="M5:M7"/>
    <mergeCell ref="N5:N7"/>
    <mergeCell ref="AD5:AD7"/>
    <mergeCell ref="AC5:AC7"/>
    <mergeCell ref="AB5:AB7"/>
    <mergeCell ref="AA5:AA7"/>
    <mergeCell ref="H12:H13"/>
    <mergeCell ref="G12:G13"/>
    <mergeCell ref="AD12:AD13"/>
    <mergeCell ref="AC12:AC13"/>
    <mergeCell ref="AB12:AB13"/>
    <mergeCell ref="AA12:AA13"/>
    <mergeCell ref="N12:N13"/>
    <mergeCell ref="M12:M13"/>
    <mergeCell ref="L12:L13"/>
    <mergeCell ref="J12:J13"/>
    <mergeCell ref="I12:I13"/>
    <mergeCell ref="AD14:AD16"/>
    <mergeCell ref="AC14:AC16"/>
    <mergeCell ref="AB14:AB16"/>
    <mergeCell ref="AA14:AA16"/>
    <mergeCell ref="G14:G16"/>
    <mergeCell ref="H14:H16"/>
    <mergeCell ref="I14:I16"/>
    <mergeCell ref="J14:J16"/>
    <mergeCell ref="L14:L16"/>
    <mergeCell ref="M14:M16"/>
    <mergeCell ref="N14:N16"/>
    <mergeCell ref="I21:I22"/>
    <mergeCell ref="H21:H22"/>
    <mergeCell ref="G21:G22"/>
    <mergeCell ref="AD21:AD22"/>
    <mergeCell ref="AC21:AC22"/>
    <mergeCell ref="AB21:AB22"/>
    <mergeCell ref="AA21:AA22"/>
    <mergeCell ref="AE19:AE20"/>
    <mergeCell ref="N21:N22"/>
    <mergeCell ref="M21:M22"/>
    <mergeCell ref="L21:L22"/>
    <mergeCell ref="J21:J22"/>
    <mergeCell ref="H19:H20"/>
    <mergeCell ref="G19:G20"/>
    <mergeCell ref="AD19:AD20"/>
    <mergeCell ref="AC19:AC20"/>
    <mergeCell ref="AB19:AB20"/>
    <mergeCell ref="AA19:AA20"/>
    <mergeCell ref="N19:N20"/>
    <mergeCell ref="M19:M20"/>
    <mergeCell ref="L19:L20"/>
    <mergeCell ref="J19:J20"/>
    <mergeCell ref="I19:I20"/>
    <mergeCell ref="AE27:AE28"/>
    <mergeCell ref="N29:N30"/>
    <mergeCell ref="M29:M30"/>
    <mergeCell ref="L29:L30"/>
    <mergeCell ref="J29:J30"/>
    <mergeCell ref="H27:H28"/>
    <mergeCell ref="G27:G28"/>
    <mergeCell ref="AD27:AD28"/>
    <mergeCell ref="AC27:AC28"/>
    <mergeCell ref="AB27:AB28"/>
    <mergeCell ref="AA27:AA28"/>
    <mergeCell ref="N27:N28"/>
    <mergeCell ref="M27:M28"/>
    <mergeCell ref="L27:L28"/>
    <mergeCell ref="J27:J28"/>
    <mergeCell ref="I27:I28"/>
    <mergeCell ref="H31:H32"/>
    <mergeCell ref="G31:G32"/>
    <mergeCell ref="AA31:AE32"/>
    <mergeCell ref="N31:N32"/>
    <mergeCell ref="M31:M32"/>
    <mergeCell ref="L31:L32"/>
    <mergeCell ref="J31:J32"/>
    <mergeCell ref="I31:I32"/>
    <mergeCell ref="I29:I30"/>
    <mergeCell ref="H29:H30"/>
    <mergeCell ref="G29:G30"/>
    <mergeCell ref="AD29:AD30"/>
    <mergeCell ref="AC29:AC30"/>
    <mergeCell ref="AB29:AB30"/>
    <mergeCell ref="AA29:AA30"/>
  </mergeCells>
  <conditionalFormatting sqref="G2:J2 AD2 Z2:Z200 J4:J5 AD4:AD5 J8:J12 AD8:AD12 G11:I12 G14:J14 AD14 G17:J19 AD17:AD19 G21:J21 AD21 G23:J27 AD23:AD27 G29:J29 AD29 G31:J31 G33:J200 AD33:AD200">
    <cfRule type="expression" dxfId="69" priority="63">
      <formula>$A2</formula>
    </cfRule>
    <cfRule type="expression" dxfId="68" priority="65">
      <formula>$E2</formula>
    </cfRule>
  </conditionalFormatting>
  <conditionalFormatting sqref="G2:AF2 Q3:Z200 J4:J5 AA4:AF5 J8:J12 AA8:AF12 G11:I12 G14:P14 AA14:AF14 G17:P19 AA17:AF19 G21:P21 AA21:AF21 G23:P27 AA23:AF27 G29:P29 AA29:AF29 G31:P31 G33:P200 AA33:AF200 AE3:AF3 K3:K10 O3:P10 H4:H5 AE6:AF7 H8:H10 K11:P12 K13 O13:P13 AE13:AF13 K15:K16 O15:P16 AE15:AF16 K20 O20:P20 AF20 K22 O22:P22 AE22:AF22 K28 O28:P28 AF28 K30 O30:P30 AE30:AF30 AA31 AF31:AF32 K32 O32:P32">
    <cfRule type="expression" dxfId="67" priority="64">
      <formula>$C2</formula>
    </cfRule>
  </conditionalFormatting>
  <conditionalFormatting sqref="W2:W200">
    <cfRule type="expression" dxfId="66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{43B80906-6427-44DB-AA5C-21367C60A8A2}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{28D806F1-4E99-4FE6-A704-CC11B5E1C5BF}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{F7F19180-8FFB-43D6-A1E3-2F94CB526CB6}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{558D3DFA-4E92-4573-99B9-CCE4375A031C}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{8710EC85-C1D1-4DAF-92CA-471313997800}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{ABF12CE9-284A-4275-A8BD-2DDBCBB14D24}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{9CB82D8B-1EEB-47B2-8368-B6E1B7FFA3A6}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{B2847049-910A-4784-9868-4B4E0F303BAE}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{07427CB1-59E9-4674-98FE-D3343FBB3B5F}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{B02BB349-3F70-454F-AA65-D12CA27F8857}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{EA452664-0761-442A-8992-1789D0E5F88E}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{0EB1982C-E83F-4C19-83E7-D692F1F15861}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{C27D807D-7808-4F56-8474-AD7BBC33752F}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{B3DD0E06-1A11-480B-B857-185703113823}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{A11010A7-E71B-463C-BBA5-39768E313586}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{57703E4E-1027-486D-91B8-D47B794AE789}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{95B4B171-6D99-4C8B-8FD4-B3154090287F}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{CA71E347-352E-42A1-9203-26BDD5BB6A99}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{18FE4C2A-349D-4EEB-9314-2D2DDC7B4E01}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{F8D3D856-D3F4-4704-A285-7FB619EB70F1}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{F238A789-57F0-4C82-B476-452BE88B076B}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{9A09543A-88DD-49A9-9E8D-4627F7BEA554}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{EBBF5A90-6C74-4B24-8D9F-6B7EF4F3598B}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{C83EC690-19E6-4A54-A0B7-73CDA0CFA0A2}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{D305CA4C-F9E5-40C2-B6EE-9886EB6F50BA}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{698E3C60-2500-46E7-86C6-EEA69CE13BBE}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{D5FFE3B2-759F-4BF1-9F71-F6CB4CB82BF2}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{73E74E22-5EFD-49F9-AD81-9E6EA0288DC8}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{BC1E6EF1-F0C8-4605-9C6F-9A02AE008BE4}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{57DFDDC3-12C7-4808-9175-38FC966A2739}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{C70B8BFF-5D24-433A-AB10-EA75D3C083E8}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{1AFCC3FD-8815-40A8-B72D-D45BA6CEE184}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{8D69F563-20C0-4884-BEEB-85988C7859A2}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{F2404304-636C-47FA-8D75-70EC2DD66BA2}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{0C1D49F4-9108-44EA-A40D-C3E03E23741D}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{5915C0F5-DC36-4DAA-838E-7E48098333E1}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{61CF44C5-B685-4D1C-A152-4600635CED17}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{FCD43743-3BD2-4B15-A09E-312A143B613A}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{EC006F89-A4A5-4C63-8D63-4C19DB88B821}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{2EE0458C-4FA7-4FE2-9D27-41B7DD10C86C}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{845F3588-6027-467A-B666-5A4AF29520C4}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{895E850E-5AEF-4D95-B8E5-2CEFBA7DDCCA}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{75434772-972A-4DD9-A467-FE52A5F272A1}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{0CB60004-11B3-44ED-A7D6-E0A3340D9B42}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{8084C424-F656-4740-9F50-DDA476459EFB}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{2771320B-FB2F-4487-A803-F75D49D23DC2}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{9CFC9516-3684-4592-AF3B-318C5DA237A9}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{F786DC4B-D438-4856-BA26-0F2F1479B2D1}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{0E090F43-631E-4E4C-9EB2-DB98223CCBA8}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{64C9F767-9B8C-4362-B49B-F5B770F464BD}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{EC5B0EEF-5F9E-492F-8109-A010A5A7C597}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{4686D901-E818-4504-934C-2E07D34FB9D8}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{D5800EC6-7A32-4CCA-BAB3-7787495122EC}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{90F5402E-98C4-44A5-9A45-A1C411A8778C}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{6187A9FF-94F7-4B70-8573-72086B8A99E9}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{15A645F6-FCEB-4A93-8999-08C623447AF8}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{6C1CC07F-3508-49D8-963C-7EF81D92A49C}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{5467BF90-C67E-44B2-B0B3-2BA4D09C3F1A}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{A8686305-542F-4866-BE7D-3EA83E104D2D}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{451136B0-48D1-402E-B3DF-DC79F44A0DE3}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{3399E3EE-6A16-4BFB-BCE4-B836BBBCE1D2}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3B80906-6427-44DB-AA5C-21367C60A8A2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28D806F1-4E99-4FE6-A704-CC11B5E1C5BF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F7F19180-8FFB-43D6-A1E3-2F94CB526CB6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558D3DFA-4E92-4573-99B9-CCE4375A031C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8710EC85-C1D1-4DAF-92CA-471313997800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ABF12CE9-284A-4275-A8BD-2DDBCBB14D24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9CB82D8B-1EEB-47B2-8368-B6E1B7FFA3A6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B2847049-910A-4784-9868-4B4E0F303BAE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07427CB1-59E9-4674-98FE-D3343FBB3B5F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B02BB349-3F70-454F-AA65-D12CA27F8857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EA452664-0761-442A-8992-1789D0E5F88E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0EB1982C-E83F-4C19-83E7-D692F1F15861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C27D807D-7808-4F56-8474-AD7BBC33752F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B3DD0E06-1A11-480B-B857-185703113823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A11010A7-E71B-463C-BBA5-39768E313586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57703E4E-1027-486D-91B8-D47B794AE789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95B4B171-6D99-4C8B-8FD4-B3154090287F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CA71E347-352E-42A1-9203-26BDD5BB6A99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18FE4C2A-349D-4EEB-9314-2D2DDC7B4E01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F8D3D856-D3F4-4704-A285-7FB619EB70F1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F238A789-57F0-4C82-B476-452BE88B076B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9A09543A-88DD-49A9-9E8D-4627F7BEA554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EBBF5A90-6C74-4B24-8D9F-6B7EF4F3598B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C83EC690-19E6-4A54-A0B7-73CDA0CFA0A2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D305CA4C-F9E5-40C2-B6EE-9886EB6F50BA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698E3C60-2500-46E7-86C6-EEA69CE13BBE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D5FFE3B2-759F-4BF1-9F71-F6CB4CB82BF2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73E74E22-5EFD-49F9-AD81-9E6EA0288DC8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BC1E6EF1-F0C8-4605-9C6F-9A02AE008BE4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57DFDDC3-12C7-4808-9175-38FC966A2739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C70B8BFF-5D24-433A-AB10-EA75D3C083E8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1AFCC3FD-8815-40A8-B72D-D45BA6CEE184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8D69F563-20C0-4884-BEEB-85988C7859A2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F2404304-636C-47FA-8D75-70EC2DD66BA2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0C1D49F4-9108-44EA-A40D-C3E03E23741D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5915C0F5-DC36-4DAA-838E-7E48098333E1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61CF44C5-B685-4D1C-A152-4600635CED17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FCD43743-3BD2-4B15-A09E-312A143B613A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EC006F89-A4A5-4C63-8D63-4C19DB88B821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2EE0458C-4FA7-4FE2-9D27-41B7DD10C86C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845F3588-6027-467A-B666-5A4AF29520C4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895E850E-5AEF-4D95-B8E5-2CEFBA7DDCCA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75434772-972A-4DD9-A467-FE52A5F272A1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0CB60004-11B3-44ED-A7D6-E0A3340D9B42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8084C424-F656-4740-9F50-DDA476459EFB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2771320B-FB2F-4487-A803-F75D49D23DC2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9CFC9516-3684-4592-AF3B-318C5DA237A9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F786DC4B-D438-4856-BA26-0F2F1479B2D1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0E090F43-631E-4E4C-9EB2-DB98223CCBA8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64C9F767-9B8C-4362-B49B-F5B770F464BD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EC5B0EEF-5F9E-492F-8109-A010A5A7C597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4686D901-E818-4504-934C-2E07D34FB9D8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D5800EC6-7A32-4CCA-BAB3-7787495122EC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90F5402E-98C4-44A5-9A45-A1C411A8778C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6187A9FF-94F7-4B70-8573-72086B8A99E9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15A645F6-FCEB-4A93-8999-08C623447AF8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6C1CC07F-3508-49D8-963C-7EF81D92A49C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5467BF90-C67E-44B2-B0B3-2BA4D09C3F1A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A8686305-542F-4866-BE7D-3EA83E104D2D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451136B0-48D1-402E-B3DF-DC79F44A0DE3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3399E3EE-6A16-4BFB-BCE4-B836BBBCE1D2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F9D56-8ED3-4BDE-8212-7250D5B9B681}">
  <dimension ref="A1:AR267"/>
  <sheetViews>
    <sheetView rightToLeft="1" topLeftCell="Z13" zoomScale="70" zoomScaleNormal="70" workbookViewId="0">
      <selection activeCell="AB25" sqref="AB25:AB26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27.44140625" style="28" bestFit="1" customWidth="1"/>
    <col min="9" max="9" width="21.33203125" style="24" bestFit="1" customWidth="1"/>
    <col min="10" max="10" width="16.33203125" style="24" customWidth="1"/>
    <col min="11" max="11" width="14.109375" style="24" hidden="1" customWidth="1"/>
    <col min="12" max="14" width="20.77734375" style="24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20.109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115.33203125" style="24" bestFit="1" customWidth="1"/>
    <col min="29" max="29" width="15.77734375" style="31" bestFit="1" customWidth="1"/>
    <col min="30" max="30" width="13.6640625" style="32" bestFit="1" customWidth="1"/>
    <col min="31" max="31" width="28.6640625" style="24" bestFit="1" customWidth="1"/>
    <col min="32" max="32" width="28.33203125" style="24" bestFit="1" customWidth="1"/>
    <col min="33" max="33" width="13.5546875" style="24" bestFit="1" customWidth="1"/>
    <col min="34" max="34" width="131.8867187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8" t="s">
        <v>0</v>
      </c>
      <c r="B1" s="159"/>
      <c r="C1" s="158" t="s">
        <v>1</v>
      </c>
      <c r="D1" s="159"/>
      <c r="E1" s="158" t="s">
        <v>2</v>
      </c>
      <c r="F1" s="159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60" t="s">
        <v>17</v>
      </c>
      <c r="V1" s="161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>
        <v>1</v>
      </c>
      <c r="H2" s="10">
        <v>278387302801</v>
      </c>
      <c r="I2" s="9" t="s">
        <v>1256</v>
      </c>
      <c r="J2" s="9" t="s">
        <v>76</v>
      </c>
      <c r="K2" s="11" t="str">
        <f t="shared" ref="K2:K65" ca="1" si="0">IF(C2, TODAY(), "" )</f>
        <v/>
      </c>
      <c r="L2" s="12"/>
      <c r="M2" s="12"/>
      <c r="N2" s="12" t="s">
        <v>263</v>
      </c>
      <c r="O2" s="9">
        <v>5501.3</v>
      </c>
      <c r="P2" s="9">
        <v>1</v>
      </c>
      <c r="Q2" s="13" t="str">
        <f>VLOOKUP(O2, '[1]لیست محصولات اردیبهشت ۱۴۰۳'!B:C,2,0)</f>
        <v>ورتکس | Vortex</v>
      </c>
      <c r="R2" s="9"/>
      <c r="S2" s="12">
        <f>VLOOKUP(O2, '[1]لیست محصولات اردیبهشت ۱۴۰۳'!B:F,5,0)</f>
        <v>4000</v>
      </c>
      <c r="T2" s="14">
        <f>VLOOKUP(O2, '[1]لیست محصولات اردیبهشت ۱۴۰۳'!B:G,6,0)</f>
        <v>51200000</v>
      </c>
      <c r="U2" s="15"/>
      <c r="V2" s="16">
        <f t="shared" ref="V2:V65" si="1">IF(C2, P2, U2 )</f>
        <v>0</v>
      </c>
      <c r="W2" s="12">
        <f t="shared" ref="W2:W65" si="2">P2-V2</f>
        <v>1</v>
      </c>
      <c r="X2" s="14">
        <f t="shared" ref="X2:X65" si="3">P2*T2</f>
        <v>51200000</v>
      </c>
      <c r="Y2" s="17"/>
      <c r="Z2" s="14">
        <f t="shared" ref="Z2:Z65" si="4">X2-Y2</f>
        <v>51200000</v>
      </c>
      <c r="AA2" s="18" t="s">
        <v>79</v>
      </c>
      <c r="AB2" s="13" t="s">
        <v>264</v>
      </c>
      <c r="AC2" s="19" t="s">
        <v>265</v>
      </c>
      <c r="AD2" s="20" t="s">
        <v>99</v>
      </c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خ کریمخان خ عضدی (ابان جنوبی) پایین تر از بیمارستان ابان پلاک ۳۸ کافه ناتور -   09121112126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64">
        <v>2</v>
      </c>
      <c r="H3" s="178">
        <v>278389029925</v>
      </c>
      <c r="I3" s="164" t="s">
        <v>1256</v>
      </c>
      <c r="J3" s="164"/>
      <c r="K3" s="11" t="str">
        <f t="shared" ca="1" si="0"/>
        <v/>
      </c>
      <c r="L3" s="162" t="s">
        <v>1294</v>
      </c>
      <c r="M3" s="162" t="s">
        <v>1295</v>
      </c>
      <c r="N3" s="162"/>
      <c r="O3" s="9">
        <v>5501.1</v>
      </c>
      <c r="P3" s="9">
        <v>2</v>
      </c>
      <c r="Q3" s="13" t="str">
        <f>VLOOKUP(O3, '[1]لیست محصولات اردیبهشت ۱۴۰۳'!B:C,2,0)</f>
        <v>ورتکس | Vortex</v>
      </c>
      <c r="R3" s="9" t="s">
        <v>102</v>
      </c>
      <c r="S3" s="12">
        <f>VLOOKUP(O3, '[1]لیست محصولات اردیبهشت ۱۴۰۳'!B:F,5,0)</f>
        <v>150</v>
      </c>
      <c r="T3" s="14">
        <f>VLOOKUP(O3, '[1]لیست محصولات اردیبهشت ۱۴۰۳'!B:G,6,0)</f>
        <v>2100000</v>
      </c>
      <c r="U3" s="15"/>
      <c r="V3" s="16">
        <f t="shared" si="1"/>
        <v>0</v>
      </c>
      <c r="W3" s="12">
        <f t="shared" si="2"/>
        <v>2</v>
      </c>
      <c r="X3" s="14">
        <f t="shared" si="3"/>
        <v>4200000</v>
      </c>
      <c r="Y3" s="17"/>
      <c r="Z3" s="14">
        <f t="shared" si="4"/>
        <v>4200000</v>
      </c>
      <c r="AA3" s="176" t="s">
        <v>109</v>
      </c>
      <c r="AB3" s="174" t="s">
        <v>1297</v>
      </c>
      <c r="AC3" s="172" t="s">
        <v>1296</v>
      </c>
      <c r="AD3" s="170"/>
      <c r="AE3" s="19"/>
      <c r="AF3" s="21"/>
      <c r="AG3" s="22" t="str">
        <f t="shared" si="5"/>
        <v>TRUE</v>
      </c>
      <c r="AH3" s="23" t="str">
        <f t="shared" ref="AH3:AH66" si="6">AA3&amp;" "&amp;AB3&amp;" "&amp;N3&amp;" - "&amp;L3&amp;" "&amp;M3&amp;" "&amp;AC3</f>
        <v>اصفهان خیابان شیخ صدوق شمالی‌.خیابان کاخ سعادت آباد شرقی.نبش کوچه۴.سوپرمارکت ایده آل‌ * تحویل بین ساعت 9-14 یا 17-21 *  - سیمین دباغی 09353842615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65"/>
      <c r="H4" s="179"/>
      <c r="I4" s="165"/>
      <c r="J4" s="165"/>
      <c r="K4" s="11" t="str">
        <f t="shared" ca="1" si="0"/>
        <v/>
      </c>
      <c r="L4" s="163"/>
      <c r="M4" s="163"/>
      <c r="N4" s="163"/>
      <c r="O4" s="9">
        <v>5511.11</v>
      </c>
      <c r="P4" s="9">
        <v>1</v>
      </c>
      <c r="Q4" s="69" t="str">
        <f>VLOOKUP(O4, '[1]لیست محصولات اردیبهشت ۱۴۰۳'!B:C,2,0)</f>
        <v>هامبلا(رست دمی) | Hambella( Filter Roast)</v>
      </c>
      <c r="R4" s="9"/>
      <c r="S4" s="12">
        <f>VLOOKUP(O4, '[1]لیست محصولات اردیبهشت ۱۴۰۳'!B:F,5,0)</f>
        <v>150</v>
      </c>
      <c r="T4" s="14">
        <f>VLOOKUP(O4, '[1]لیست محصولات اردیبهشت ۱۴۰۳'!B:G,6,0)</f>
        <v>2800000</v>
      </c>
      <c r="U4" s="15"/>
      <c r="V4" s="16">
        <f t="shared" si="1"/>
        <v>0</v>
      </c>
      <c r="W4" s="12">
        <f t="shared" si="2"/>
        <v>1</v>
      </c>
      <c r="X4" s="14">
        <f t="shared" si="3"/>
        <v>2800000</v>
      </c>
      <c r="Y4" s="17"/>
      <c r="Z4" s="14">
        <f t="shared" si="4"/>
        <v>2800000</v>
      </c>
      <c r="AA4" s="177"/>
      <c r="AB4" s="175"/>
      <c r="AC4" s="173"/>
      <c r="AD4" s="171"/>
      <c r="AE4" s="19"/>
      <c r="AF4" s="21"/>
      <c r="AG4" s="22" t="str">
        <f t="shared" si="5"/>
        <v>TRUE</v>
      </c>
      <c r="AH4" s="23" t="str">
        <f t="shared" si="6"/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>
        <v>3</v>
      </c>
      <c r="H5" s="10">
        <v>278390494315</v>
      </c>
      <c r="I5" s="25" t="s">
        <v>1256</v>
      </c>
      <c r="J5" s="9"/>
      <c r="K5" s="11" t="str">
        <f t="shared" ca="1" si="0"/>
        <v/>
      </c>
      <c r="L5" s="12" t="s">
        <v>1248</v>
      </c>
      <c r="M5" s="12" t="s">
        <v>1298</v>
      </c>
      <c r="N5" s="12"/>
      <c r="O5" s="9">
        <v>3326.1</v>
      </c>
      <c r="P5" s="9">
        <v>2</v>
      </c>
      <c r="Q5" s="13" t="str">
        <f>VLOOKUP(O5, '[1]لیست محصولات اردیبهشت ۱۴۰۳'!B:C,2,0)</f>
        <v>میاگروس | Milagros</v>
      </c>
      <c r="R5" s="9"/>
      <c r="S5" s="12">
        <f>VLOOKUP(O5, '[1]لیست محصولات اردیبهشت ۱۴۰۳'!B:F,5,0)</f>
        <v>150</v>
      </c>
      <c r="T5" s="14">
        <f>VLOOKUP(O5, '[1]لیست محصولات اردیبهشت ۱۴۰۳'!B:G,6,0)</f>
        <v>3750000</v>
      </c>
      <c r="U5" s="15"/>
      <c r="V5" s="16">
        <f t="shared" si="1"/>
        <v>0</v>
      </c>
      <c r="W5" s="12">
        <f t="shared" si="2"/>
        <v>2</v>
      </c>
      <c r="X5" s="14">
        <f t="shared" si="3"/>
        <v>7500000</v>
      </c>
      <c r="Y5" s="17"/>
      <c r="Z5" s="14">
        <f t="shared" si="4"/>
        <v>7500000</v>
      </c>
      <c r="AA5" s="18" t="s">
        <v>808</v>
      </c>
      <c r="AB5" s="13" t="s">
        <v>1299</v>
      </c>
      <c r="AC5" s="19" t="s">
        <v>1300</v>
      </c>
      <c r="AD5" s="20"/>
      <c r="AE5" s="19"/>
      <c r="AF5" s="21"/>
      <c r="AG5" s="22" t="str">
        <f t="shared" si="5"/>
        <v>TRUE</v>
      </c>
      <c r="AH5" s="23" t="str">
        <f t="shared" si="6"/>
        <v>رشت شهرداری سنگ فرش امام خمینی ک مهربان روبروی حمام حاج آقا بزرگ پ۴۳  - مهرداد ربیعی 09115774477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>
        <v>4</v>
      </c>
      <c r="H6" s="10">
        <v>278394631777</v>
      </c>
      <c r="I6" s="25" t="s">
        <v>1256</v>
      </c>
      <c r="J6" s="9"/>
      <c r="K6" s="11" t="str">
        <f t="shared" ca="1" si="0"/>
        <v/>
      </c>
      <c r="L6" s="12" t="s">
        <v>538</v>
      </c>
      <c r="M6" s="12" t="s">
        <v>1306</v>
      </c>
      <c r="N6" s="12"/>
      <c r="O6" s="9">
        <v>5522.2</v>
      </c>
      <c r="P6" s="9">
        <v>1</v>
      </c>
      <c r="Q6" s="13" t="str">
        <f>VLOOKUP(O6, '[1]لیست محصولات اردیبهشت ۱۴۰۳'!B:C,2,0)</f>
        <v>تامارا | Tamara</v>
      </c>
      <c r="R6" s="9"/>
      <c r="S6" s="12">
        <f>VLOOKUP(O6, '[1]لیست محصولات اردیبهشت ۱۴۰۳'!B:F,5,0)</f>
        <v>750</v>
      </c>
      <c r="T6" s="14">
        <f>VLOOKUP(O6, '[1]لیست محصولات اردیبهشت ۱۴۰۳'!B:G,6,0)</f>
        <v>12450000</v>
      </c>
      <c r="U6" s="15"/>
      <c r="V6" s="16">
        <f t="shared" si="1"/>
        <v>0</v>
      </c>
      <c r="W6" s="12">
        <f t="shared" si="2"/>
        <v>1</v>
      </c>
      <c r="X6" s="14">
        <f t="shared" si="3"/>
        <v>12450000</v>
      </c>
      <c r="Y6" s="17"/>
      <c r="Z6" s="14">
        <f t="shared" si="4"/>
        <v>12450000</v>
      </c>
      <c r="AA6" s="18" t="s">
        <v>1307</v>
      </c>
      <c r="AB6" s="13" t="s">
        <v>1308</v>
      </c>
      <c r="AC6" s="19" t="s">
        <v>1309</v>
      </c>
      <c r="AD6" s="20"/>
      <c r="AE6" s="19"/>
      <c r="AF6" s="21"/>
      <c r="AG6" s="22" t="str">
        <f t="shared" si="5"/>
        <v>TRUE</v>
      </c>
      <c r="AH6" s="23" t="str">
        <f t="shared" si="6"/>
        <v>لرستان خرم آباد،قاضی آباد،تنها اپارتمان موجود در توحید ۶  - میلاد یاراحمدی 09163980207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164">
        <v>5</v>
      </c>
      <c r="H7" s="178">
        <v>278397584915</v>
      </c>
      <c r="I7" s="164" t="s">
        <v>1256</v>
      </c>
      <c r="J7" s="164"/>
      <c r="K7" s="11" t="str">
        <f t="shared" ca="1" si="0"/>
        <v/>
      </c>
      <c r="L7" s="162" t="s">
        <v>286</v>
      </c>
      <c r="M7" s="162" t="s">
        <v>1310</v>
      </c>
      <c r="N7" s="162" t="s">
        <v>1180</v>
      </c>
      <c r="O7" s="9">
        <v>5501.1</v>
      </c>
      <c r="P7" s="9">
        <v>1</v>
      </c>
      <c r="Q7" s="13" t="str">
        <f>VLOOKUP(O7, '[1]لیست محصولات اردیبهشت ۱۴۰۳'!B:C,2,0)</f>
        <v>ورتکس | Vortex</v>
      </c>
      <c r="R7" s="9"/>
      <c r="S7" s="12">
        <f>VLOOKUP(O7, '[1]لیست محصولات اردیبهشت ۱۴۰۳'!B:F,5,0)</f>
        <v>150</v>
      </c>
      <c r="T7" s="14">
        <f>VLOOKUP(O7, '[1]لیست محصولات اردیبهشت ۱۴۰۳'!B:G,6,0)</f>
        <v>2100000</v>
      </c>
      <c r="U7" s="26"/>
      <c r="V7" s="16">
        <f t="shared" si="1"/>
        <v>0</v>
      </c>
      <c r="W7" s="12">
        <f t="shared" si="2"/>
        <v>1</v>
      </c>
      <c r="X7" s="14">
        <f t="shared" si="3"/>
        <v>2100000</v>
      </c>
      <c r="Y7" s="17"/>
      <c r="Z7" s="14">
        <f t="shared" si="4"/>
        <v>2100000</v>
      </c>
      <c r="AA7" s="176" t="s">
        <v>206</v>
      </c>
      <c r="AB7" s="174" t="s">
        <v>1311</v>
      </c>
      <c r="AC7" s="172" t="s">
        <v>1312</v>
      </c>
      <c r="AD7" s="170"/>
      <c r="AE7" s="19"/>
      <c r="AF7" s="21"/>
      <c r="AG7" s="22" t="str">
        <f t="shared" si="5"/>
        <v>TRUE</v>
      </c>
      <c r="AH7" s="23" t="str">
        <f t="shared" si="6"/>
        <v>ساری فرهنگ ، خ سعدی ، بین کوچه میخک و نیلوفر کافه ریبار - علی امیرآقایی 09112511103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165"/>
      <c r="H8" s="179"/>
      <c r="I8" s="165"/>
      <c r="J8" s="165"/>
      <c r="K8" s="11" t="str">
        <f t="shared" ca="1" si="0"/>
        <v/>
      </c>
      <c r="L8" s="163"/>
      <c r="M8" s="163"/>
      <c r="N8" s="163"/>
      <c r="O8" s="9">
        <v>5511.1</v>
      </c>
      <c r="P8" s="9">
        <v>1</v>
      </c>
      <c r="Q8" s="13" t="str">
        <f>VLOOKUP(O8, '[1]لیست محصولات اردیبهشت ۱۴۰۳'!B:C,2,0)</f>
        <v>هامبلا | Hambella</v>
      </c>
      <c r="R8" s="9"/>
      <c r="S8" s="12">
        <f>VLOOKUP(O8, '[1]لیست محصولات اردیبهشت ۱۴۰۳'!B:F,5,0)</f>
        <v>150</v>
      </c>
      <c r="T8" s="14">
        <f>VLOOKUP(O8, '[1]لیست محصولات اردیبهشت ۱۴۰۳'!B:G,6,0)</f>
        <v>2800000</v>
      </c>
      <c r="U8" s="15"/>
      <c r="V8" s="16">
        <f t="shared" si="1"/>
        <v>0</v>
      </c>
      <c r="W8" s="12">
        <f t="shared" si="2"/>
        <v>1</v>
      </c>
      <c r="X8" s="14">
        <f t="shared" si="3"/>
        <v>2800000</v>
      </c>
      <c r="Y8" s="17"/>
      <c r="Z8" s="14">
        <f t="shared" si="4"/>
        <v>2800000</v>
      </c>
      <c r="AA8" s="177"/>
      <c r="AB8" s="175"/>
      <c r="AC8" s="173"/>
      <c r="AD8" s="171"/>
      <c r="AE8" s="19"/>
      <c r="AF8" s="21"/>
      <c r="AG8" s="22" t="str">
        <f t="shared" si="5"/>
        <v>TRUE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166">
        <v>6</v>
      </c>
      <c r="H9" s="168"/>
      <c r="I9" s="166" t="s">
        <v>1256</v>
      </c>
      <c r="J9" s="164" t="s">
        <v>76</v>
      </c>
      <c r="K9" s="11" t="str">
        <f t="shared" ca="1" si="0"/>
        <v/>
      </c>
      <c r="L9" s="162" t="s">
        <v>274</v>
      </c>
      <c r="M9" s="162" t="s">
        <v>275</v>
      </c>
      <c r="N9" s="162" t="s">
        <v>276</v>
      </c>
      <c r="O9" s="9">
        <v>5523.2</v>
      </c>
      <c r="P9" s="9">
        <v>1</v>
      </c>
      <c r="Q9" s="13" t="str">
        <f>VLOOKUP(O9, '[1]لیست محصولات اردیبهشت ۱۴۰۳'!B:C,2,0)</f>
        <v>کوتوا دانکن | Kotowa Duncan</v>
      </c>
      <c r="R9" s="9"/>
      <c r="S9" s="12">
        <f>VLOOKUP(O9, '[1]لیست محصولات اردیبهشت ۱۴۰۳'!B:F,5,0)</f>
        <v>750</v>
      </c>
      <c r="T9" s="14">
        <f>VLOOKUP(O9, '[1]لیست محصولات اردیبهشت ۱۴۰۳'!B:G,6,0)</f>
        <v>12150000</v>
      </c>
      <c r="U9" s="15"/>
      <c r="V9" s="16">
        <f t="shared" si="1"/>
        <v>0</v>
      </c>
      <c r="W9" s="12">
        <f t="shared" si="2"/>
        <v>1</v>
      </c>
      <c r="X9" s="14">
        <f t="shared" si="3"/>
        <v>12150000</v>
      </c>
      <c r="Y9" s="17"/>
      <c r="Z9" s="14">
        <f t="shared" si="4"/>
        <v>12150000</v>
      </c>
      <c r="AA9" s="176" t="s">
        <v>277</v>
      </c>
      <c r="AB9" s="174" t="s">
        <v>278</v>
      </c>
      <c r="AC9" s="172" t="s">
        <v>279</v>
      </c>
      <c r="AD9" s="170"/>
      <c r="AE9" s="19"/>
      <c r="AF9" s="21"/>
      <c r="AG9" s="22" t="str">
        <f t="shared" si="5"/>
        <v>TRUE</v>
      </c>
      <c r="AH9" s="23" t="str">
        <f t="shared" si="6"/>
        <v>ارومیه بلوار نبوت،انتهاي كوچه 18،مغازه نبش فروشگاه پینچ - ساسان حامدی 09370999001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195"/>
      <c r="H10" s="196"/>
      <c r="I10" s="195"/>
      <c r="J10" s="184"/>
      <c r="K10" s="11" t="str">
        <f t="shared" ca="1" si="0"/>
        <v/>
      </c>
      <c r="L10" s="186"/>
      <c r="M10" s="186"/>
      <c r="N10" s="186"/>
      <c r="O10" s="9">
        <v>5522.1</v>
      </c>
      <c r="P10" s="9">
        <v>8</v>
      </c>
      <c r="Q10" s="13" t="str">
        <f>VLOOKUP(O10, '[1]لیست محصولات اردیبهشت ۱۴۰۳'!B:C,2,0)</f>
        <v>تامارا | Tamara</v>
      </c>
      <c r="R10" s="9"/>
      <c r="S10" s="12">
        <f>VLOOKUP(O10, '[1]لیست محصولات اردیبهشت ۱۴۰۳'!B:F,5,0)</f>
        <v>150</v>
      </c>
      <c r="T10" s="14">
        <f>VLOOKUP(O10, '[1]لیست محصولات اردیبهشت ۱۴۰۳'!B:G,6,0)</f>
        <v>2600000</v>
      </c>
      <c r="U10" s="15"/>
      <c r="V10" s="16">
        <f t="shared" si="1"/>
        <v>0</v>
      </c>
      <c r="W10" s="12">
        <f t="shared" si="2"/>
        <v>8</v>
      </c>
      <c r="X10" s="14">
        <f t="shared" si="3"/>
        <v>20800000</v>
      </c>
      <c r="Y10" s="17"/>
      <c r="Z10" s="14">
        <f t="shared" si="4"/>
        <v>20800000</v>
      </c>
      <c r="AA10" s="183"/>
      <c r="AB10" s="182"/>
      <c r="AC10" s="181"/>
      <c r="AD10" s="180"/>
      <c r="AE10" s="19"/>
      <c r="AF10" s="21"/>
      <c r="AG10" s="22" t="str">
        <f t="shared" si="5"/>
        <v>TRUE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195"/>
      <c r="H11" s="196"/>
      <c r="I11" s="195"/>
      <c r="J11" s="184"/>
      <c r="K11" s="11" t="str">
        <f t="shared" ca="1" si="0"/>
        <v/>
      </c>
      <c r="L11" s="186"/>
      <c r="M11" s="186"/>
      <c r="N11" s="186"/>
      <c r="O11" s="9">
        <v>5511.11</v>
      </c>
      <c r="P11" s="9">
        <v>6</v>
      </c>
      <c r="Q11" s="69" t="str">
        <f>VLOOKUP(O11, '[1]لیست محصولات اردیبهشت ۱۴۰۳'!B:C,2,0)</f>
        <v>هامبلا(رست دمی) | Hambella( Filter Roast)</v>
      </c>
      <c r="R11" s="9"/>
      <c r="S11" s="12">
        <f>VLOOKUP(O11, '[1]لیست محصولات اردیبهشت ۱۴۰۳'!B:F,5,0)</f>
        <v>150</v>
      </c>
      <c r="T11" s="14">
        <f>VLOOKUP(O11, '[1]لیست محصولات اردیبهشت ۱۴۰۳'!B:G,6,0)</f>
        <v>2800000</v>
      </c>
      <c r="U11" s="15"/>
      <c r="V11" s="16">
        <f t="shared" si="1"/>
        <v>0</v>
      </c>
      <c r="W11" s="12">
        <f t="shared" si="2"/>
        <v>6</v>
      </c>
      <c r="X11" s="14">
        <f t="shared" si="3"/>
        <v>16800000</v>
      </c>
      <c r="Y11" s="17"/>
      <c r="Z11" s="14">
        <f t="shared" si="4"/>
        <v>16800000</v>
      </c>
      <c r="AA11" s="183"/>
      <c r="AB11" s="182"/>
      <c r="AC11" s="181"/>
      <c r="AD11" s="180"/>
      <c r="AE11" s="19"/>
      <c r="AF11" s="21"/>
      <c r="AG11" s="22" t="str">
        <f t="shared" si="5"/>
        <v>TRUE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95"/>
      <c r="H12" s="196"/>
      <c r="I12" s="195"/>
      <c r="J12" s="184"/>
      <c r="K12" s="11" t="str">
        <f t="shared" ca="1" si="0"/>
        <v/>
      </c>
      <c r="L12" s="186"/>
      <c r="M12" s="186"/>
      <c r="N12" s="186"/>
      <c r="O12" s="9">
        <v>3326.1</v>
      </c>
      <c r="P12" s="9">
        <v>6</v>
      </c>
      <c r="Q12" s="13" t="str">
        <f>VLOOKUP(O12, '[1]لیست محصولات اردیبهشت ۱۴۰۳'!B:C,2,0)</f>
        <v>میاگروس | Milagros</v>
      </c>
      <c r="R12" s="9"/>
      <c r="S12" s="12">
        <f>VLOOKUP(O12, '[1]لیست محصولات اردیبهشت ۱۴۰۳'!B:F,5,0)</f>
        <v>150</v>
      </c>
      <c r="T12" s="14">
        <f>VLOOKUP(O12, '[1]لیست محصولات اردیبهشت ۱۴۰۳'!B:G,6,0)</f>
        <v>3750000</v>
      </c>
      <c r="U12" s="15"/>
      <c r="V12" s="16">
        <f t="shared" si="1"/>
        <v>0</v>
      </c>
      <c r="W12" s="12">
        <f t="shared" si="2"/>
        <v>6</v>
      </c>
      <c r="X12" s="14">
        <f t="shared" si="3"/>
        <v>22500000</v>
      </c>
      <c r="Y12" s="17"/>
      <c r="Z12" s="14">
        <f t="shared" si="4"/>
        <v>22500000</v>
      </c>
      <c r="AA12" s="183"/>
      <c r="AB12" s="182"/>
      <c r="AC12" s="181"/>
      <c r="AD12" s="180"/>
      <c r="AE12" s="19"/>
      <c r="AF12" s="21"/>
      <c r="AG12" s="22" t="str">
        <f t="shared" si="5"/>
        <v>TRUE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67"/>
      <c r="H13" s="169"/>
      <c r="I13" s="167"/>
      <c r="J13" s="165"/>
      <c r="K13" s="11" t="str">
        <f t="shared" ca="1" si="0"/>
        <v/>
      </c>
      <c r="L13" s="163"/>
      <c r="M13" s="163"/>
      <c r="N13" s="163"/>
      <c r="O13" s="9">
        <v>5522.2</v>
      </c>
      <c r="P13" s="9">
        <v>8</v>
      </c>
      <c r="Q13" s="13" t="str">
        <f>VLOOKUP(O13, '[1]لیست محصولات اردیبهشت ۱۴۰۳'!B:C,2,0)</f>
        <v>تامارا | Tamara</v>
      </c>
      <c r="R13" s="9"/>
      <c r="S13" s="12">
        <f>VLOOKUP(O13, '[1]لیست محصولات اردیبهشت ۱۴۰۳'!B:F,5,0)</f>
        <v>750</v>
      </c>
      <c r="T13" s="14">
        <f>VLOOKUP(O13, '[1]لیست محصولات اردیبهشت ۱۴۰۳'!B:G,6,0)</f>
        <v>12450000</v>
      </c>
      <c r="U13" s="26"/>
      <c r="V13" s="16">
        <f t="shared" si="1"/>
        <v>0</v>
      </c>
      <c r="W13" s="12">
        <f t="shared" si="2"/>
        <v>8</v>
      </c>
      <c r="X13" s="14">
        <f t="shared" si="3"/>
        <v>99600000</v>
      </c>
      <c r="Y13" s="17"/>
      <c r="Z13" s="14">
        <f t="shared" si="4"/>
        <v>99600000</v>
      </c>
      <c r="AA13" s="177"/>
      <c r="AB13" s="175"/>
      <c r="AC13" s="173"/>
      <c r="AD13" s="171"/>
      <c r="AE13" s="19"/>
      <c r="AF13" s="21"/>
      <c r="AG13" s="22" t="str">
        <f t="shared" si="5"/>
        <v>TRUE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">
        <v>7</v>
      </c>
      <c r="H14" s="10">
        <v>278426619873</v>
      </c>
      <c r="I14" s="9" t="s">
        <v>1256</v>
      </c>
      <c r="J14" s="9"/>
      <c r="K14" s="11" t="str">
        <f t="shared" ca="1" si="0"/>
        <v/>
      </c>
      <c r="L14" s="12" t="s">
        <v>433</v>
      </c>
      <c r="M14" s="12" t="s">
        <v>905</v>
      </c>
      <c r="N14" s="12" t="s">
        <v>906</v>
      </c>
      <c r="O14" s="9">
        <v>5501.1</v>
      </c>
      <c r="P14" s="9">
        <v>3</v>
      </c>
      <c r="Q14" s="13" t="str">
        <f>VLOOKUP(O14, '[1]لیست محصولات اردیبهشت ۱۴۰۳'!B:C,2,0)</f>
        <v>ورتکس | Vortex</v>
      </c>
      <c r="R14" s="9"/>
      <c r="S14" s="12">
        <f>VLOOKUP(O14, '[1]لیست محصولات اردیبهشت ۱۴۰۳'!B:F,5,0)</f>
        <v>150</v>
      </c>
      <c r="T14" s="14">
        <f>VLOOKUP(O14, '[1]لیست محصولات اردیبهشت ۱۴۰۳'!B:G,6,0)</f>
        <v>2100000</v>
      </c>
      <c r="U14" s="15"/>
      <c r="V14" s="16">
        <f t="shared" si="1"/>
        <v>0</v>
      </c>
      <c r="W14" s="12">
        <f t="shared" si="2"/>
        <v>3</v>
      </c>
      <c r="X14" s="14">
        <f t="shared" si="3"/>
        <v>6300000</v>
      </c>
      <c r="Y14" s="17"/>
      <c r="Z14" s="14">
        <f t="shared" si="4"/>
        <v>6300000</v>
      </c>
      <c r="AA14" s="18" t="s">
        <v>907</v>
      </c>
      <c r="AB14" s="13" t="s">
        <v>908</v>
      </c>
      <c r="AC14" s="19" t="s">
        <v>909</v>
      </c>
      <c r="AD14" s="20"/>
      <c r="AE14" s="19"/>
      <c r="AF14" s="21"/>
      <c r="AG14" s="22" t="str">
        <f t="shared" si="5"/>
        <v>TRUE</v>
      </c>
      <c r="AH14" s="23" t="str">
        <f t="shared" si="6"/>
        <v>بابل خیابان شهید بهشتی رو به روی استخر ضرابپوری کافه مات - مهدی پذیرش 09359352464</v>
      </c>
    </row>
    <row r="15" spans="1:34" ht="22.35" customHeight="1">
      <c r="A15" s="7"/>
      <c r="B15" s="7"/>
      <c r="C15" s="7"/>
      <c r="D15" s="7"/>
      <c r="E15" s="7"/>
      <c r="F15" s="8"/>
      <c r="G15" s="164">
        <v>8</v>
      </c>
      <c r="H15" s="178">
        <v>278432035084</v>
      </c>
      <c r="I15" s="164" t="s">
        <v>1256</v>
      </c>
      <c r="J15" s="164"/>
      <c r="K15" s="11" t="str">
        <f t="shared" ca="1" si="0"/>
        <v/>
      </c>
      <c r="L15" s="162" t="s">
        <v>274</v>
      </c>
      <c r="M15" s="162" t="s">
        <v>1313</v>
      </c>
      <c r="N15" s="162" t="s">
        <v>1314</v>
      </c>
      <c r="O15" s="9">
        <v>3326.1</v>
      </c>
      <c r="P15" s="9">
        <v>2</v>
      </c>
      <c r="Q15" s="13" t="str">
        <f>VLOOKUP(O15, '[1]لیست محصولات اردیبهشت ۱۴۰۳'!B:C,2,0)</f>
        <v>میاگروس | Milagros</v>
      </c>
      <c r="R15" s="9"/>
      <c r="S15" s="12">
        <f>VLOOKUP(O15, '[1]لیست محصولات اردیبهشت ۱۴۰۳'!B:F,5,0)</f>
        <v>150</v>
      </c>
      <c r="T15" s="14">
        <f>VLOOKUP(O15, '[1]لیست محصولات اردیبهشت ۱۴۰۳'!B:G,6,0)</f>
        <v>3750000</v>
      </c>
      <c r="U15" s="15"/>
      <c r="V15" s="16">
        <f t="shared" si="1"/>
        <v>0</v>
      </c>
      <c r="W15" s="12">
        <f t="shared" si="2"/>
        <v>2</v>
      </c>
      <c r="X15" s="14">
        <f t="shared" si="3"/>
        <v>7500000</v>
      </c>
      <c r="Y15" s="17"/>
      <c r="Z15" s="14">
        <f t="shared" si="4"/>
        <v>7500000</v>
      </c>
      <c r="AA15" s="176" t="s">
        <v>250</v>
      </c>
      <c r="AB15" s="174" t="s">
        <v>1315</v>
      </c>
      <c r="AC15" s="172" t="s">
        <v>1316</v>
      </c>
      <c r="AD15" s="170"/>
      <c r="AE15" s="19"/>
      <c r="AF15" s="21"/>
      <c r="AG15" s="22" t="str">
        <f t="shared" si="5"/>
        <v>TRUE</v>
      </c>
      <c r="AH15" s="23" t="str">
        <f t="shared" si="6"/>
        <v>کرج فاز 3 مهرشهر خیابان مسیح پاکدل شرقی پ 32 کافه رستوران لیالانژ - ساسان ملک 09121778543</v>
      </c>
    </row>
    <row r="16" spans="1:34" ht="22.35" customHeight="1">
      <c r="A16" s="7"/>
      <c r="B16" s="7"/>
      <c r="C16" s="7"/>
      <c r="D16" s="7"/>
      <c r="E16" s="7"/>
      <c r="F16" s="8"/>
      <c r="G16" s="165"/>
      <c r="H16" s="179"/>
      <c r="I16" s="165"/>
      <c r="J16" s="165"/>
      <c r="K16" s="11" t="str">
        <f t="shared" ca="1" si="0"/>
        <v/>
      </c>
      <c r="L16" s="163"/>
      <c r="M16" s="163"/>
      <c r="N16" s="163"/>
      <c r="O16" s="9">
        <v>5501.3</v>
      </c>
      <c r="P16" s="9">
        <v>1</v>
      </c>
      <c r="Q16" s="13" t="str">
        <f>VLOOKUP(O16, '[1]لیست محصولات اردیبهشت ۱۴۰۳'!B:C,2,0)</f>
        <v>ورتکس | Vortex</v>
      </c>
      <c r="R16" s="9" t="s">
        <v>102</v>
      </c>
      <c r="S16" s="12">
        <f>VLOOKUP(O16, '[1]لیست محصولات اردیبهشت ۱۴۰۳'!B:F,5,0)</f>
        <v>4000</v>
      </c>
      <c r="T16" s="14">
        <f>VLOOKUP(O16, '[1]لیست محصولات اردیبهشت ۱۴۰۳'!B:G,6,0)</f>
        <v>51200000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51200000</v>
      </c>
      <c r="Y16" s="17"/>
      <c r="Z16" s="14">
        <f t="shared" si="4"/>
        <v>51200000</v>
      </c>
      <c r="AA16" s="177"/>
      <c r="AB16" s="175"/>
      <c r="AC16" s="173"/>
      <c r="AD16" s="171"/>
      <c r="AE16" s="19"/>
      <c r="AF16" s="21"/>
      <c r="AG16" s="22" t="str">
        <f t="shared" si="5"/>
        <v>TRUE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66">
        <v>9</v>
      </c>
      <c r="H17" s="67"/>
      <c r="I17" s="66" t="s">
        <v>1317</v>
      </c>
      <c r="J17" s="9"/>
      <c r="K17" s="11" t="str">
        <f t="shared" ca="1" si="0"/>
        <v/>
      </c>
      <c r="L17" s="12" t="s">
        <v>1230</v>
      </c>
      <c r="M17" s="12" t="s">
        <v>763</v>
      </c>
      <c r="N17" s="12" t="s">
        <v>764</v>
      </c>
      <c r="O17" s="9">
        <v>5501.3</v>
      </c>
      <c r="P17" s="9">
        <v>5</v>
      </c>
      <c r="Q17" s="13" t="str">
        <f>VLOOKUP(O17, '[1]لیست محصولات اردیبهشت ۱۴۰۳'!B:C,2,0)</f>
        <v>ورتکس | Vortex</v>
      </c>
      <c r="R17" s="9"/>
      <c r="S17" s="12">
        <f>VLOOKUP(O17, '[1]لیست محصولات اردیبهشت ۱۴۰۳'!B:F,5,0)</f>
        <v>4000</v>
      </c>
      <c r="T17" s="14">
        <f>VLOOKUP(O17, '[1]لیست محصولات اردیبهشت ۱۴۰۳'!B:G,6,0)</f>
        <v>51200000</v>
      </c>
      <c r="U17" s="15"/>
      <c r="V17" s="16">
        <f t="shared" si="1"/>
        <v>0</v>
      </c>
      <c r="W17" s="12">
        <f t="shared" si="2"/>
        <v>5</v>
      </c>
      <c r="X17" s="14">
        <f t="shared" si="3"/>
        <v>256000000</v>
      </c>
      <c r="Y17" s="17"/>
      <c r="Z17" s="14">
        <f t="shared" si="4"/>
        <v>256000000</v>
      </c>
      <c r="AA17" s="18" t="s">
        <v>79</v>
      </c>
      <c r="AB17" s="13" t="s">
        <v>70</v>
      </c>
      <c r="AC17" s="19" t="s">
        <v>765</v>
      </c>
      <c r="AD17" s="20"/>
      <c r="AE17" s="19"/>
      <c r="AF17" s="21"/>
      <c r="AG17" s="22" t="str">
        <f t="shared" si="5"/>
        <v>TRUE</v>
      </c>
      <c r="AH17" s="23" t="str">
        <f t="shared" si="6"/>
        <v>تهران - کافه نولان پونک - آرین بیکدلی 09125690775</v>
      </c>
    </row>
    <row r="18" spans="1:34" ht="22.35" customHeight="1">
      <c r="A18" s="7"/>
      <c r="B18" s="7"/>
      <c r="C18" s="7"/>
      <c r="D18" s="7"/>
      <c r="E18" s="7"/>
      <c r="F18" s="8"/>
      <c r="G18" s="166">
        <v>10</v>
      </c>
      <c r="H18" s="168"/>
      <c r="I18" s="166" t="s">
        <v>1317</v>
      </c>
      <c r="J18" s="164" t="s">
        <v>76</v>
      </c>
      <c r="K18" s="11" t="str">
        <f t="shared" ca="1" si="0"/>
        <v/>
      </c>
      <c r="L18" s="162" t="s">
        <v>247</v>
      </c>
      <c r="M18" s="162" t="s">
        <v>248</v>
      </c>
      <c r="N18" s="162" t="s">
        <v>249</v>
      </c>
      <c r="O18" s="9">
        <v>5501.3</v>
      </c>
      <c r="P18" s="9">
        <v>10</v>
      </c>
      <c r="Q18" s="13" t="str">
        <f>VLOOKUP(O18, '[1]لیست محصولات اردیبهشت ۱۴۰۳'!B:C,2,0)</f>
        <v>ورتکس | Vortex</v>
      </c>
      <c r="R18" s="9"/>
      <c r="S18" s="12">
        <f>VLOOKUP(O18, '[1]لیست محصولات اردیبهشت ۱۴۰۳'!B:F,5,0)</f>
        <v>4000</v>
      </c>
      <c r="T18" s="14">
        <f>VLOOKUP(O18, '[1]لیست محصولات اردیبهشت ۱۴۰۳'!B:G,6,0)</f>
        <v>51200000</v>
      </c>
      <c r="U18" s="15"/>
      <c r="V18" s="16">
        <f t="shared" si="1"/>
        <v>0</v>
      </c>
      <c r="W18" s="12">
        <f t="shared" si="2"/>
        <v>10</v>
      </c>
      <c r="X18" s="14">
        <f t="shared" si="3"/>
        <v>512000000</v>
      </c>
      <c r="Y18" s="17"/>
      <c r="Z18" s="14">
        <f t="shared" si="4"/>
        <v>512000000</v>
      </c>
      <c r="AA18" s="176" t="s">
        <v>250</v>
      </c>
      <c r="AB18" s="174" t="s">
        <v>251</v>
      </c>
      <c r="AC18" s="172" t="s">
        <v>252</v>
      </c>
      <c r="AD18" s="170"/>
      <c r="AE18" s="19"/>
      <c r="AF18" s="21"/>
      <c r="AG18" s="22" t="str">
        <f t="shared" si="5"/>
        <v>TRUE</v>
      </c>
      <c r="AH18" s="23" t="str">
        <f t="shared" si="6"/>
        <v>کرج جهانشهر - ميدان هلال احمر - خ هلال احمر - نبش كوچه سنبل  کافه دارچین - کیان کاوه 09124620107</v>
      </c>
    </row>
    <row r="19" spans="1:34" ht="22.35" customHeight="1">
      <c r="A19" s="7"/>
      <c r="B19" s="7"/>
      <c r="C19" s="7"/>
      <c r="D19" s="7"/>
      <c r="E19" s="7"/>
      <c r="F19" s="8"/>
      <c r="G19" s="195"/>
      <c r="H19" s="196"/>
      <c r="I19" s="195"/>
      <c r="J19" s="184"/>
      <c r="K19" s="11" t="str">
        <f t="shared" ca="1" si="0"/>
        <v/>
      </c>
      <c r="L19" s="186"/>
      <c r="M19" s="186"/>
      <c r="N19" s="186"/>
      <c r="O19" s="9">
        <v>5522.2</v>
      </c>
      <c r="P19" s="9">
        <v>20</v>
      </c>
      <c r="Q19" s="13" t="str">
        <f>VLOOKUP(O19, '[1]لیست محصولات اردیبهشت ۱۴۰۳'!B:C,2,0)</f>
        <v>تامارا | Tamara</v>
      </c>
      <c r="R19" s="9"/>
      <c r="S19" s="12">
        <f>VLOOKUP(O19, '[1]لیست محصولات اردیبهشت ۱۴۰۳'!B:F,5,0)</f>
        <v>750</v>
      </c>
      <c r="T19" s="14">
        <f>VLOOKUP(O19, '[1]لیست محصولات اردیبهشت ۱۴۰۳'!B:G,6,0)</f>
        <v>12450000</v>
      </c>
      <c r="U19" s="15"/>
      <c r="V19" s="16">
        <f t="shared" si="1"/>
        <v>0</v>
      </c>
      <c r="W19" s="12">
        <f t="shared" si="2"/>
        <v>20</v>
      </c>
      <c r="X19" s="14">
        <f t="shared" si="3"/>
        <v>249000000</v>
      </c>
      <c r="Y19" s="17"/>
      <c r="Z19" s="14">
        <f t="shared" si="4"/>
        <v>249000000</v>
      </c>
      <c r="AA19" s="183"/>
      <c r="AB19" s="182"/>
      <c r="AC19" s="181"/>
      <c r="AD19" s="180"/>
      <c r="AE19" s="19"/>
      <c r="AF19" s="21"/>
      <c r="AG19" s="22" t="str">
        <f t="shared" si="5"/>
        <v>TRUE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195"/>
      <c r="H20" s="196"/>
      <c r="I20" s="195"/>
      <c r="J20" s="184"/>
      <c r="K20" s="11" t="str">
        <f t="shared" ca="1" si="0"/>
        <v/>
      </c>
      <c r="L20" s="186"/>
      <c r="M20" s="186"/>
      <c r="N20" s="186"/>
      <c r="O20" s="9">
        <v>5501.1</v>
      </c>
      <c r="P20" s="9">
        <v>20</v>
      </c>
      <c r="Q20" s="13" t="str">
        <f>VLOOKUP(O20, '[1]لیست محصولات اردیبهشت ۱۴۰۳'!B:C,2,0)</f>
        <v>ورتکس | Vortex</v>
      </c>
      <c r="R20" s="9"/>
      <c r="S20" s="12">
        <f>VLOOKUP(O20, '[1]لیست محصولات اردیبهشت ۱۴۰۳'!B:F,5,0)</f>
        <v>150</v>
      </c>
      <c r="T20" s="14">
        <f>VLOOKUP(O20, '[1]لیست محصولات اردیبهشت ۱۴۰۳'!B:G,6,0)</f>
        <v>2100000</v>
      </c>
      <c r="U20" s="15"/>
      <c r="V20" s="16">
        <f t="shared" si="1"/>
        <v>0</v>
      </c>
      <c r="W20" s="12">
        <f t="shared" si="2"/>
        <v>20</v>
      </c>
      <c r="X20" s="14">
        <f t="shared" si="3"/>
        <v>42000000</v>
      </c>
      <c r="Y20" s="17"/>
      <c r="Z20" s="14">
        <f t="shared" si="4"/>
        <v>42000000</v>
      </c>
      <c r="AA20" s="183"/>
      <c r="AB20" s="182"/>
      <c r="AC20" s="181"/>
      <c r="AD20" s="180"/>
      <c r="AE20" s="19"/>
      <c r="AF20" s="21"/>
      <c r="AG20" s="22" t="str">
        <f t="shared" si="5"/>
        <v>TRUE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195"/>
      <c r="H21" s="196"/>
      <c r="I21" s="195"/>
      <c r="J21" s="184"/>
      <c r="K21" s="11" t="str">
        <f t="shared" ca="1" si="0"/>
        <v/>
      </c>
      <c r="L21" s="186"/>
      <c r="M21" s="186"/>
      <c r="N21" s="186"/>
      <c r="O21" s="9">
        <v>5511.1</v>
      </c>
      <c r="P21" s="9">
        <v>20</v>
      </c>
      <c r="Q21" s="13" t="str">
        <f>VLOOKUP(O21, '[1]لیست محصولات اردیبهشت ۱۴۰۳'!B:C,2,0)</f>
        <v>هامبلا | Hambella</v>
      </c>
      <c r="R21" s="9"/>
      <c r="S21" s="12">
        <f>VLOOKUP(O21, '[1]لیست محصولات اردیبهشت ۱۴۰۳'!B:F,5,0)</f>
        <v>150</v>
      </c>
      <c r="T21" s="14">
        <f>VLOOKUP(O21, '[1]لیست محصولات اردیبهشت ۱۴۰۳'!B:G,6,0)</f>
        <v>2800000</v>
      </c>
      <c r="U21" s="15"/>
      <c r="V21" s="16">
        <f t="shared" si="1"/>
        <v>0</v>
      </c>
      <c r="W21" s="12">
        <f t="shared" si="2"/>
        <v>20</v>
      </c>
      <c r="X21" s="14">
        <f t="shared" si="3"/>
        <v>56000000</v>
      </c>
      <c r="Y21" s="17"/>
      <c r="Z21" s="14">
        <f t="shared" si="4"/>
        <v>56000000</v>
      </c>
      <c r="AA21" s="183"/>
      <c r="AB21" s="182"/>
      <c r="AC21" s="181"/>
      <c r="AD21" s="180"/>
      <c r="AE21" s="19"/>
      <c r="AF21" s="21"/>
      <c r="AG21" s="22" t="str">
        <f t="shared" si="5"/>
        <v>TRUE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167"/>
      <c r="H22" s="169"/>
      <c r="I22" s="167"/>
      <c r="J22" s="165"/>
      <c r="K22" s="11" t="str">
        <f t="shared" ca="1" si="0"/>
        <v/>
      </c>
      <c r="L22" s="163"/>
      <c r="M22" s="163"/>
      <c r="N22" s="163"/>
      <c r="O22" s="9">
        <v>5522.1</v>
      </c>
      <c r="P22" s="9">
        <v>10</v>
      </c>
      <c r="Q22" s="13" t="str">
        <f>VLOOKUP(O22, '[1]لیست محصولات اردیبهشت ۱۴۰۳'!B:C,2,0)</f>
        <v>تامارا | Tamara</v>
      </c>
      <c r="R22" s="9"/>
      <c r="S22" s="12">
        <f>VLOOKUP(O22, '[1]لیست محصولات اردیبهشت ۱۴۰۳'!B:F,5,0)</f>
        <v>150</v>
      </c>
      <c r="T22" s="14">
        <f>VLOOKUP(O22, '[1]لیست محصولات اردیبهشت ۱۴۰۳'!B:G,6,0)</f>
        <v>2600000</v>
      </c>
      <c r="U22" s="15"/>
      <c r="V22" s="16">
        <f t="shared" si="1"/>
        <v>0</v>
      </c>
      <c r="W22" s="12">
        <f t="shared" si="2"/>
        <v>10</v>
      </c>
      <c r="X22" s="14">
        <f t="shared" si="3"/>
        <v>26000000</v>
      </c>
      <c r="Y22" s="17"/>
      <c r="Z22" s="14">
        <f t="shared" si="4"/>
        <v>26000000</v>
      </c>
      <c r="AA22" s="177"/>
      <c r="AB22" s="175"/>
      <c r="AC22" s="173"/>
      <c r="AD22" s="171"/>
      <c r="AE22" s="19"/>
      <c r="AF22" s="21"/>
      <c r="AG22" s="22" t="str">
        <f t="shared" si="5"/>
        <v>TRUE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166">
        <v>11</v>
      </c>
      <c r="H23" s="168"/>
      <c r="I23" s="166" t="s">
        <v>1317</v>
      </c>
      <c r="J23" s="164"/>
      <c r="K23" s="11" t="str">
        <f t="shared" ca="1" si="0"/>
        <v/>
      </c>
      <c r="L23" s="162" t="s">
        <v>359</v>
      </c>
      <c r="M23" s="162" t="s">
        <v>784</v>
      </c>
      <c r="N23" s="162" t="s">
        <v>785</v>
      </c>
      <c r="O23" s="9">
        <v>5501.3</v>
      </c>
      <c r="P23" s="9">
        <v>4</v>
      </c>
      <c r="Q23" s="13" t="str">
        <f>VLOOKUP(O23, '[1]لیست محصولات اردیبهشت ۱۴۰۳'!B:C,2,0)</f>
        <v>ورتکس | Vortex</v>
      </c>
      <c r="R23" s="9"/>
      <c r="S23" s="12">
        <f>VLOOKUP(O23, '[1]لیست محصولات اردیبهشت ۱۴۰۳'!B:F,5,0)</f>
        <v>4000</v>
      </c>
      <c r="T23" s="14">
        <f>VLOOKUP(O23, '[1]لیست محصولات اردیبهشت ۱۴۰۳'!B:G,6,0)</f>
        <v>51200000</v>
      </c>
      <c r="U23" s="15"/>
      <c r="V23" s="16">
        <f t="shared" si="1"/>
        <v>0</v>
      </c>
      <c r="W23" s="12">
        <f t="shared" si="2"/>
        <v>4</v>
      </c>
      <c r="X23" s="14">
        <f t="shared" si="3"/>
        <v>204800000</v>
      </c>
      <c r="Y23" s="17"/>
      <c r="Z23" s="14">
        <f t="shared" si="4"/>
        <v>204800000</v>
      </c>
      <c r="AA23" s="176" t="s">
        <v>79</v>
      </c>
      <c r="AB23" s="174" t="s">
        <v>70</v>
      </c>
      <c r="AC23" s="172" t="s">
        <v>786</v>
      </c>
      <c r="AD23" s="170"/>
      <c r="AE23" s="19"/>
      <c r="AF23" s="21"/>
      <c r="AG23" s="22" t="str">
        <f t="shared" si="5"/>
        <v>TRUE</v>
      </c>
      <c r="AH23" s="23" t="str">
        <f t="shared" si="6"/>
        <v>تهران - کافه نولان ونک - علیرضا متقی 09331770320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167"/>
      <c r="H24" s="169"/>
      <c r="I24" s="167"/>
      <c r="J24" s="165"/>
      <c r="K24" s="11" t="str">
        <f t="shared" ca="1" si="0"/>
        <v/>
      </c>
      <c r="L24" s="163"/>
      <c r="M24" s="163"/>
      <c r="N24" s="163"/>
      <c r="O24" s="9">
        <v>3326.2</v>
      </c>
      <c r="P24" s="9">
        <v>1</v>
      </c>
      <c r="Q24" s="13" t="str">
        <f>VLOOKUP(O24, '[1]لیست محصولات اردیبهشت ۱۴۰۳'!B:C,2,0)</f>
        <v>میاگروس | Milagros</v>
      </c>
      <c r="R24" s="9"/>
      <c r="S24" s="12">
        <f>VLOOKUP(O24, '[1]لیست محصولات اردیبهشت ۱۴۰۳'!B:F,5,0)</f>
        <v>750</v>
      </c>
      <c r="T24" s="14">
        <f>VLOOKUP(O24, '[1]لیست محصولات اردیبهشت ۱۴۰۳'!B:G,6,0)</f>
        <v>18150000</v>
      </c>
      <c r="U24" s="15"/>
      <c r="V24" s="16">
        <f t="shared" si="1"/>
        <v>0</v>
      </c>
      <c r="W24" s="12">
        <f t="shared" si="2"/>
        <v>1</v>
      </c>
      <c r="X24" s="14">
        <f t="shared" si="3"/>
        <v>18150000</v>
      </c>
      <c r="Y24" s="17"/>
      <c r="Z24" s="14">
        <f t="shared" si="4"/>
        <v>18150000</v>
      </c>
      <c r="AA24" s="177"/>
      <c r="AB24" s="175"/>
      <c r="AC24" s="173"/>
      <c r="AD24" s="171"/>
      <c r="AE24" s="19"/>
      <c r="AF24" s="21"/>
      <c r="AG24" s="22" t="str">
        <f t="shared" si="5"/>
        <v>TRUE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164">
        <v>12</v>
      </c>
      <c r="H25" s="178">
        <v>278462700801</v>
      </c>
      <c r="I25" s="164" t="s">
        <v>1317</v>
      </c>
      <c r="J25" s="164"/>
      <c r="K25" s="11" t="str">
        <f t="shared" ca="1" si="0"/>
        <v/>
      </c>
      <c r="L25" s="162" t="s">
        <v>269</v>
      </c>
      <c r="M25" s="162" t="s">
        <v>1318</v>
      </c>
      <c r="N25" s="162"/>
      <c r="O25" s="9">
        <v>5501.2</v>
      </c>
      <c r="P25" s="9">
        <v>1</v>
      </c>
      <c r="Q25" s="13" t="str">
        <f>VLOOKUP(O25, '[1]لیست محصولات اردیبهشت ۱۴۰۳'!B:C,2,0)</f>
        <v>ورتکس | Vortex</v>
      </c>
      <c r="R25" s="9"/>
      <c r="S25" s="12">
        <f>VLOOKUP(O25, '[1]لیست محصولات اردیبهشت ۱۴۰۳'!B:F,5,0)</f>
        <v>750</v>
      </c>
      <c r="T25" s="14">
        <f>VLOOKUP(O25, '[1]لیست محصولات اردیبهشت ۱۴۰۳'!B:G,6,0)</f>
        <v>9900000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9900000</v>
      </c>
      <c r="Y25" s="17"/>
      <c r="Z25" s="14">
        <f t="shared" si="4"/>
        <v>9900000</v>
      </c>
      <c r="AA25" s="176" t="s">
        <v>348</v>
      </c>
      <c r="AB25" s="174" t="s">
        <v>1351</v>
      </c>
      <c r="AC25" s="172" t="s">
        <v>1319</v>
      </c>
      <c r="AD25" s="170"/>
      <c r="AE25" s="193" t="s">
        <v>1320</v>
      </c>
      <c r="AF25" s="21"/>
      <c r="AG25" s="22" t="str">
        <f t="shared" si="5"/>
        <v>TRUE</v>
      </c>
      <c r="AH25" s="23" t="str">
        <f t="shared" si="6"/>
        <v>شیراز میدان زرگری، به سمت چمران، ساختمان پزشکی ابن سینا، طبقه 4 واحد 18، 7196856344  - میثم توسلی 09123663889</v>
      </c>
    </row>
    <row r="26" spans="1:34" ht="22.35" customHeight="1">
      <c r="A26" s="7"/>
      <c r="B26" s="7"/>
      <c r="C26" s="7"/>
      <c r="D26" s="7"/>
      <c r="E26" s="7"/>
      <c r="F26" s="8"/>
      <c r="G26" s="165"/>
      <c r="H26" s="179"/>
      <c r="I26" s="165"/>
      <c r="J26" s="165"/>
      <c r="K26" s="11" t="str">
        <f t="shared" ca="1" si="0"/>
        <v/>
      </c>
      <c r="L26" s="163"/>
      <c r="M26" s="163"/>
      <c r="N26" s="163"/>
      <c r="O26" s="9">
        <v>3326.1</v>
      </c>
      <c r="P26" s="9">
        <v>1</v>
      </c>
      <c r="Q26" s="13" t="str">
        <f>VLOOKUP(O26, '[1]لیست محصولات اردیبهشت ۱۴۰۳'!B:C,2,0)</f>
        <v>میاگروس | Milagros</v>
      </c>
      <c r="R26" s="9"/>
      <c r="S26" s="12">
        <f>VLOOKUP(O26, '[1]لیست محصولات اردیبهشت ۱۴۰۳'!B:F,5,0)</f>
        <v>150</v>
      </c>
      <c r="T26" s="14">
        <f>VLOOKUP(O26, '[1]لیست محصولات اردیبهشت ۱۴۰۳'!B:G,6,0)</f>
        <v>3750000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3750000</v>
      </c>
      <c r="Y26" s="17"/>
      <c r="Z26" s="14">
        <f t="shared" si="4"/>
        <v>3750000</v>
      </c>
      <c r="AA26" s="177"/>
      <c r="AB26" s="175"/>
      <c r="AC26" s="173"/>
      <c r="AD26" s="171"/>
      <c r="AE26" s="194"/>
      <c r="AF26" s="21"/>
      <c r="AG26" s="22" t="str">
        <f t="shared" si="5"/>
        <v>TRUE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166">
        <v>13</v>
      </c>
      <c r="H27" s="168"/>
      <c r="I27" s="166" t="s">
        <v>1317</v>
      </c>
      <c r="J27" s="164" t="s">
        <v>76</v>
      </c>
      <c r="K27" s="11" t="str">
        <f t="shared" ca="1" si="0"/>
        <v/>
      </c>
      <c r="L27" s="162" t="s">
        <v>286</v>
      </c>
      <c r="M27" s="162" t="s">
        <v>287</v>
      </c>
      <c r="N27" s="162" t="s">
        <v>288</v>
      </c>
      <c r="O27" s="9">
        <v>5501.3</v>
      </c>
      <c r="P27" s="9">
        <v>9</v>
      </c>
      <c r="Q27" s="13" t="str">
        <f>VLOOKUP(O27, '[1]لیست محصولات اردیبهشت ۱۴۰۳'!B:C,2,0)</f>
        <v>ورتکس | Vortex</v>
      </c>
      <c r="R27" s="9"/>
      <c r="S27" s="12">
        <f>VLOOKUP(O27, '[1]لیست محصولات اردیبهشت ۱۴۰۳'!B:F,5,0)</f>
        <v>4000</v>
      </c>
      <c r="T27" s="14">
        <f>VLOOKUP(O27, '[1]لیست محصولات اردیبهشت ۱۴۰۳'!B:G,6,0)</f>
        <v>51200000</v>
      </c>
      <c r="U27" s="15"/>
      <c r="V27" s="16">
        <f t="shared" si="1"/>
        <v>0</v>
      </c>
      <c r="W27" s="12">
        <f t="shared" si="2"/>
        <v>9</v>
      </c>
      <c r="X27" s="14">
        <f t="shared" si="3"/>
        <v>460800000</v>
      </c>
      <c r="Y27" s="17"/>
      <c r="Z27" s="14">
        <f t="shared" si="4"/>
        <v>460800000</v>
      </c>
      <c r="AA27" s="176" t="s">
        <v>129</v>
      </c>
      <c r="AB27" s="174" t="s">
        <v>1321</v>
      </c>
      <c r="AC27" s="172" t="s">
        <v>290</v>
      </c>
      <c r="AD27" s="170"/>
      <c r="AE27" s="19"/>
      <c r="AF27" s="21"/>
      <c r="AG27" s="22" t="str">
        <f t="shared" si="5"/>
        <v>TRUE</v>
      </c>
      <c r="AH27" s="23" t="str">
        <f t="shared" si="6"/>
        <v>مشهد بلوار وكيل اباد ، خيابان حافظ ، نبش حافظ ۶ کافه دوپیو - علی صالحی 09159205885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167"/>
      <c r="H28" s="169"/>
      <c r="I28" s="167"/>
      <c r="J28" s="165"/>
      <c r="K28" s="11" t="str">
        <f t="shared" ca="1" si="0"/>
        <v/>
      </c>
      <c r="L28" s="163"/>
      <c r="M28" s="163"/>
      <c r="N28" s="163"/>
      <c r="O28" s="9">
        <v>5511.2</v>
      </c>
      <c r="P28" s="9">
        <v>7</v>
      </c>
      <c r="Q28" s="13" t="str">
        <f>VLOOKUP(O28, '[1]لیست محصولات اردیبهشت ۱۴۰۳'!B:C,2,0)</f>
        <v>هامبلا | Hambella</v>
      </c>
      <c r="R28" s="9"/>
      <c r="S28" s="12">
        <f>VLOOKUP(O28, '[1]لیست محصولات اردیبهشت ۱۴۰۳'!B:F,5,0)</f>
        <v>750</v>
      </c>
      <c r="T28" s="14">
        <f>VLOOKUP(O28, '[1]لیست محصولات اردیبهشت ۱۴۰۳'!B:G,6,0)</f>
        <v>13350000</v>
      </c>
      <c r="U28" s="15"/>
      <c r="V28" s="16">
        <f t="shared" si="1"/>
        <v>0</v>
      </c>
      <c r="W28" s="12">
        <f t="shared" si="2"/>
        <v>7</v>
      </c>
      <c r="X28" s="14">
        <f t="shared" si="3"/>
        <v>93450000</v>
      </c>
      <c r="Y28" s="17"/>
      <c r="Z28" s="14">
        <f t="shared" si="4"/>
        <v>93450000</v>
      </c>
      <c r="AA28" s="177"/>
      <c r="AB28" s="175"/>
      <c r="AC28" s="173"/>
      <c r="AD28" s="171"/>
      <c r="AE28" s="19"/>
      <c r="AF28" s="21"/>
      <c r="AG28" s="22" t="str">
        <f t="shared" si="5"/>
        <v>TRUE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66">
        <v>14</v>
      </c>
      <c r="H29" s="67"/>
      <c r="I29" s="66" t="s">
        <v>1317</v>
      </c>
      <c r="J29" s="9"/>
      <c r="K29" s="11" t="str">
        <f t="shared" ca="1" si="0"/>
        <v/>
      </c>
      <c r="L29" s="12" t="s">
        <v>1322</v>
      </c>
      <c r="M29" s="12" t="s">
        <v>1323</v>
      </c>
      <c r="N29" s="12" t="s">
        <v>1324</v>
      </c>
      <c r="O29" s="9">
        <v>5511.3</v>
      </c>
      <c r="P29" s="9">
        <v>2</v>
      </c>
      <c r="Q29" s="13" t="str">
        <f>VLOOKUP(O29, '[1]لیست محصولات اردیبهشت ۱۴۰۳'!B:C,2,0)</f>
        <v>هامبلا | Hambella</v>
      </c>
      <c r="R29" s="9"/>
      <c r="S29" s="12">
        <f>VLOOKUP(O29, '[1]لیست محصولات اردیبهشت ۱۴۰۳'!B:F,5,0)</f>
        <v>4000</v>
      </c>
      <c r="T29" s="14">
        <f>VLOOKUP(O29, '[1]لیست محصولات اردیبهشت ۱۴۰۳'!B:G,6,0)</f>
        <v>69600000</v>
      </c>
      <c r="U29" s="15"/>
      <c r="V29" s="16">
        <f t="shared" si="1"/>
        <v>0</v>
      </c>
      <c r="W29" s="12">
        <f t="shared" si="2"/>
        <v>2</v>
      </c>
      <c r="X29" s="14">
        <f t="shared" si="3"/>
        <v>139200000</v>
      </c>
      <c r="Y29" s="17"/>
      <c r="Z29" s="14">
        <f t="shared" si="4"/>
        <v>139200000</v>
      </c>
      <c r="AA29" s="18" t="s">
        <v>79</v>
      </c>
      <c r="AB29" s="13" t="s">
        <v>1325</v>
      </c>
      <c r="AC29" s="19" t="s">
        <v>1326</v>
      </c>
      <c r="AD29" s="20"/>
      <c r="AE29" s="19"/>
      <c r="AF29" s="21"/>
      <c r="AG29" s="22" t="str">
        <f t="shared" si="5"/>
        <v>TRUE</v>
      </c>
      <c r="AH29" s="23" t="str">
        <f t="shared" si="6"/>
        <v>تهران ميدان ونك خيابان خدامي نرسيده به خيابان آفتاب بن بست شهرزاد درب ورودي پلاك 82 کیا کافی گستر - نیایش روزبان 09940749771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>
        <v>15</v>
      </c>
      <c r="H30" s="10">
        <v>278476782921</v>
      </c>
      <c r="I30" s="9" t="s">
        <v>1317</v>
      </c>
      <c r="J30" s="9"/>
      <c r="K30" s="11" t="str">
        <f t="shared" ca="1" si="0"/>
        <v/>
      </c>
      <c r="L30" s="12" t="s">
        <v>286</v>
      </c>
      <c r="M30" s="12" t="s">
        <v>553</v>
      </c>
      <c r="N30" s="12"/>
      <c r="O30" s="9">
        <v>5511.2</v>
      </c>
      <c r="P30" s="9">
        <v>1</v>
      </c>
      <c r="Q30" s="13" t="str">
        <f>VLOOKUP(O30, '[1]لیست محصولات اردیبهشت ۱۴۰۳'!B:C,2,0)</f>
        <v>هامبلا | Hambella</v>
      </c>
      <c r="R30" s="9"/>
      <c r="S30" s="12">
        <f>VLOOKUP(O30, '[1]لیست محصولات اردیبهشت ۱۴۰۳'!B:F,5,0)</f>
        <v>750</v>
      </c>
      <c r="T30" s="14">
        <f>VLOOKUP(O30, '[1]لیست محصولات اردیبهشت ۱۴۰۳'!B:G,6,0)</f>
        <v>13350000</v>
      </c>
      <c r="U30" s="15"/>
      <c r="V30" s="16">
        <f t="shared" si="1"/>
        <v>0</v>
      </c>
      <c r="W30" s="12">
        <f t="shared" si="2"/>
        <v>1</v>
      </c>
      <c r="X30" s="14">
        <f t="shared" si="3"/>
        <v>13350000</v>
      </c>
      <c r="Y30" s="17"/>
      <c r="Z30" s="14">
        <f t="shared" si="4"/>
        <v>13350000</v>
      </c>
      <c r="AA30" s="18" t="s">
        <v>79</v>
      </c>
      <c r="AB30" s="13" t="s">
        <v>1327</v>
      </c>
      <c r="AC30" s="19" t="s">
        <v>1328</v>
      </c>
      <c r="AD30" s="20" t="s">
        <v>99</v>
      </c>
      <c r="AE30" s="19"/>
      <c r="AF30" s="21"/>
      <c r="AG30" s="22" t="str">
        <f t="shared" si="5"/>
        <v>TRUE</v>
      </c>
      <c r="AH30" s="23" t="str">
        <f t="shared" si="6"/>
        <v>تهران شهریار ،باغستان،باباسلمان،ابتدای بلوار شهید کلهر  - علی دشتی 09123671245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>
        <v>16</v>
      </c>
      <c r="H31" s="10">
        <v>278477448563</v>
      </c>
      <c r="I31" s="9" t="s">
        <v>1317</v>
      </c>
      <c r="J31" s="9"/>
      <c r="K31" s="11" t="str">
        <f t="shared" ca="1" si="0"/>
        <v/>
      </c>
      <c r="L31" s="12" t="s">
        <v>130</v>
      </c>
      <c r="M31" s="12" t="s">
        <v>1329</v>
      </c>
      <c r="N31" s="12"/>
      <c r="O31" s="9">
        <v>3326.1</v>
      </c>
      <c r="P31" s="9">
        <v>1</v>
      </c>
      <c r="Q31" s="13" t="str">
        <f>VLOOKUP(O31, '[1]لیست محصولات اردیبهشت ۱۴۰۳'!B:C,2,0)</f>
        <v>میاگروس | Milagros</v>
      </c>
      <c r="R31" s="9"/>
      <c r="S31" s="12">
        <f>VLOOKUP(O31, '[1]لیست محصولات اردیبهشت ۱۴۰۳'!B:F,5,0)</f>
        <v>150</v>
      </c>
      <c r="T31" s="14">
        <f>VLOOKUP(O31, '[1]لیست محصولات اردیبهشت ۱۴۰۳'!B:G,6,0)</f>
        <v>3750000</v>
      </c>
      <c r="U31" s="15"/>
      <c r="V31" s="16">
        <f t="shared" si="1"/>
        <v>0</v>
      </c>
      <c r="W31" s="12">
        <f t="shared" si="2"/>
        <v>1</v>
      </c>
      <c r="X31" s="14">
        <f t="shared" si="3"/>
        <v>3750000</v>
      </c>
      <c r="Y31" s="17"/>
      <c r="Z31" s="14">
        <f t="shared" si="4"/>
        <v>3750000</v>
      </c>
      <c r="AA31" s="18" t="s">
        <v>797</v>
      </c>
      <c r="AB31" s="13" t="s">
        <v>1330</v>
      </c>
      <c r="AC31" s="19" t="s">
        <v>1331</v>
      </c>
      <c r="AD31" s="20"/>
      <c r="AE31" s="19"/>
      <c r="AF31" s="21"/>
      <c r="AG31" s="22" t="str">
        <f t="shared" si="5"/>
        <v>TRUE</v>
      </c>
      <c r="AH31" s="23" t="str">
        <f t="shared" si="6"/>
        <v>گرگان بلوار ناهارخوران عدالت 46 پلاک 75 مجتمع پگاه ط دوم غربی  - آرش قضایی 09112759381</v>
      </c>
    </row>
    <row r="32" spans="1:34" ht="22.35" customHeight="1">
      <c r="A32" s="7"/>
      <c r="B32" s="7"/>
      <c r="C32" s="7"/>
      <c r="D32" s="7"/>
      <c r="E32" s="7"/>
      <c r="F32" s="8"/>
      <c r="G32" s="164">
        <v>17</v>
      </c>
      <c r="H32" s="178">
        <v>278477612938</v>
      </c>
      <c r="I32" s="164" t="s">
        <v>1317</v>
      </c>
      <c r="J32" s="164"/>
      <c r="K32" s="11" t="str">
        <f t="shared" ca="1" si="0"/>
        <v/>
      </c>
      <c r="L32" s="162" t="s">
        <v>106</v>
      </c>
      <c r="M32" s="162" t="s">
        <v>107</v>
      </c>
      <c r="N32" s="162" t="s">
        <v>108</v>
      </c>
      <c r="O32" s="9">
        <v>5501.3</v>
      </c>
      <c r="P32" s="9">
        <v>1</v>
      </c>
      <c r="Q32" s="13" t="str">
        <f>VLOOKUP(O32, '[1]لیست محصولات اردیبهشت ۱۴۰۳'!B:C,2,0)</f>
        <v>ورتکس | Vortex</v>
      </c>
      <c r="R32" s="9"/>
      <c r="S32" s="12">
        <f>VLOOKUP(O32, '[1]لیست محصولات اردیبهشت ۱۴۰۳'!B:F,5,0)</f>
        <v>4000</v>
      </c>
      <c r="T32" s="14">
        <f>VLOOKUP(O32, '[1]لیست محصولات اردیبهشت ۱۴۰۳'!B:G,6,0)</f>
        <v>51200000</v>
      </c>
      <c r="U32" s="15"/>
      <c r="V32" s="16">
        <f t="shared" si="1"/>
        <v>0</v>
      </c>
      <c r="W32" s="12">
        <f t="shared" si="2"/>
        <v>1</v>
      </c>
      <c r="X32" s="14">
        <f t="shared" si="3"/>
        <v>51200000</v>
      </c>
      <c r="Y32" s="17"/>
      <c r="Z32" s="14">
        <f t="shared" si="4"/>
        <v>51200000</v>
      </c>
      <c r="AA32" s="176" t="s">
        <v>109</v>
      </c>
      <c r="AB32" s="174" t="s">
        <v>110</v>
      </c>
      <c r="AC32" s="172" t="s">
        <v>111</v>
      </c>
      <c r="AD32" s="170"/>
      <c r="AE32" s="19"/>
      <c r="AF32" s="21"/>
      <c r="AG32" s="22" t="str">
        <f t="shared" si="5"/>
        <v>TRUE</v>
      </c>
      <c r="AH32" s="23" t="str">
        <f t="shared" si="6"/>
        <v>اصفهان خیابان شمس آبادی، کوچه کازرونی، نبش سه راهی، پاساژ امید،طبقه اول کافه دولت - نگار نقیه 09334075144</v>
      </c>
    </row>
    <row r="33" spans="1:34" ht="22.35" customHeight="1">
      <c r="A33" s="7"/>
      <c r="B33" s="7"/>
      <c r="C33" s="7"/>
      <c r="D33" s="7"/>
      <c r="E33" s="7"/>
      <c r="F33" s="8"/>
      <c r="G33" s="165"/>
      <c r="H33" s="179"/>
      <c r="I33" s="165"/>
      <c r="J33" s="165"/>
      <c r="K33" s="11" t="str">
        <f t="shared" ca="1" si="0"/>
        <v/>
      </c>
      <c r="L33" s="163"/>
      <c r="M33" s="163"/>
      <c r="N33" s="163"/>
      <c r="O33" s="9">
        <v>3326.1</v>
      </c>
      <c r="P33" s="9">
        <v>3</v>
      </c>
      <c r="Q33" s="13" t="str">
        <f>VLOOKUP(O33, '[1]لیست محصولات اردیبهشت ۱۴۰۳'!B:C,2,0)</f>
        <v>میاگروس | Milagros</v>
      </c>
      <c r="R33" s="9"/>
      <c r="S33" s="12">
        <f>VLOOKUP(O33, '[1]لیست محصولات اردیبهشت ۱۴۰۳'!B:F,5,0)</f>
        <v>150</v>
      </c>
      <c r="T33" s="14">
        <f>VLOOKUP(O33, '[1]لیست محصولات اردیبهشت ۱۴۰۳'!B:G,6,0)</f>
        <v>3750000</v>
      </c>
      <c r="U33" s="15"/>
      <c r="V33" s="16">
        <f t="shared" si="1"/>
        <v>0</v>
      </c>
      <c r="W33" s="12">
        <f t="shared" si="2"/>
        <v>3</v>
      </c>
      <c r="X33" s="14">
        <f t="shared" si="3"/>
        <v>11250000</v>
      </c>
      <c r="Y33" s="17"/>
      <c r="Z33" s="14">
        <f t="shared" si="4"/>
        <v>11250000</v>
      </c>
      <c r="AA33" s="177"/>
      <c r="AB33" s="175"/>
      <c r="AC33" s="173"/>
      <c r="AD33" s="171"/>
      <c r="AE33" s="19"/>
      <c r="AF33" s="21"/>
      <c r="AG33" s="22" t="str">
        <f t="shared" si="5"/>
        <v>TRUE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>
        <v>18</v>
      </c>
      <c r="H34" s="10">
        <v>278480273321</v>
      </c>
      <c r="I34" s="9" t="s">
        <v>1317</v>
      </c>
      <c r="J34" s="9" t="s">
        <v>1332</v>
      </c>
      <c r="K34" s="11" t="str">
        <f t="shared" ca="1" si="0"/>
        <v/>
      </c>
      <c r="L34" s="12" t="s">
        <v>222</v>
      </c>
      <c r="M34" s="12" t="s">
        <v>223</v>
      </c>
      <c r="N34" s="12" t="s">
        <v>224</v>
      </c>
      <c r="O34" s="9">
        <v>3326.1</v>
      </c>
      <c r="P34" s="9">
        <v>1</v>
      </c>
      <c r="Q34" s="13" t="str">
        <f>VLOOKUP(O34, '[1]لیست محصولات اردیبهشت ۱۴۰۳'!B:C,2,0)</f>
        <v>میاگروس | Milagros</v>
      </c>
      <c r="R34" s="9"/>
      <c r="S34" s="12">
        <f>VLOOKUP(O34, '[1]لیست محصولات اردیبهشت ۱۴۰۳'!B:F,5,0)</f>
        <v>150</v>
      </c>
      <c r="T34" s="14">
        <f>VLOOKUP(O34, '[1]لیست محصولات اردیبهشت ۱۴۰۳'!B:G,6,0)</f>
        <v>3750000</v>
      </c>
      <c r="U34" s="15"/>
      <c r="V34" s="16">
        <f t="shared" si="1"/>
        <v>0</v>
      </c>
      <c r="W34" s="12">
        <f t="shared" si="2"/>
        <v>1</v>
      </c>
      <c r="X34" s="14">
        <f t="shared" si="3"/>
        <v>3750000</v>
      </c>
      <c r="Y34" s="17"/>
      <c r="Z34" s="14">
        <f t="shared" si="4"/>
        <v>3750000</v>
      </c>
      <c r="AA34" s="18" t="s">
        <v>212</v>
      </c>
      <c r="AB34" s="13" t="s">
        <v>225</v>
      </c>
      <c r="AC34" s="19" t="s">
        <v>226</v>
      </c>
      <c r="AD34" s="20"/>
      <c r="AE34" s="19"/>
      <c r="AF34" s="21"/>
      <c r="AG34" s="22" t="str">
        <f t="shared" si="5"/>
        <v>TRUE</v>
      </c>
      <c r="AH34" s="23" t="str">
        <f t="shared" si="6"/>
        <v>قم انسجام کوچه ۱۶ فرعی آخر خیابان آرمیده پلاک ۷۴ کافه ماک - عرفان عطوفی 09195756651</v>
      </c>
    </row>
    <row r="35" spans="1:34" ht="22.35" customHeight="1">
      <c r="A35" s="7"/>
      <c r="B35" s="7"/>
      <c r="C35" s="7"/>
      <c r="D35" s="7"/>
      <c r="E35" s="7"/>
      <c r="F35" s="8"/>
      <c r="G35" s="9">
        <v>19</v>
      </c>
      <c r="H35" s="94" t="s">
        <v>1338</v>
      </c>
      <c r="I35" s="9" t="s">
        <v>1317</v>
      </c>
      <c r="J35" s="9"/>
      <c r="K35" s="11" t="str">
        <f t="shared" ca="1" si="0"/>
        <v/>
      </c>
      <c r="L35" s="12" t="s">
        <v>433</v>
      </c>
      <c r="M35" s="12" t="s">
        <v>1333</v>
      </c>
      <c r="N35" s="12" t="s">
        <v>1334</v>
      </c>
      <c r="O35" s="9">
        <v>3326.1</v>
      </c>
      <c r="P35" s="9">
        <v>1</v>
      </c>
      <c r="Q35" s="13" t="str">
        <f>VLOOKUP(O35, '[1]لیست محصولات اردیبهشت ۱۴۰۳'!B:C,2,0)</f>
        <v>میاگروس | Milagros</v>
      </c>
      <c r="R35" s="9"/>
      <c r="S35" s="12">
        <f>VLOOKUP(O35, '[1]لیست محصولات اردیبهشت ۱۴۰۳'!B:F,5,0)</f>
        <v>150</v>
      </c>
      <c r="T35" s="14">
        <f>VLOOKUP(O35, '[1]لیست محصولات اردیبهشت ۱۴۰۳'!B:G,6,0)</f>
        <v>3750000</v>
      </c>
      <c r="U35" s="15"/>
      <c r="V35" s="16">
        <f t="shared" si="1"/>
        <v>0</v>
      </c>
      <c r="W35" s="12">
        <f t="shared" si="2"/>
        <v>1</v>
      </c>
      <c r="X35" s="14">
        <f t="shared" si="3"/>
        <v>3750000</v>
      </c>
      <c r="Y35" s="17"/>
      <c r="Z35" s="14">
        <f t="shared" si="4"/>
        <v>3750000</v>
      </c>
      <c r="AA35" s="18" t="s">
        <v>79</v>
      </c>
      <c r="AB35" s="13" t="s">
        <v>1335</v>
      </c>
      <c r="AC35" s="19" t="s">
        <v>1336</v>
      </c>
      <c r="AD35" s="20"/>
      <c r="AE35" s="68" t="s">
        <v>1337</v>
      </c>
      <c r="AF35" s="21"/>
      <c r="AG35" s="22" t="str">
        <f t="shared" si="5"/>
        <v>TRUE</v>
      </c>
      <c r="AH35" s="23" t="str">
        <f t="shared" si="6"/>
        <v>تهران سازمان برنامه شمالی خیابان براتلو نبش هشتم غربی کافه رادیکال 13 - مهدی آقاپور 09360783913</v>
      </c>
    </row>
    <row r="36" spans="1:34" ht="22.35" customHeight="1">
      <c r="A36" s="7"/>
      <c r="B36" s="7"/>
      <c r="C36" s="7"/>
      <c r="D36" s="7"/>
      <c r="E36" s="7"/>
      <c r="F36" s="8"/>
      <c r="G36" s="164">
        <v>20</v>
      </c>
      <c r="H36" s="178">
        <v>278504011493</v>
      </c>
      <c r="I36" s="164" t="s">
        <v>1317</v>
      </c>
      <c r="J36" s="164" t="s">
        <v>76</v>
      </c>
      <c r="K36" s="11" t="str">
        <f t="shared" ca="1" si="0"/>
        <v/>
      </c>
      <c r="L36" s="162" t="s">
        <v>286</v>
      </c>
      <c r="M36" s="162" t="s">
        <v>397</v>
      </c>
      <c r="N36" s="162" t="s">
        <v>398</v>
      </c>
      <c r="O36" s="9">
        <v>5501.3</v>
      </c>
      <c r="P36" s="9">
        <v>6</v>
      </c>
      <c r="Q36" s="13" t="str">
        <f>VLOOKUP(O36, '[1]لیست محصولات اردیبهشت ۱۴۰۳'!B:C,2,0)</f>
        <v>ورتکس | Vortex</v>
      </c>
      <c r="R36" s="9"/>
      <c r="S36" s="12">
        <f>VLOOKUP(O36, '[1]لیست محصولات اردیبهشت ۱۴۰۳'!B:F,5,0)</f>
        <v>4000</v>
      </c>
      <c r="T36" s="14">
        <f>VLOOKUP(O36, '[1]لیست محصولات اردیبهشت ۱۴۰۳'!B:G,6,0)</f>
        <v>51200000</v>
      </c>
      <c r="U36" s="15"/>
      <c r="V36" s="16">
        <f t="shared" si="1"/>
        <v>0</v>
      </c>
      <c r="W36" s="12">
        <f t="shared" si="2"/>
        <v>6</v>
      </c>
      <c r="X36" s="14">
        <f t="shared" si="3"/>
        <v>307200000</v>
      </c>
      <c r="Y36" s="17"/>
      <c r="Z36" s="14">
        <f t="shared" si="4"/>
        <v>307200000</v>
      </c>
      <c r="AA36" s="176" t="s">
        <v>79</v>
      </c>
      <c r="AB36" s="174" t="s">
        <v>400</v>
      </c>
      <c r="AC36" s="172" t="s">
        <v>401</v>
      </c>
      <c r="AD36" s="170"/>
      <c r="AE36" s="19"/>
      <c r="AF36" s="21"/>
      <c r="AG36" s="22" t="str">
        <f t="shared" si="5"/>
        <v>TRUE</v>
      </c>
      <c r="AH36" s="23" t="str">
        <f t="shared" si="6"/>
        <v>تهران خیابان ایرانشهر پایینتر از کوچه دهخدا پلاک ۵۷ پشت دکه روزنامه فروشی کافه آندورا - علی بختیاری 09214428591</v>
      </c>
    </row>
    <row r="37" spans="1:34" ht="22.35" customHeight="1">
      <c r="A37" s="7"/>
      <c r="B37" s="7"/>
      <c r="C37" s="7"/>
      <c r="D37" s="7"/>
      <c r="E37" s="7"/>
      <c r="F37" s="8"/>
      <c r="G37" s="165"/>
      <c r="H37" s="179"/>
      <c r="I37" s="165"/>
      <c r="J37" s="165"/>
      <c r="K37" s="11" t="str">
        <f t="shared" ca="1" si="0"/>
        <v/>
      </c>
      <c r="L37" s="163"/>
      <c r="M37" s="163"/>
      <c r="N37" s="163"/>
      <c r="O37" s="9">
        <v>5501.1</v>
      </c>
      <c r="P37" s="9">
        <v>2</v>
      </c>
      <c r="Q37" s="13" t="str">
        <f>VLOOKUP(O37, '[1]لیست محصولات اردیبهشت ۱۴۰۳'!B:C,2,0)</f>
        <v>ورتکس | Vortex</v>
      </c>
      <c r="R37" s="9" t="s">
        <v>102</v>
      </c>
      <c r="S37" s="12">
        <f>VLOOKUP(O37, '[1]لیست محصولات اردیبهشت ۱۴۰۳'!B:F,5,0)</f>
        <v>150</v>
      </c>
      <c r="T37" s="14">
        <f>VLOOKUP(O37, '[1]لیست محصولات اردیبهشت ۱۴۰۳'!B:G,6,0)</f>
        <v>2100000</v>
      </c>
      <c r="U37" s="15"/>
      <c r="V37" s="16">
        <f t="shared" si="1"/>
        <v>0</v>
      </c>
      <c r="W37" s="12">
        <f t="shared" si="2"/>
        <v>2</v>
      </c>
      <c r="X37" s="14">
        <f t="shared" si="3"/>
        <v>4200000</v>
      </c>
      <c r="Y37" s="17"/>
      <c r="Z37" s="14">
        <f t="shared" si="4"/>
        <v>4200000</v>
      </c>
      <c r="AA37" s="177"/>
      <c r="AB37" s="175"/>
      <c r="AC37" s="173"/>
      <c r="AD37" s="171"/>
      <c r="AE37" s="19"/>
      <c r="AF37" s="21"/>
      <c r="AG37" s="22" t="str">
        <f t="shared" si="5"/>
        <v>TRUE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>
        <v>21</v>
      </c>
      <c r="H38" s="10">
        <v>278549656831</v>
      </c>
      <c r="I38" s="9" t="s">
        <v>1339</v>
      </c>
      <c r="J38" s="9"/>
      <c r="K38" s="11" t="str">
        <f t="shared" ca="1" si="0"/>
        <v/>
      </c>
      <c r="L38" s="12" t="s">
        <v>1340</v>
      </c>
      <c r="M38" s="12" t="s">
        <v>1341</v>
      </c>
      <c r="N38" s="12"/>
      <c r="O38" s="9">
        <v>5501.2</v>
      </c>
      <c r="P38" s="9">
        <v>1</v>
      </c>
      <c r="Q38" s="13" t="str">
        <f>VLOOKUP(O38, '[1]لیست محصولات اردیبهشت ۱۴۰۳'!B:C,2,0)</f>
        <v>ورتکس | Vortex</v>
      </c>
      <c r="R38" s="9" t="s">
        <v>125</v>
      </c>
      <c r="S38" s="12">
        <f>VLOOKUP(O38, '[1]لیست محصولات اردیبهشت ۱۴۰۳'!B:F,5,0)</f>
        <v>750</v>
      </c>
      <c r="T38" s="14">
        <f>VLOOKUP(O38, '[1]لیست محصولات اردیبهشت ۱۴۰۳'!B:G,6,0)</f>
        <v>9900000</v>
      </c>
      <c r="U38" s="15"/>
      <c r="V38" s="16">
        <f t="shared" si="1"/>
        <v>0</v>
      </c>
      <c r="W38" s="12">
        <f t="shared" si="2"/>
        <v>1</v>
      </c>
      <c r="X38" s="14">
        <f t="shared" si="3"/>
        <v>9900000</v>
      </c>
      <c r="Y38" s="17"/>
      <c r="Z38" s="14">
        <f t="shared" si="4"/>
        <v>9900000</v>
      </c>
      <c r="AA38" s="18" t="s">
        <v>79</v>
      </c>
      <c r="AB38" s="13" t="s">
        <v>1342</v>
      </c>
      <c r="AC38" s="19" t="s">
        <v>1343</v>
      </c>
      <c r="AD38" s="20" t="s">
        <v>99</v>
      </c>
      <c r="AE38" s="68" t="s">
        <v>1344</v>
      </c>
      <c r="AF38" s="21"/>
      <c r="AG38" s="22" t="str">
        <f t="shared" si="5"/>
        <v>TRUE</v>
      </c>
      <c r="AH38" s="23" t="str">
        <f t="shared" si="6"/>
        <v>تهران بلوار اشرفی اصفهانی - بالاتر از پل حکیم- سه راه باغ فیض - خ ناطق نوری- تقاطع ابراهیم نوری - پلاک 9  - شبنم کاظمی 09124862451</v>
      </c>
    </row>
    <row r="39" spans="1:34" ht="22.35" customHeight="1">
      <c r="A39" s="7"/>
      <c r="B39" s="7"/>
      <c r="C39" s="7"/>
      <c r="D39" s="7"/>
      <c r="E39" s="7"/>
      <c r="F39" s="8"/>
      <c r="G39" s="9">
        <v>22</v>
      </c>
      <c r="H39" s="10" t="s">
        <v>70</v>
      </c>
      <c r="I39" s="9" t="s">
        <v>1339</v>
      </c>
      <c r="J39" s="9"/>
      <c r="K39" s="11" t="str">
        <f t="shared" ca="1" si="0"/>
        <v/>
      </c>
      <c r="L39" s="12" t="s">
        <v>1418</v>
      </c>
      <c r="M39" s="12" t="s">
        <v>1419</v>
      </c>
      <c r="N39" s="12" t="s">
        <v>621</v>
      </c>
      <c r="O39" s="9">
        <v>5511.1</v>
      </c>
      <c r="P39" s="9">
        <v>1</v>
      </c>
      <c r="Q39" s="13" t="str">
        <f>VLOOKUP(O39, '[1]لیست محصولات اردیبهشت ۱۴۰۳'!B:C,2,0)</f>
        <v>هامبلا | Hambella</v>
      </c>
      <c r="R39" s="9" t="s">
        <v>326</v>
      </c>
      <c r="S39" s="12">
        <f>VLOOKUP(O39, '[1]لیست محصولات اردیبهشت ۱۴۰۳'!B:F,5,0)</f>
        <v>150</v>
      </c>
      <c r="T39" s="14">
        <f>VLOOKUP(O39, '[1]لیست محصولات اردیبهشت ۱۴۰۳'!B:G,6,0)</f>
        <v>2800000</v>
      </c>
      <c r="U39" s="15"/>
      <c r="V39" s="16">
        <f t="shared" si="1"/>
        <v>0</v>
      </c>
      <c r="W39" s="12">
        <f t="shared" si="2"/>
        <v>1</v>
      </c>
      <c r="X39" s="14">
        <f t="shared" si="3"/>
        <v>2800000</v>
      </c>
      <c r="Y39" s="17"/>
      <c r="Z39" s="14">
        <f t="shared" si="4"/>
        <v>2800000</v>
      </c>
      <c r="AA39" s="18"/>
      <c r="AB39" s="13"/>
      <c r="AC39" s="19"/>
      <c r="AD39" s="20"/>
      <c r="AE39" s="19"/>
      <c r="AF39" s="21"/>
      <c r="AG39" s="22" t="str">
        <f t="shared" si="5"/>
        <v>TRUE</v>
      </c>
      <c r="AH39" s="23" t="str">
        <f t="shared" si="6"/>
        <v xml:space="preserve">  (پرسنل) - یگانه رئوفی فرد </v>
      </c>
    </row>
    <row r="40" spans="1:34" ht="22.35" customHeight="1">
      <c r="A40" s="7"/>
      <c r="B40" s="7"/>
      <c r="C40" s="7"/>
      <c r="D40" s="7"/>
      <c r="E40" s="7"/>
      <c r="F40" s="8"/>
      <c r="G40" s="9">
        <v>23</v>
      </c>
      <c r="H40" s="10" t="s">
        <v>70</v>
      </c>
      <c r="I40" s="9" t="s">
        <v>1339</v>
      </c>
      <c r="J40" s="9"/>
      <c r="K40" s="11" t="str">
        <f t="shared" ca="1" si="0"/>
        <v/>
      </c>
      <c r="L40" s="12" t="s">
        <v>1420</v>
      </c>
      <c r="M40" s="12" t="s">
        <v>1421</v>
      </c>
      <c r="N40" s="12" t="s">
        <v>621</v>
      </c>
      <c r="O40" s="9">
        <v>5501.1</v>
      </c>
      <c r="P40" s="9">
        <v>1</v>
      </c>
      <c r="Q40" s="13" t="str">
        <f>VLOOKUP(O40, '[1]لیست محصولات اردیبهشت ۱۴۰۳'!B:C,2,0)</f>
        <v>ورتکس | Vortex</v>
      </c>
      <c r="R40" s="9"/>
      <c r="S40" s="12">
        <f>VLOOKUP(O40, '[1]لیست محصولات اردیبهشت ۱۴۰۳'!B:F,5,0)</f>
        <v>150</v>
      </c>
      <c r="T40" s="14">
        <f>VLOOKUP(O40, '[1]لیست محصولات اردیبهشت ۱۴۰۳'!B:G,6,0)</f>
        <v>2100000</v>
      </c>
      <c r="U40" s="15"/>
      <c r="V40" s="16">
        <f t="shared" si="1"/>
        <v>0</v>
      </c>
      <c r="W40" s="12">
        <f t="shared" si="2"/>
        <v>1</v>
      </c>
      <c r="X40" s="14">
        <f t="shared" si="3"/>
        <v>2100000</v>
      </c>
      <c r="Y40" s="17"/>
      <c r="Z40" s="14">
        <f t="shared" si="4"/>
        <v>2100000</v>
      </c>
      <c r="AA40" s="18"/>
      <c r="AB40" s="13"/>
      <c r="AC40" s="19"/>
      <c r="AD40" s="20"/>
      <c r="AE40" s="19"/>
      <c r="AF40" s="21"/>
      <c r="AG40" s="22" t="str">
        <f t="shared" si="5"/>
        <v>TRUE</v>
      </c>
      <c r="AH40" s="23" t="str">
        <f t="shared" si="6"/>
        <v xml:space="preserve">  (پرسنل) - رامتین حضرتی </v>
      </c>
    </row>
    <row r="41" spans="1:34" ht="22.35" customHeight="1">
      <c r="A41" s="7"/>
      <c r="B41" s="7"/>
      <c r="C41" s="7"/>
      <c r="D41" s="7"/>
      <c r="E41" s="7"/>
      <c r="F41" s="8"/>
      <c r="G41" s="9">
        <v>24</v>
      </c>
      <c r="H41" s="10" t="s">
        <v>70</v>
      </c>
      <c r="I41" s="9" t="s">
        <v>1339</v>
      </c>
      <c r="J41" s="9"/>
      <c r="K41" s="11" t="str">
        <f t="shared" ca="1" si="0"/>
        <v/>
      </c>
      <c r="L41" s="12" t="s">
        <v>119</v>
      </c>
      <c r="M41" s="12" t="s">
        <v>1422</v>
      </c>
      <c r="N41" s="12" t="s">
        <v>621</v>
      </c>
      <c r="O41" s="9">
        <v>5511.1</v>
      </c>
      <c r="P41" s="9">
        <v>1</v>
      </c>
      <c r="Q41" s="13" t="str">
        <f>VLOOKUP(O41, '[1]لیست محصولات اردیبهشت ۱۴۰۳'!B:C,2,0)</f>
        <v>هامبلا | Hambella</v>
      </c>
      <c r="R41" s="9"/>
      <c r="S41" s="12">
        <f>VLOOKUP(O41, '[1]لیست محصولات اردیبهشت ۱۴۰۳'!B:F,5,0)</f>
        <v>150</v>
      </c>
      <c r="T41" s="14">
        <f>VLOOKUP(O41, '[1]لیست محصولات اردیبهشت ۱۴۰۳'!B:G,6,0)</f>
        <v>2800000</v>
      </c>
      <c r="U41" s="15"/>
      <c r="V41" s="16">
        <f t="shared" si="1"/>
        <v>0</v>
      </c>
      <c r="W41" s="12">
        <f t="shared" si="2"/>
        <v>1</v>
      </c>
      <c r="X41" s="14">
        <f t="shared" si="3"/>
        <v>2800000</v>
      </c>
      <c r="Y41" s="17"/>
      <c r="Z41" s="14">
        <f t="shared" si="4"/>
        <v>2800000</v>
      </c>
      <c r="AA41" s="18"/>
      <c r="AB41" s="13"/>
      <c r="AC41" s="19"/>
      <c r="AD41" s="20"/>
      <c r="AE41" s="19"/>
      <c r="AF41" s="21"/>
      <c r="AG41" s="22" t="str">
        <f t="shared" si="5"/>
        <v>TRUE</v>
      </c>
      <c r="AH41" s="23" t="str">
        <f t="shared" si="6"/>
        <v xml:space="preserve">  (پرسنل) - محمد قماشی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ref="AH67:AH130" si="13">AA67&amp;" "&amp;AB67&amp;" "&amp;N67&amp;" - "&amp;L67&amp;" "&amp;M67&amp;" "&amp;AC67</f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si="13"/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ref="AH131:AH194" si="15">AA131&amp;" "&amp;AB131&amp;" "&amp;N131&amp;" - "&amp;L131&amp;" "&amp;M131&amp;" "&amp;AC131</f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si="15"/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ref="AH195:AH200" si="17">AA195&amp;" "&amp;AB195&amp;" "&amp;N195&amp;" - "&amp;L195&amp;" "&amp;M195&amp;" "&amp;AC195</f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si="17"/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29</v>
      </c>
      <c r="AI240" s="56">
        <f t="shared" si="19"/>
        <v>0</v>
      </c>
      <c r="AJ240" s="57">
        <f>AH240-AI240</f>
        <v>29</v>
      </c>
      <c r="AK240" s="58">
        <f t="shared" si="23"/>
        <v>4.3499999999999996</v>
      </c>
      <c r="AL240" s="59">
        <f>AO240+AQ240-[2]Sheet1!$AH241</f>
        <v>0</v>
      </c>
      <c r="AM240" s="59">
        <f t="shared" si="25"/>
        <v>-29</v>
      </c>
      <c r="AN240" s="58">
        <f t="shared" si="21"/>
        <v>0</v>
      </c>
      <c r="AO240" s="59"/>
      <c r="AP240" s="58">
        <f t="shared" si="22"/>
        <v>-4.3499999999999996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2</v>
      </c>
      <c r="AI241" s="56">
        <f t="shared" si="19"/>
        <v>0</v>
      </c>
      <c r="AJ241" s="57">
        <f t="shared" ref="AJ241:AJ264" si="27">AH241-AI241</f>
        <v>2</v>
      </c>
      <c r="AK241" s="58">
        <f>AH241*AG241/1000</f>
        <v>1.5</v>
      </c>
      <c r="AL241" s="59">
        <f>AO241+AQ241-[2]Sheet1!$AH242</f>
        <v>0</v>
      </c>
      <c r="AM241" s="59">
        <f t="shared" si="25"/>
        <v>-2</v>
      </c>
      <c r="AN241" s="58">
        <f t="shared" si="21"/>
        <v>0</v>
      </c>
      <c r="AO241" s="59"/>
      <c r="AP241" s="58">
        <f t="shared" si="22"/>
        <v>-1.5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37</v>
      </c>
      <c r="AI242" s="56">
        <f t="shared" si="19"/>
        <v>0</v>
      </c>
      <c r="AJ242" s="57">
        <f t="shared" si="27"/>
        <v>37</v>
      </c>
      <c r="AK242" s="58">
        <f t="shared" ref="AK242:AK267" si="28">AH242*AG242/1000</f>
        <v>148</v>
      </c>
      <c r="AL242" s="59">
        <f>AO242+AQ242-[2]Sheet1!$AH243</f>
        <v>0</v>
      </c>
      <c r="AM242" s="59">
        <f t="shared" si="25"/>
        <v>-37</v>
      </c>
      <c r="AN242" s="58">
        <f t="shared" si="21"/>
        <v>0</v>
      </c>
      <c r="AO242" s="59"/>
      <c r="AP242" s="58">
        <f t="shared" si="22"/>
        <v>-148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23</v>
      </c>
      <c r="AI251" s="56">
        <f t="shared" si="19"/>
        <v>0</v>
      </c>
      <c r="AJ251" s="57">
        <f t="shared" si="27"/>
        <v>23</v>
      </c>
      <c r="AK251" s="58">
        <f t="shared" si="28"/>
        <v>3.45</v>
      </c>
      <c r="AL251" s="59">
        <f>AO251+AQ251-[2]Sheet1!$AH252</f>
        <v>0</v>
      </c>
      <c r="AM251" s="59">
        <f t="shared" si="25"/>
        <v>-23</v>
      </c>
      <c r="AN251" s="58">
        <f t="shared" si="21"/>
        <v>0</v>
      </c>
      <c r="AO251" s="59"/>
      <c r="AP251" s="58">
        <f t="shared" si="22"/>
        <v>-3.45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8</v>
      </c>
      <c r="AI252" s="56">
        <f t="shared" si="19"/>
        <v>0</v>
      </c>
      <c r="AJ252" s="57">
        <f t="shared" si="27"/>
        <v>8</v>
      </c>
      <c r="AK252" s="58">
        <f t="shared" si="28"/>
        <v>6</v>
      </c>
      <c r="AL252" s="59">
        <f>AO252+AQ252-[2]Sheet1!$AH253</f>
        <v>0</v>
      </c>
      <c r="AM252" s="59">
        <f t="shared" si="25"/>
        <v>-8</v>
      </c>
      <c r="AN252" s="58">
        <f t="shared" si="21"/>
        <v>0</v>
      </c>
      <c r="AO252" s="59"/>
      <c r="AP252" s="58">
        <f t="shared" si="22"/>
        <v>-6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7</v>
      </c>
      <c r="AI253" s="56">
        <f t="shared" si="19"/>
        <v>0</v>
      </c>
      <c r="AJ253" s="57">
        <f t="shared" si="27"/>
        <v>7</v>
      </c>
      <c r="AK253" s="58">
        <f t="shared" si="28"/>
        <v>1.05</v>
      </c>
      <c r="AL253" s="59">
        <f>AO253+AQ253-[2]Sheet1!$AH254</f>
        <v>0</v>
      </c>
      <c r="AM253" s="59">
        <f t="shared" si="25"/>
        <v>-7</v>
      </c>
      <c r="AN253" s="58">
        <f t="shared" si="21"/>
        <v>0</v>
      </c>
      <c r="AO253" s="59"/>
      <c r="AP253" s="58">
        <f t="shared" si="22"/>
        <v>-1.05</v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115">
    <mergeCell ref="AD32:AD33"/>
    <mergeCell ref="H32:H33"/>
    <mergeCell ref="G32:G33"/>
    <mergeCell ref="AA32:AA33"/>
    <mergeCell ref="AB32:AB33"/>
    <mergeCell ref="AC32:AC33"/>
    <mergeCell ref="N32:N33"/>
    <mergeCell ref="M32:M33"/>
    <mergeCell ref="L32:L33"/>
    <mergeCell ref="J32:J33"/>
    <mergeCell ref="I32:I33"/>
    <mergeCell ref="I27:I28"/>
    <mergeCell ref="H27:H28"/>
    <mergeCell ref="G27:G28"/>
    <mergeCell ref="AD27:AD28"/>
    <mergeCell ref="AC27:AC28"/>
    <mergeCell ref="AB27:AB28"/>
    <mergeCell ref="AA27:AA28"/>
    <mergeCell ref="AE25:AE26"/>
    <mergeCell ref="N27:N28"/>
    <mergeCell ref="M27:M28"/>
    <mergeCell ref="L27:L28"/>
    <mergeCell ref="J27:J28"/>
    <mergeCell ref="H25:H26"/>
    <mergeCell ref="G25:G26"/>
    <mergeCell ref="AA25:AA26"/>
    <mergeCell ref="AD25:AD26"/>
    <mergeCell ref="AC25:AC26"/>
    <mergeCell ref="AB25:AB26"/>
    <mergeCell ref="N25:N26"/>
    <mergeCell ref="M25:M26"/>
    <mergeCell ref="L25:L26"/>
    <mergeCell ref="J25:J26"/>
    <mergeCell ref="I25:I26"/>
    <mergeCell ref="H23:H24"/>
    <mergeCell ref="G23:G24"/>
    <mergeCell ref="AD23:AD24"/>
    <mergeCell ref="AC23:AC24"/>
    <mergeCell ref="AB23:AB24"/>
    <mergeCell ref="AA23:AA24"/>
    <mergeCell ref="N23:N24"/>
    <mergeCell ref="M23:M24"/>
    <mergeCell ref="J23:J24"/>
    <mergeCell ref="L23:L24"/>
    <mergeCell ref="I23:I24"/>
    <mergeCell ref="M18:M22"/>
    <mergeCell ref="N18:N22"/>
    <mergeCell ref="AD18:AD22"/>
    <mergeCell ref="AC18:AC22"/>
    <mergeCell ref="AB18:AB22"/>
    <mergeCell ref="AA18:AA22"/>
    <mergeCell ref="G18:G22"/>
    <mergeCell ref="H18:H22"/>
    <mergeCell ref="I18:I22"/>
    <mergeCell ref="J18:J22"/>
    <mergeCell ref="L18:L22"/>
    <mergeCell ref="H15:H16"/>
    <mergeCell ref="G15:G16"/>
    <mergeCell ref="AB15:AB16"/>
    <mergeCell ref="AA15:AA16"/>
    <mergeCell ref="AD15:AD16"/>
    <mergeCell ref="AC15:AC16"/>
    <mergeCell ref="N15:N16"/>
    <mergeCell ref="M15:M16"/>
    <mergeCell ref="L15:L16"/>
    <mergeCell ref="J15:J16"/>
    <mergeCell ref="I15:I16"/>
    <mergeCell ref="M9:M13"/>
    <mergeCell ref="N9:N13"/>
    <mergeCell ref="AD9:AD13"/>
    <mergeCell ref="AC9:AC13"/>
    <mergeCell ref="AB9:AB13"/>
    <mergeCell ref="AA9:AA13"/>
    <mergeCell ref="G9:G13"/>
    <mergeCell ref="H9:H13"/>
    <mergeCell ref="I9:I13"/>
    <mergeCell ref="J9:J13"/>
    <mergeCell ref="L9:L13"/>
    <mergeCell ref="A1:B1"/>
    <mergeCell ref="C1:D1"/>
    <mergeCell ref="E1:F1"/>
    <mergeCell ref="U1:V1"/>
    <mergeCell ref="N3:N4"/>
    <mergeCell ref="M3:M4"/>
    <mergeCell ref="L3:L4"/>
    <mergeCell ref="J3:J4"/>
    <mergeCell ref="I3:I4"/>
    <mergeCell ref="H3:H4"/>
    <mergeCell ref="G3:G4"/>
    <mergeCell ref="AD3:AD4"/>
    <mergeCell ref="AC3:AC4"/>
    <mergeCell ref="AB3:AB4"/>
    <mergeCell ref="AA3:AA4"/>
    <mergeCell ref="N7:N8"/>
    <mergeCell ref="G7:G8"/>
    <mergeCell ref="AD7:AD8"/>
    <mergeCell ref="AC7:AC8"/>
    <mergeCell ref="AB7:AB8"/>
    <mergeCell ref="AA7:AA8"/>
    <mergeCell ref="M7:M8"/>
    <mergeCell ref="L7:L8"/>
    <mergeCell ref="J7:J8"/>
    <mergeCell ref="I7:I8"/>
    <mergeCell ref="H7:H8"/>
    <mergeCell ref="N36:N37"/>
    <mergeCell ref="M36:M37"/>
    <mergeCell ref="L36:L37"/>
    <mergeCell ref="J36:J37"/>
    <mergeCell ref="I36:I37"/>
    <mergeCell ref="H36:H37"/>
    <mergeCell ref="G36:G37"/>
    <mergeCell ref="AA36:AA37"/>
    <mergeCell ref="AD36:AD37"/>
    <mergeCell ref="AC36:AC37"/>
    <mergeCell ref="AB36:AB37"/>
  </mergeCells>
  <conditionalFormatting sqref="G2:J3 AD2:AD3 Z2:Z200 J5:J7 AD5:AD7 J9 AD9 G14:J15 AD14:AD15 G17:J18 AD17:AD18 G23:J23 AD23 G25:J25 AD25 G27:J27 AD27 G29:J32 AD29:AD32 G34:J36 AD34:AD36 G38:J200 AD38:AD200">
    <cfRule type="expression" dxfId="65" priority="63">
      <formula>$A2</formula>
    </cfRule>
    <cfRule type="expression" dxfId="64" priority="65">
      <formula>$E2</formula>
    </cfRule>
  </conditionalFormatting>
  <conditionalFormatting sqref="K2:Z2 G2:J3 AA2:AF3 Q3:Z200 J5:J7 AA5:AF7 J9 AA9:AF9 G14:P15 AA14:AF15 G17:P18 AA17:AF18 G23:P23 AA23:AF23 G25:P25 AA25:AF25 G27:P27 AA27:AF27 G29:P32 AA29:AF32 G34:P36 AA34:AF36 G38:P200 AA38:AF200 K3:P3 AE4:AF4 K4:K13 O4:P13 H5:H7 AE8:AF8 H9 AE10:AF13 K16 O16:P16 AE16:AF16 K19:K22 O19:P22 AE19:AF22 K24 O24:P24 AE24:AF24 K26 O26:P26 AF26 K28 O28:P28 AE28:AF28 K33 O33:P33 AE33:AF33 K37 O37:P37 AE37:AF37">
    <cfRule type="expression" dxfId="63" priority="64">
      <formula>$C2</formula>
    </cfRule>
  </conditionalFormatting>
  <conditionalFormatting sqref="W2:W200">
    <cfRule type="expression" dxfId="62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{92652339-4F37-47AE-BEF6-1216F6DE9CCE}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{8AE7D5A4-FF6F-4F1D-8AF4-37152534177B}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{17C480A2-3AE1-43F7-AB4C-97F6729B0EE0}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{998D8DD2-049A-4F9F-8BCD-30BA8CA44ACC}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{B2A93B0C-AF1C-4FCF-9A01-369C2DC838B5}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{2E4AAC1D-D60F-43EA-8C59-35CEDAD33625}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{02D0E6EF-96A7-42D4-93F7-5EBB194A1874}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{0B5B4208-C8E9-4B73-92C5-C60D4717107E}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{68D7392C-9C21-426F-AA8B-B3F66913912F}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{442B8309-9C31-4E15-AEC4-C3BEDA3EBCED}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{7333C736-E6D0-4D1B-8AFA-E679F7D18A9D}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{0D089CED-BA78-4A85-8ABC-97770696DA7D}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{00F1384A-E630-4FFE-AB87-8F97CD8F9111}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{4ED014C9-88F3-409C-B398-7F01F04BC43A}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{5763FE23-71A1-4E98-8B2C-72648BD39349}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{2395E07B-FB2E-4332-9CD8-EB7EB29C8FC1}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{16780CC0-EDE9-4B1D-A31A-4F4ABFEE02F3}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{4BC58DF3-496B-4237-8389-044621159AC1}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{30B118A4-74F4-404D-BA01-0E540BDF6DBA}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{488939DB-4789-4B89-B50C-0D3D60746E18}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{00476DE4-AEDB-49E3-AE21-C5F47B7B86B5}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{A911B34E-C62E-41A8-A447-E72D1CED3C89}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{A924EA41-6114-4855-9C42-7DD00899C819}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{D82137D8-45D5-4E5E-8998-E89864BA41AD}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{47442C4E-65C3-4A9C-B685-4816C51396D1}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{3AB00EA1-588C-44E7-9B22-E30658EF201F}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{D5237AAC-2A4D-4A30-8C38-D15627C945B5}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{AD2D9030-8087-46EE-8E79-0FECC4641D82}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{48369426-CEC8-418F-AF4E-D50B20907B5D}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{543AEAF8-E002-444A-9798-1ED29767AA7C}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{865AA3A7-9CB1-4007-8AD8-A6C32269A365}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{41554A9D-29A4-41B0-BEEF-89819D1E5B89}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{FA2BB26A-8D86-488E-AFD5-F9FAB88599FA}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{BD1C7F8B-5868-4428-95EE-3859A9B0A2D0}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{6E820C53-673B-4C65-A829-0D9098FD3467}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{523459A9-7E89-449D-850A-6A3159ADC88D}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{43915BD1-8ADA-42C9-B451-8B2A425972A1}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{B9F0A3D9-9626-4703-A103-CF8EC0413C33}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{D1B8E51A-18FA-4659-87AE-AC469F6D7D6B}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{FF6C520E-22C8-4006-BA4E-0C757D39808D}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{DE403D01-C3BA-4B2D-96F5-AB4A940028DA}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{43B566E5-05A1-4C82-967E-693987E2167D}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{ECB502A5-CCD9-480E-BCA1-ACA54020A48D}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{75953A6D-8B47-4A93-9E73-BDC6D5E2BFD6}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{42EE83B5-A8C3-4E8B-B45C-F5C574B9B2FF}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{1D7CACFB-3D1C-4681-AEA1-E731C4776825}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{5ECF603E-1C83-4636-BB26-E62C12E52BE7}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{8DF22C2B-3177-4401-8714-FB9BDF7FE9F7}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{0B92CC0B-647A-44A0-9448-B39ACCA4BCA6}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{1100B2DE-6FD7-4F2F-AC90-27FE7B61B0CD}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{C9F80297-98C1-463A-ABEB-D4263317D1AF}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{8103A037-8EB4-4507-AB4A-13EB03A0A92E}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{6FD311EF-EEA0-4F51-BF71-92F6F24143D7}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{D766E567-B03C-4F82-BB84-51149DC3FD0C}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{5C447F1E-27D4-4EBA-8D16-BF3077160C44}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{357A2C3E-987A-467F-B072-B1ED1BD1AECF}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{B5CC4521-27E6-421B-B074-127545F1D2E3}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{781BC499-6411-43EB-8391-A5759BB777E3}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{4B444C04-1A79-4D72-8A4E-A993504A11AA}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{AB6287F8-C9B0-4427-B4A8-182CC160F0EF}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{C927E106-517B-4ADF-A73F-B9E6F32616BB}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652339-4F37-47AE-BEF6-1216F6DE9CCE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8AE7D5A4-FF6F-4F1D-8AF4-37152534177B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17C480A2-3AE1-43F7-AB4C-97F6729B0EE0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998D8DD2-049A-4F9F-8BCD-30BA8CA44ACC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B2A93B0C-AF1C-4FCF-9A01-369C2DC838B5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2E4AAC1D-D60F-43EA-8C59-35CEDAD33625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02D0E6EF-96A7-42D4-93F7-5EBB194A1874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0B5B4208-C8E9-4B73-92C5-C60D4717107E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68D7392C-9C21-426F-AA8B-B3F66913912F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442B8309-9C31-4E15-AEC4-C3BEDA3EBCED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7333C736-E6D0-4D1B-8AFA-E679F7D18A9D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0D089CED-BA78-4A85-8ABC-97770696DA7D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00F1384A-E630-4FFE-AB87-8F97CD8F9111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4ED014C9-88F3-409C-B398-7F01F04BC43A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5763FE23-71A1-4E98-8B2C-72648BD39349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2395E07B-FB2E-4332-9CD8-EB7EB29C8FC1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16780CC0-EDE9-4B1D-A31A-4F4ABFEE02F3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4BC58DF3-496B-4237-8389-044621159AC1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30B118A4-74F4-404D-BA01-0E540BDF6DBA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488939DB-4789-4B89-B50C-0D3D60746E18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00476DE4-AEDB-49E3-AE21-C5F47B7B86B5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A911B34E-C62E-41A8-A447-E72D1CED3C89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A924EA41-6114-4855-9C42-7DD00899C819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D82137D8-45D5-4E5E-8998-E89864BA41AD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47442C4E-65C3-4A9C-B685-4816C51396D1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3AB00EA1-588C-44E7-9B22-E30658EF201F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D5237AAC-2A4D-4A30-8C38-D15627C945B5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AD2D9030-8087-46EE-8E79-0FECC4641D82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48369426-CEC8-418F-AF4E-D50B20907B5D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543AEAF8-E002-444A-9798-1ED29767AA7C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865AA3A7-9CB1-4007-8AD8-A6C32269A365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41554A9D-29A4-41B0-BEEF-89819D1E5B89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FA2BB26A-8D86-488E-AFD5-F9FAB88599FA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BD1C7F8B-5868-4428-95EE-3859A9B0A2D0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6E820C53-673B-4C65-A829-0D9098FD3467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523459A9-7E89-449D-850A-6A3159ADC88D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43915BD1-8ADA-42C9-B451-8B2A425972A1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B9F0A3D9-9626-4703-A103-CF8EC0413C33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D1B8E51A-18FA-4659-87AE-AC469F6D7D6B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FF6C520E-22C8-4006-BA4E-0C757D39808D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DE403D01-C3BA-4B2D-96F5-AB4A940028DA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43B566E5-05A1-4C82-967E-693987E2167D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ECB502A5-CCD9-480E-BCA1-ACA54020A48D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75953A6D-8B47-4A93-9E73-BDC6D5E2BFD6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42EE83B5-A8C3-4E8B-B45C-F5C574B9B2FF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1D7CACFB-3D1C-4681-AEA1-E731C4776825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5ECF603E-1C83-4636-BB26-E62C12E52BE7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8DF22C2B-3177-4401-8714-FB9BDF7FE9F7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0B92CC0B-647A-44A0-9448-B39ACCA4BCA6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1100B2DE-6FD7-4F2F-AC90-27FE7B61B0CD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C9F80297-98C1-463A-ABEB-D4263317D1AF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8103A037-8EB4-4507-AB4A-13EB03A0A92E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6FD311EF-EEA0-4F51-BF71-92F6F24143D7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D766E567-B03C-4F82-BB84-51149DC3FD0C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5C447F1E-27D4-4EBA-8D16-BF3077160C44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357A2C3E-987A-467F-B072-B1ED1BD1AECF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B5CC4521-27E6-421B-B074-127545F1D2E3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781BC499-6411-43EB-8391-A5759BB777E3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4B444C04-1A79-4D72-8A4E-A993504A11AA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AB6287F8-C9B0-4427-B4A8-182CC160F0EF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C927E106-517B-4ADF-A73F-B9E6F32616BB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C11C4-CBE7-4FFA-B82F-6E514C2392A6}">
  <dimension ref="A1:AR267"/>
  <sheetViews>
    <sheetView rightToLeft="1" topLeftCell="G1" zoomScale="70" zoomScaleNormal="70" workbookViewId="0">
      <selection activeCell="M10" sqref="M10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9.88671875" style="28" bestFit="1" customWidth="1"/>
    <col min="9" max="9" width="21.7773437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33.4414062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107.21875" style="24" bestFit="1" customWidth="1"/>
    <col min="29" max="29" width="15.77734375" style="31" bestFit="1" customWidth="1"/>
    <col min="30" max="30" width="13.6640625" style="32" bestFit="1" customWidth="1"/>
    <col min="31" max="31" width="42.77734375" style="24" bestFit="1" customWidth="1"/>
    <col min="32" max="32" width="28.33203125" style="24" bestFit="1" customWidth="1"/>
    <col min="33" max="33" width="13.5546875" style="24" bestFit="1" customWidth="1"/>
    <col min="34" max="34" width="122.8867187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8" t="s">
        <v>0</v>
      </c>
      <c r="B1" s="159"/>
      <c r="C1" s="158" t="s">
        <v>1</v>
      </c>
      <c r="D1" s="159"/>
      <c r="E1" s="158" t="s">
        <v>2</v>
      </c>
      <c r="F1" s="159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60" t="s">
        <v>17</v>
      </c>
      <c r="V1" s="161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166">
        <v>1</v>
      </c>
      <c r="H2" s="168" t="s">
        <v>82</v>
      </c>
      <c r="I2" s="166" t="s">
        <v>1028</v>
      </c>
      <c r="J2" s="164" t="s">
        <v>76</v>
      </c>
      <c r="K2" s="11" t="str">
        <f t="shared" ref="K2:K5" ca="1" si="0">IF(C2, TODAY(), "" )</f>
        <v/>
      </c>
      <c r="L2" s="162"/>
      <c r="M2" s="162" t="s">
        <v>77</v>
      </c>
      <c r="N2" s="162" t="s">
        <v>78</v>
      </c>
      <c r="O2" s="9">
        <v>5501.3</v>
      </c>
      <c r="P2" s="9">
        <v>3</v>
      </c>
      <c r="Q2" s="13" t="str">
        <f>VLOOKUP(O2, '[1]لیست محصولات اردیبهشت ۱۴۰۳'!B:C,2,0)</f>
        <v>ورتکس | Vortex</v>
      </c>
      <c r="R2" s="9"/>
      <c r="S2" s="12">
        <f>VLOOKUP(O2, '[1]لیست محصولات اردیبهشت ۱۴۰۳'!B:F,5,0)</f>
        <v>4000</v>
      </c>
      <c r="T2" s="14">
        <f>VLOOKUP(O2, '[1]لیست محصولات اردیبهشت ۱۴۰۳'!B:G,6,0)</f>
        <v>51200000</v>
      </c>
      <c r="U2" s="15"/>
      <c r="V2" s="16">
        <f t="shared" ref="V2:V5" si="1">IF(C2, P2, U2 )</f>
        <v>0</v>
      </c>
      <c r="W2" s="12">
        <f t="shared" ref="W2:W5" si="2">P2-V2</f>
        <v>3</v>
      </c>
      <c r="X2" s="14">
        <f t="shared" ref="X2:X5" si="3">P2*T2</f>
        <v>153600000</v>
      </c>
      <c r="Y2" s="17"/>
      <c r="Z2" s="14">
        <f t="shared" ref="Z2:Z5" si="4">X2-Y2</f>
        <v>153600000</v>
      </c>
      <c r="AA2" s="176" t="s">
        <v>79</v>
      </c>
      <c r="AB2" s="174" t="s">
        <v>70</v>
      </c>
      <c r="AC2" s="172" t="s">
        <v>80</v>
      </c>
      <c r="AD2" s="17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- کافه بیکری روستار آوا سنتر -  حجتی 09373955769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67"/>
      <c r="H3" s="169"/>
      <c r="I3" s="167"/>
      <c r="J3" s="165"/>
      <c r="K3" s="11" t="str">
        <f t="shared" ca="1" si="0"/>
        <v/>
      </c>
      <c r="L3" s="163"/>
      <c r="M3" s="163"/>
      <c r="N3" s="163"/>
      <c r="O3" s="9">
        <v>5511.3</v>
      </c>
      <c r="P3" s="9">
        <v>1</v>
      </c>
      <c r="Q3" s="13" t="str">
        <f>VLOOKUP(O3, '[1]لیست محصولات اردیبهشت ۱۴۰۳'!B:C,2,0)</f>
        <v>هامبلا | Hambella</v>
      </c>
      <c r="R3" s="9"/>
      <c r="S3" s="12">
        <f>VLOOKUP(O3, '[1]لیست محصولات اردیبهشت ۱۴۰۳'!B:F,5,0)</f>
        <v>4000</v>
      </c>
      <c r="T3" s="14">
        <f>VLOOKUP(O3, '[1]لیست محصولات اردیبهشت ۱۴۰۳'!B:G,6,0)</f>
        <v>69600000</v>
      </c>
      <c r="U3" s="15"/>
      <c r="V3" s="16">
        <f t="shared" si="1"/>
        <v>0</v>
      </c>
      <c r="W3" s="12">
        <f t="shared" si="2"/>
        <v>1</v>
      </c>
      <c r="X3" s="14">
        <f t="shared" si="3"/>
        <v>69600000</v>
      </c>
      <c r="Y3" s="17"/>
      <c r="Z3" s="14">
        <f t="shared" si="4"/>
        <v>69600000</v>
      </c>
      <c r="AA3" s="177"/>
      <c r="AB3" s="175"/>
      <c r="AC3" s="173"/>
      <c r="AD3" s="171"/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66">
        <v>2</v>
      </c>
      <c r="H4" s="168" t="s">
        <v>81</v>
      </c>
      <c r="I4" s="166" t="s">
        <v>1139</v>
      </c>
      <c r="J4" s="164" t="s">
        <v>76</v>
      </c>
      <c r="K4" s="11" t="str">
        <f t="shared" ca="1" si="0"/>
        <v/>
      </c>
      <c r="L4" s="162"/>
      <c r="M4" s="162" t="s">
        <v>77</v>
      </c>
      <c r="N4" s="162" t="s">
        <v>280</v>
      </c>
      <c r="O4" s="9">
        <v>5501.3</v>
      </c>
      <c r="P4" s="9">
        <v>3</v>
      </c>
      <c r="Q4" s="13" t="str">
        <f>VLOOKUP(O4, '[1]لیست محصولات اردیبهشت ۱۴۰۳'!B:C,2,0)</f>
        <v>ورتکس | Vortex</v>
      </c>
      <c r="R4" s="9"/>
      <c r="S4" s="12">
        <f>VLOOKUP(O4, '[1]لیست محصولات اردیبهشت ۱۴۰۳'!B:F,5,0)</f>
        <v>4000</v>
      </c>
      <c r="T4" s="14">
        <f>VLOOKUP(O4, '[1]لیست محصولات اردیبهشت ۱۴۰۳'!B:G,6,0)</f>
        <v>51200000</v>
      </c>
      <c r="U4" s="15"/>
      <c r="V4" s="16">
        <f t="shared" si="1"/>
        <v>0</v>
      </c>
      <c r="W4" s="12">
        <f t="shared" si="2"/>
        <v>3</v>
      </c>
      <c r="X4" s="14">
        <f t="shared" si="3"/>
        <v>153600000</v>
      </c>
      <c r="Y4" s="17"/>
      <c r="Z4" s="14">
        <f t="shared" si="4"/>
        <v>153600000</v>
      </c>
      <c r="AA4" s="176" t="s">
        <v>79</v>
      </c>
      <c r="AB4" s="174" t="s">
        <v>70</v>
      </c>
      <c r="AC4" s="172" t="s">
        <v>80</v>
      </c>
      <c r="AD4" s="170"/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>تهران - کافه بیکری روستار سانا سنتر -  حجتی 09373955769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167"/>
      <c r="H5" s="169"/>
      <c r="I5" s="167"/>
      <c r="J5" s="165"/>
      <c r="K5" s="11" t="str">
        <f t="shared" ca="1" si="0"/>
        <v/>
      </c>
      <c r="L5" s="163"/>
      <c r="M5" s="163"/>
      <c r="N5" s="163"/>
      <c r="O5" s="9">
        <v>5511.3</v>
      </c>
      <c r="P5" s="9">
        <v>2</v>
      </c>
      <c r="Q5" s="13" t="str">
        <f>VLOOKUP(O5, '[1]لیست محصولات اردیبهشت ۱۴۰۳'!B:C,2,0)</f>
        <v>هامبلا | Hambella</v>
      </c>
      <c r="R5" s="9"/>
      <c r="S5" s="12">
        <f>VLOOKUP(O5, '[1]لیست محصولات اردیبهشت ۱۴۰۳'!B:F,5,0)</f>
        <v>4000</v>
      </c>
      <c r="T5" s="14">
        <f>VLOOKUP(O5, '[1]لیست محصولات اردیبهشت ۱۴۰۳'!B:G,6,0)</f>
        <v>69600000</v>
      </c>
      <c r="U5" s="15"/>
      <c r="V5" s="16">
        <f t="shared" si="1"/>
        <v>0</v>
      </c>
      <c r="W5" s="12">
        <f t="shared" si="2"/>
        <v>2</v>
      </c>
      <c r="X5" s="14">
        <f t="shared" si="3"/>
        <v>139200000</v>
      </c>
      <c r="Y5" s="17"/>
      <c r="Z5" s="14">
        <f t="shared" si="4"/>
        <v>139200000</v>
      </c>
      <c r="AA5" s="177"/>
      <c r="AB5" s="175"/>
      <c r="AC5" s="173"/>
      <c r="AD5" s="171"/>
      <c r="AE5" s="19"/>
      <c r="AF5" s="21"/>
      <c r="AG5" s="22" t="str">
        <f t="shared" si="5"/>
        <v>TRUE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>
        <v>3</v>
      </c>
      <c r="H6" s="10">
        <v>278482448225</v>
      </c>
      <c r="I6" s="25" t="s">
        <v>1317</v>
      </c>
      <c r="J6" s="9"/>
      <c r="K6" s="11" t="str">
        <f t="shared" ref="K6:K65" ca="1" si="7">IF(C6, TODAY(), "" )</f>
        <v/>
      </c>
      <c r="L6" s="12" t="s">
        <v>1248</v>
      </c>
      <c r="M6" s="12" t="s">
        <v>1345</v>
      </c>
      <c r="N6" s="12"/>
      <c r="O6" s="9">
        <v>3326.1</v>
      </c>
      <c r="P6" s="9">
        <v>1</v>
      </c>
      <c r="Q6" s="13" t="str">
        <f>VLOOKUP(O6, '[1]لیست محصولات اردیبهشت ۱۴۰۳'!B:C,2,0)</f>
        <v>میاگروس | Milagros</v>
      </c>
      <c r="R6" s="9"/>
      <c r="S6" s="12">
        <f>VLOOKUP(O6, '[1]لیست محصولات اردیبهشت ۱۴۰۳'!B:F,5,0)</f>
        <v>150</v>
      </c>
      <c r="T6" s="14">
        <f>VLOOKUP(O6, '[1]لیست محصولات اردیبهشت ۱۴۰۳'!B:G,6,0)</f>
        <v>3750000</v>
      </c>
      <c r="U6" s="15"/>
      <c r="V6" s="16">
        <f t="shared" ref="V6:V65" si="8">IF(C6, P6, U6 )</f>
        <v>0</v>
      </c>
      <c r="W6" s="12">
        <f t="shared" ref="W6:W65" si="9">P6-V6</f>
        <v>1</v>
      </c>
      <c r="X6" s="14">
        <f t="shared" ref="X6:X65" si="10">P6*T6</f>
        <v>3750000</v>
      </c>
      <c r="Y6" s="17"/>
      <c r="Z6" s="14">
        <f t="shared" ref="Z6:Z65" si="11">X6-Y6</f>
        <v>3750000</v>
      </c>
      <c r="AA6" s="18" t="s">
        <v>79</v>
      </c>
      <c r="AB6" s="13" t="s">
        <v>1346</v>
      </c>
      <c r="AC6" s="19" t="s">
        <v>1347</v>
      </c>
      <c r="AD6" s="20" t="s">
        <v>99</v>
      </c>
      <c r="AE6" s="19"/>
      <c r="AF6" s="21"/>
      <c r="AG6" s="22" t="str">
        <f t="shared" si="5"/>
        <v>TRUE</v>
      </c>
      <c r="AH6" s="23" t="str">
        <f t="shared" si="6"/>
        <v>تهران اتوبان ستاری، بلوار فردوس شرق، خ ابراهیمی ،نبش کوچه ۱۸، مجتمع افق اکباتان، بلوک S, طبقه ۴ ،واحد ۵  - مهرداد دمیرچی 09125493139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>
        <v>4</v>
      </c>
      <c r="H7" s="10">
        <v>278484600215</v>
      </c>
      <c r="I7" s="9" t="s">
        <v>1317</v>
      </c>
      <c r="J7" s="9"/>
      <c r="K7" s="11" t="str">
        <f t="shared" ca="1" si="7"/>
        <v/>
      </c>
      <c r="L7" s="12" t="s">
        <v>433</v>
      </c>
      <c r="M7" s="12" t="s">
        <v>1348</v>
      </c>
      <c r="N7" s="12"/>
      <c r="O7" s="9">
        <v>5511.1</v>
      </c>
      <c r="P7" s="9">
        <v>1</v>
      </c>
      <c r="Q7" s="13" t="str">
        <f>VLOOKUP(O7, '[1]لیست محصولات اردیبهشت ۱۴۰۳'!B:C,2,0)</f>
        <v>هامبلا | Hambella</v>
      </c>
      <c r="R7" s="9" t="s">
        <v>102</v>
      </c>
      <c r="S7" s="12">
        <f>VLOOKUP(O7, '[1]لیست محصولات اردیبهشت ۱۴۰۳'!B:F,5,0)</f>
        <v>150</v>
      </c>
      <c r="T7" s="14">
        <f>VLOOKUP(O7, '[1]لیست محصولات اردیبهشت ۱۴۰۳'!B:G,6,0)</f>
        <v>2800000</v>
      </c>
      <c r="U7" s="26"/>
      <c r="V7" s="16">
        <f t="shared" si="8"/>
        <v>0</v>
      </c>
      <c r="W7" s="12">
        <f t="shared" si="9"/>
        <v>1</v>
      </c>
      <c r="X7" s="14">
        <f t="shared" si="10"/>
        <v>2800000</v>
      </c>
      <c r="Y7" s="17"/>
      <c r="Z7" s="14">
        <f t="shared" si="11"/>
        <v>2800000</v>
      </c>
      <c r="AA7" s="18" t="s">
        <v>250</v>
      </c>
      <c r="AB7" s="13" t="s">
        <v>1349</v>
      </c>
      <c r="AC7" s="19" t="s">
        <v>1350</v>
      </c>
      <c r="AD7" s="20"/>
      <c r="AE7" s="19"/>
      <c r="AF7" s="21"/>
      <c r="AG7" s="22" t="str">
        <f t="shared" si="5"/>
        <v>TRUE</v>
      </c>
      <c r="AH7" s="23" t="str">
        <f t="shared" si="6"/>
        <v>کرج عظیمیه-بلوار شریعتی-خیابان حافظ شمالی-نبش بوستان 5-پلاک 23 - ساختمان آدنیس-واحد 9  - مهدی رحمانی 09111566933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>
        <v>5</v>
      </c>
      <c r="H8" s="10">
        <v>55553140601</v>
      </c>
      <c r="I8" s="9" t="s">
        <v>1317</v>
      </c>
      <c r="J8" s="9"/>
      <c r="K8" s="11" t="str">
        <f t="shared" ca="1" si="7"/>
        <v/>
      </c>
      <c r="L8" s="12" t="s">
        <v>311</v>
      </c>
      <c r="M8" s="12" t="s">
        <v>1352</v>
      </c>
      <c r="N8" s="12" t="s">
        <v>1353</v>
      </c>
      <c r="O8" s="9">
        <v>5501.3</v>
      </c>
      <c r="P8" s="9">
        <v>1</v>
      </c>
      <c r="Q8" s="13" t="str">
        <f>VLOOKUP(O8, '[1]لیست محصولات اردیبهشت ۱۴۰۳'!B:C,2,0)</f>
        <v>ورتکس | Vortex</v>
      </c>
      <c r="R8" s="9"/>
      <c r="S8" s="12">
        <f>VLOOKUP(O8, '[1]لیست محصولات اردیبهشت ۱۴۰۳'!B:F,5,0)</f>
        <v>4000</v>
      </c>
      <c r="T8" s="14">
        <f>VLOOKUP(O8, '[1]لیست محصولات اردیبهشت ۱۴۰۳'!B:G,6,0)</f>
        <v>51200000</v>
      </c>
      <c r="U8" s="15"/>
      <c r="V8" s="16">
        <f t="shared" si="8"/>
        <v>0</v>
      </c>
      <c r="W8" s="12">
        <f t="shared" si="9"/>
        <v>1</v>
      </c>
      <c r="X8" s="14">
        <f t="shared" si="10"/>
        <v>51200000</v>
      </c>
      <c r="Y8" s="17"/>
      <c r="Z8" s="14">
        <f t="shared" si="11"/>
        <v>51200000</v>
      </c>
      <c r="AA8" s="18" t="s">
        <v>79</v>
      </c>
      <c r="AB8" s="13" t="s">
        <v>1354</v>
      </c>
      <c r="AC8" s="19" t="s">
        <v>1355</v>
      </c>
      <c r="AD8" s="20" t="s">
        <v>99</v>
      </c>
      <c r="AE8" s="19"/>
      <c r="AF8" s="21"/>
      <c r="AG8" s="22" t="str">
        <f t="shared" si="5"/>
        <v>TRUE</v>
      </c>
      <c r="AH8" s="23" t="str">
        <f t="shared" si="6"/>
        <v>تهران سعادت آباد خ سرو غربی خ ریاضی بخشایش خ هفدهم برج عرفان طبقه همکف کافه رستوران لنورا - حامد نوروزی 09120034996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>
        <v>6</v>
      </c>
      <c r="H9" s="10">
        <v>278506240989</v>
      </c>
      <c r="I9" s="25" t="s">
        <v>1317</v>
      </c>
      <c r="J9" s="9"/>
      <c r="K9" s="11" t="str">
        <f t="shared" ca="1" si="7"/>
        <v/>
      </c>
      <c r="L9" s="27" t="s">
        <v>112</v>
      </c>
      <c r="M9" s="12" t="s">
        <v>182</v>
      </c>
      <c r="N9" s="12"/>
      <c r="O9" s="9">
        <v>5501.2</v>
      </c>
      <c r="P9" s="9">
        <v>1</v>
      </c>
      <c r="Q9" s="13" t="str">
        <f>VLOOKUP(O9, '[1]لیست محصولات اردیبهشت ۱۴۰۳'!B:C,2,0)</f>
        <v>ورتکس | Vortex</v>
      </c>
      <c r="R9" s="9"/>
      <c r="S9" s="12">
        <f>VLOOKUP(O9, '[1]لیست محصولات اردیبهشت ۱۴۰۳'!B:F,5,0)</f>
        <v>750</v>
      </c>
      <c r="T9" s="14">
        <f>VLOOKUP(O9, '[1]لیست محصولات اردیبهشت ۱۴۰۳'!B:G,6,0)</f>
        <v>9900000</v>
      </c>
      <c r="U9" s="15"/>
      <c r="V9" s="16">
        <f t="shared" si="8"/>
        <v>0</v>
      </c>
      <c r="W9" s="12">
        <f t="shared" si="9"/>
        <v>1</v>
      </c>
      <c r="X9" s="14">
        <f t="shared" si="10"/>
        <v>9900000</v>
      </c>
      <c r="Y9" s="17"/>
      <c r="Z9" s="14">
        <f t="shared" si="11"/>
        <v>9900000</v>
      </c>
      <c r="AA9" s="18" t="s">
        <v>79</v>
      </c>
      <c r="AB9" s="13" t="s">
        <v>183</v>
      </c>
      <c r="AC9" s="19" t="s">
        <v>184</v>
      </c>
      <c r="AD9" s="20" t="s">
        <v>99</v>
      </c>
      <c r="AE9" s="19"/>
      <c r="AF9" s="21"/>
      <c r="AG9" s="22" t="str">
        <f t="shared" si="5"/>
        <v>TRUE</v>
      </c>
      <c r="AH9" s="23" t="str">
        <f t="shared" si="6"/>
        <v>تهران شمیران خیابان باهنر جماران خیابان حسن پور کوچه ششم کوچه قنات پلاک ۹ واحد ۱  - محمدرضا عرفاتی 09122176886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>
        <v>7</v>
      </c>
      <c r="H10" s="10">
        <v>278524400669</v>
      </c>
      <c r="I10" s="25" t="s">
        <v>1317</v>
      </c>
      <c r="J10" s="9"/>
      <c r="K10" s="11" t="str">
        <f t="shared" ca="1" si="7"/>
        <v/>
      </c>
      <c r="L10" s="27" t="s">
        <v>301</v>
      </c>
      <c r="M10" s="27" t="s">
        <v>1356</v>
      </c>
      <c r="N10" s="12"/>
      <c r="O10" s="9">
        <v>5501.1</v>
      </c>
      <c r="P10" s="9">
        <v>1</v>
      </c>
      <c r="Q10" s="13" t="str">
        <f>VLOOKUP(O10, '[1]لیست محصولات اردیبهشت ۱۴۰۳'!B:C,2,0)</f>
        <v>ورتکس | Vortex</v>
      </c>
      <c r="R10" s="9" t="s">
        <v>1072</v>
      </c>
      <c r="S10" s="12">
        <f>VLOOKUP(O10, '[1]لیست محصولات اردیبهشت ۱۴۰۳'!B:F,5,0)</f>
        <v>150</v>
      </c>
      <c r="T10" s="14">
        <f>VLOOKUP(O10, '[1]لیست محصولات اردیبهشت ۱۴۰۳'!B:G,6,0)</f>
        <v>2100000</v>
      </c>
      <c r="U10" s="15"/>
      <c r="V10" s="16">
        <f t="shared" si="8"/>
        <v>0</v>
      </c>
      <c r="W10" s="12">
        <f t="shared" si="9"/>
        <v>1</v>
      </c>
      <c r="X10" s="14">
        <f t="shared" si="10"/>
        <v>2100000</v>
      </c>
      <c r="Y10" s="17"/>
      <c r="Z10" s="14">
        <f t="shared" si="11"/>
        <v>2100000</v>
      </c>
      <c r="AA10" s="18" t="s">
        <v>79</v>
      </c>
      <c r="AB10" s="13" t="s">
        <v>1357</v>
      </c>
      <c r="AC10" s="19" t="s">
        <v>1358</v>
      </c>
      <c r="AD10" s="20" t="s">
        <v>99</v>
      </c>
      <c r="AE10" s="19"/>
      <c r="AF10" s="21"/>
      <c r="AG10" s="22" t="str">
        <f t="shared" si="5"/>
        <v>TRUE</v>
      </c>
      <c r="AH10" s="23" t="str">
        <f t="shared" si="6"/>
        <v>تهران نیاوران خ اقایی خ پورداد ابکوه 7(روبه روی برج نرگس) پلاک 8 زنگ6(در صورت عدم پاسخ گویی زنگ سرایداری را بزنید)  - مریم اصفهانی 09128300104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>
        <v>8</v>
      </c>
      <c r="H11" s="10">
        <v>278526679355</v>
      </c>
      <c r="I11" s="9" t="s">
        <v>1317</v>
      </c>
      <c r="J11" s="9"/>
      <c r="K11" s="11" t="str">
        <f t="shared" ca="1" si="7"/>
        <v/>
      </c>
      <c r="L11" s="12" t="s">
        <v>385</v>
      </c>
      <c r="M11" s="12" t="s">
        <v>1359</v>
      </c>
      <c r="N11" s="12"/>
      <c r="O11" s="9">
        <v>5511.1</v>
      </c>
      <c r="P11" s="9">
        <v>1</v>
      </c>
      <c r="Q11" s="13" t="str">
        <f>VLOOKUP(O11, '[1]لیست محصولات اردیبهشت ۱۴۰۳'!B:C,2,0)</f>
        <v>هامبلا | Hambella</v>
      </c>
      <c r="R11" s="9"/>
      <c r="S11" s="12">
        <f>VLOOKUP(O11, '[1]لیست محصولات اردیبهشت ۱۴۰۳'!B:F,5,0)</f>
        <v>150</v>
      </c>
      <c r="T11" s="14">
        <f>VLOOKUP(O11, '[1]لیست محصولات اردیبهشت ۱۴۰۳'!B:G,6,0)</f>
        <v>2800000</v>
      </c>
      <c r="U11" s="15"/>
      <c r="V11" s="16">
        <f t="shared" si="8"/>
        <v>0</v>
      </c>
      <c r="W11" s="12">
        <f t="shared" si="9"/>
        <v>1</v>
      </c>
      <c r="X11" s="14">
        <f t="shared" si="10"/>
        <v>2800000</v>
      </c>
      <c r="Y11" s="17"/>
      <c r="Z11" s="14">
        <f t="shared" si="11"/>
        <v>2800000</v>
      </c>
      <c r="AA11" s="18" t="s">
        <v>79</v>
      </c>
      <c r="AB11" s="13" t="s">
        <v>1361</v>
      </c>
      <c r="AC11" s="19" t="s">
        <v>1360</v>
      </c>
      <c r="AD11" s="20" t="s">
        <v>99</v>
      </c>
      <c r="AE11" s="19"/>
      <c r="AF11" s="21"/>
      <c r="AG11" s="22" t="str">
        <f t="shared" si="5"/>
        <v>TRUE</v>
      </c>
      <c r="AH11" s="23" t="str">
        <f t="shared" si="6"/>
        <v>تهران انقلاب - جمهوری - 12 فروردین - بن بست روشنک - پلاک 3 - زنگ 7  - بردیا قاسم زاده 09906839267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66">
        <v>9</v>
      </c>
      <c r="H12" s="67" t="s">
        <v>135</v>
      </c>
      <c r="I12" s="66" t="s">
        <v>1339</v>
      </c>
      <c r="J12" s="9" t="s">
        <v>76</v>
      </c>
      <c r="K12" s="11" t="str">
        <f t="shared" ca="1" si="7"/>
        <v/>
      </c>
      <c r="L12" s="12"/>
      <c r="M12" s="12" t="s">
        <v>773</v>
      </c>
      <c r="N12" s="12" t="s">
        <v>774</v>
      </c>
      <c r="O12" s="9">
        <v>5501.3</v>
      </c>
      <c r="P12" s="9">
        <v>1</v>
      </c>
      <c r="Q12" s="13" t="str">
        <f>VLOOKUP(O12, '[1]لیست محصولات اردیبهشت ۱۴۰۳'!B:C,2,0)</f>
        <v>ورتکس | Vortex</v>
      </c>
      <c r="R12" s="9"/>
      <c r="S12" s="12">
        <f>VLOOKUP(O12, '[1]لیست محصولات اردیبهشت ۱۴۰۳'!B:F,5,0)</f>
        <v>4000</v>
      </c>
      <c r="T12" s="14">
        <f>VLOOKUP(O12, '[1]لیست محصولات اردیبهشت ۱۴۰۳'!B:G,6,0)</f>
        <v>51200000</v>
      </c>
      <c r="U12" s="15"/>
      <c r="V12" s="16">
        <f t="shared" si="8"/>
        <v>0</v>
      </c>
      <c r="W12" s="12">
        <f t="shared" si="9"/>
        <v>1</v>
      </c>
      <c r="X12" s="14">
        <f t="shared" si="10"/>
        <v>51200000</v>
      </c>
      <c r="Y12" s="17"/>
      <c r="Z12" s="14">
        <f>X12-Y12</f>
        <v>51200000</v>
      </c>
      <c r="AA12" s="18" t="s">
        <v>79</v>
      </c>
      <c r="AB12" s="13" t="s">
        <v>776</v>
      </c>
      <c r="AC12" s="19" t="s">
        <v>1362</v>
      </c>
      <c r="AD12" s="20" t="s">
        <v>99</v>
      </c>
      <c r="AE12" s="19"/>
      <c r="AF12" s="21"/>
      <c r="AG12" s="22" t="str">
        <f t="shared" si="5"/>
        <v>TRUE</v>
      </c>
      <c r="AH12" s="23" t="str">
        <f t="shared" si="6"/>
        <v>تهران صادقیه اشرفی اصفهانی خیابان عرب حسینی خیابان حائری پلاک ۲۶ کلینیک دامپزشکی دکتر مهرداد کریمی -  عسگری 09380977784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64">
        <v>10</v>
      </c>
      <c r="H13" s="178">
        <v>278532088126</v>
      </c>
      <c r="I13" s="164" t="s">
        <v>1339</v>
      </c>
      <c r="J13" s="164"/>
      <c r="K13" s="11" t="str">
        <f t="shared" ca="1" si="7"/>
        <v/>
      </c>
      <c r="L13" s="162" t="s">
        <v>1230</v>
      </c>
      <c r="M13" s="162" t="s">
        <v>1363</v>
      </c>
      <c r="N13" s="162"/>
      <c r="O13" s="9">
        <v>5511.1</v>
      </c>
      <c r="P13" s="9">
        <v>1</v>
      </c>
      <c r="Q13" s="13" t="str">
        <f>VLOOKUP(O13, '[1]لیست محصولات اردیبهشت ۱۴۰۳'!B:C,2,0)</f>
        <v>هامبلا | Hambella</v>
      </c>
      <c r="R13" s="9"/>
      <c r="S13" s="12">
        <f>VLOOKUP(O13, '[1]لیست محصولات اردیبهشت ۱۴۰۳'!B:F,5,0)</f>
        <v>150</v>
      </c>
      <c r="T13" s="14">
        <f>VLOOKUP(O13, '[1]لیست محصولات اردیبهشت ۱۴۰۳'!B:G,6,0)</f>
        <v>2800000</v>
      </c>
      <c r="U13" s="26"/>
      <c r="V13" s="16">
        <f t="shared" si="8"/>
        <v>0</v>
      </c>
      <c r="W13" s="12">
        <f t="shared" si="9"/>
        <v>1</v>
      </c>
      <c r="X13" s="14">
        <f t="shared" si="10"/>
        <v>2800000</v>
      </c>
      <c r="Y13" s="17"/>
      <c r="Z13" s="14">
        <f t="shared" si="11"/>
        <v>2800000</v>
      </c>
      <c r="AA13" s="176" t="s">
        <v>79</v>
      </c>
      <c r="AB13" s="174" t="s">
        <v>1364</v>
      </c>
      <c r="AC13" s="172" t="s">
        <v>1365</v>
      </c>
      <c r="AD13" s="170" t="s">
        <v>99</v>
      </c>
      <c r="AE13" s="19"/>
      <c r="AF13" s="21"/>
      <c r="AG13" s="22" t="str">
        <f t="shared" si="5"/>
        <v>TRUE</v>
      </c>
      <c r="AH13" s="23" t="str">
        <f t="shared" si="6"/>
        <v>تهران یوسف آباد- میدان اسد آبادی- بن بست باغچه بان  - آرین سپهری 09113213912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184"/>
      <c r="H14" s="185"/>
      <c r="I14" s="184"/>
      <c r="J14" s="184"/>
      <c r="K14" s="11" t="str">
        <f t="shared" ca="1" si="7"/>
        <v/>
      </c>
      <c r="L14" s="186"/>
      <c r="M14" s="186"/>
      <c r="N14" s="186"/>
      <c r="O14" s="9">
        <v>3326.1</v>
      </c>
      <c r="P14" s="9">
        <v>1</v>
      </c>
      <c r="Q14" s="13" t="str">
        <f>VLOOKUP(O14, '[1]لیست محصولات اردیبهشت ۱۴۰۳'!B:C,2,0)</f>
        <v>میاگروس | Milagros</v>
      </c>
      <c r="R14" s="9"/>
      <c r="S14" s="12">
        <f>VLOOKUP(O14, '[1]لیست محصولات اردیبهشت ۱۴۰۳'!B:F,5,0)</f>
        <v>150</v>
      </c>
      <c r="T14" s="14">
        <f>VLOOKUP(O14, '[1]لیست محصولات اردیبهشت ۱۴۰۳'!B:G,6,0)</f>
        <v>3750000</v>
      </c>
      <c r="U14" s="15"/>
      <c r="V14" s="16">
        <f t="shared" si="8"/>
        <v>0</v>
      </c>
      <c r="W14" s="12">
        <f t="shared" si="9"/>
        <v>1</v>
      </c>
      <c r="X14" s="14">
        <f t="shared" si="10"/>
        <v>3750000</v>
      </c>
      <c r="Y14" s="17"/>
      <c r="Z14" s="14">
        <f t="shared" si="11"/>
        <v>3750000</v>
      </c>
      <c r="AA14" s="183"/>
      <c r="AB14" s="182"/>
      <c r="AC14" s="181"/>
      <c r="AD14" s="180"/>
      <c r="AE14" s="19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165"/>
      <c r="H15" s="179"/>
      <c r="I15" s="165"/>
      <c r="J15" s="165"/>
      <c r="K15" s="11" t="str">
        <f t="shared" ca="1" si="7"/>
        <v/>
      </c>
      <c r="L15" s="163"/>
      <c r="M15" s="163"/>
      <c r="N15" s="163"/>
      <c r="O15" s="9">
        <v>5501.1</v>
      </c>
      <c r="P15" s="9">
        <v>1</v>
      </c>
      <c r="Q15" s="13" t="str">
        <f>VLOOKUP(O15, '[1]لیست محصولات اردیبهشت ۱۴۰۳'!B:C,2,0)</f>
        <v>ورتکس | Vortex</v>
      </c>
      <c r="R15" s="9"/>
      <c r="S15" s="12">
        <f>VLOOKUP(O15, '[1]لیست محصولات اردیبهشت ۱۴۰۳'!B:F,5,0)</f>
        <v>150</v>
      </c>
      <c r="T15" s="14">
        <f>VLOOKUP(O15, '[1]لیست محصولات اردیبهشت ۱۴۰۳'!B:G,6,0)</f>
        <v>2100000</v>
      </c>
      <c r="U15" s="15"/>
      <c r="V15" s="16">
        <f t="shared" si="8"/>
        <v>0</v>
      </c>
      <c r="W15" s="12">
        <f t="shared" si="9"/>
        <v>1</v>
      </c>
      <c r="X15" s="14">
        <f t="shared" si="10"/>
        <v>2100000</v>
      </c>
      <c r="Y15" s="17"/>
      <c r="Z15" s="14">
        <f t="shared" si="11"/>
        <v>2100000</v>
      </c>
      <c r="AA15" s="177"/>
      <c r="AB15" s="175"/>
      <c r="AC15" s="173"/>
      <c r="AD15" s="171"/>
      <c r="AE15" s="19"/>
      <c r="AF15" s="21"/>
      <c r="AG15" s="22" t="str">
        <f t="shared" si="5"/>
        <v>TRUE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9">
        <v>11</v>
      </c>
      <c r="H16" s="10">
        <v>278537071793</v>
      </c>
      <c r="I16" s="9" t="s">
        <v>1339</v>
      </c>
      <c r="J16" s="9"/>
      <c r="K16" s="11" t="str">
        <f t="shared" ca="1" si="7"/>
        <v/>
      </c>
      <c r="L16" s="12" t="s">
        <v>1366</v>
      </c>
      <c r="M16" s="12" t="s">
        <v>1367</v>
      </c>
      <c r="N16" s="12"/>
      <c r="O16" s="9">
        <v>5501.2</v>
      </c>
      <c r="P16" s="9">
        <v>1</v>
      </c>
      <c r="Q16" s="13" t="str">
        <f>VLOOKUP(O16, '[1]لیست محصولات اردیبهشت ۱۴۰۳'!B:C,2,0)</f>
        <v>ورتکس | Vortex</v>
      </c>
      <c r="R16" s="9"/>
      <c r="S16" s="12">
        <f>VLOOKUP(O16, '[1]لیست محصولات اردیبهشت ۱۴۰۳'!B:F,5,0)</f>
        <v>750</v>
      </c>
      <c r="T16" s="14">
        <f>VLOOKUP(O16, '[1]لیست محصولات اردیبهشت ۱۴۰۳'!B:G,6,0)</f>
        <v>9900000</v>
      </c>
      <c r="U16" s="15"/>
      <c r="V16" s="16">
        <f t="shared" si="8"/>
        <v>0</v>
      </c>
      <c r="W16" s="12">
        <f t="shared" si="9"/>
        <v>1</v>
      </c>
      <c r="X16" s="14">
        <f t="shared" si="10"/>
        <v>9900000</v>
      </c>
      <c r="Y16" s="17"/>
      <c r="Z16" s="14">
        <f t="shared" si="11"/>
        <v>9900000</v>
      </c>
      <c r="AA16" s="18" t="s">
        <v>79</v>
      </c>
      <c r="AB16" s="13" t="s">
        <v>1368</v>
      </c>
      <c r="AC16" s="19" t="s">
        <v>1369</v>
      </c>
      <c r="AD16" s="20" t="s">
        <v>99</v>
      </c>
      <c r="AE16" s="19"/>
      <c r="AF16" s="21"/>
      <c r="AG16" s="22" t="str">
        <f t="shared" si="5"/>
        <v>TRUE</v>
      </c>
      <c r="AH16" s="23" t="str">
        <f t="shared" si="6"/>
        <v>تهران بلوار قیطریه-خیابان سلیمانی شرقی-کوچه مینو-پلاک ۱۳-واحد ۱  - پرهام رجبی مهر 09127362617</v>
      </c>
    </row>
    <row r="17" spans="1:34" ht="22.35" customHeight="1">
      <c r="A17" s="7"/>
      <c r="B17" s="7"/>
      <c r="C17" s="7"/>
      <c r="D17" s="7"/>
      <c r="E17" s="7"/>
      <c r="F17" s="8"/>
      <c r="G17" s="164">
        <v>12</v>
      </c>
      <c r="H17" s="178">
        <v>278540046641</v>
      </c>
      <c r="I17" s="164" t="s">
        <v>1339</v>
      </c>
      <c r="J17" s="164"/>
      <c r="K17" s="11" t="str">
        <f t="shared" ca="1" si="7"/>
        <v/>
      </c>
      <c r="L17" s="162" t="s">
        <v>854</v>
      </c>
      <c r="M17" s="162" t="s">
        <v>712</v>
      </c>
      <c r="N17" s="162" t="s">
        <v>1370</v>
      </c>
      <c r="O17" s="9">
        <v>5501.3</v>
      </c>
      <c r="P17" s="9">
        <v>2</v>
      </c>
      <c r="Q17" s="13" t="str">
        <f>VLOOKUP(O17, '[1]لیست محصولات اردیبهشت ۱۴۰۳'!B:C,2,0)</f>
        <v>ورتکس | Vortex</v>
      </c>
      <c r="R17" s="9"/>
      <c r="S17" s="12">
        <f>VLOOKUP(O17, '[1]لیست محصولات اردیبهشت ۱۴۰۳'!B:F,5,0)</f>
        <v>4000</v>
      </c>
      <c r="T17" s="14">
        <f>VLOOKUP(O17, '[1]لیست محصولات اردیبهشت ۱۴۰۳'!B:G,6,0)</f>
        <v>51200000</v>
      </c>
      <c r="U17" s="15"/>
      <c r="V17" s="16">
        <f t="shared" si="8"/>
        <v>0</v>
      </c>
      <c r="W17" s="12">
        <f t="shared" si="9"/>
        <v>2</v>
      </c>
      <c r="X17" s="14">
        <f t="shared" si="10"/>
        <v>102400000</v>
      </c>
      <c r="Y17" s="17"/>
      <c r="Z17" s="14">
        <f t="shared" si="11"/>
        <v>102400000</v>
      </c>
      <c r="AA17" s="176" t="s">
        <v>907</v>
      </c>
      <c r="AB17" s="174" t="s">
        <v>1371</v>
      </c>
      <c r="AC17" s="172" t="s">
        <v>1372</v>
      </c>
      <c r="AD17" s="170"/>
      <c r="AE17" s="19"/>
      <c r="AF17" s="21"/>
      <c r="AG17" s="22" t="str">
        <f t="shared" si="5"/>
        <v>TRUE</v>
      </c>
      <c r="AH17" s="23" t="str">
        <f t="shared" si="6"/>
        <v>بابل خیابان جانبازان_بین توحید 50 و 48 کافه درخت - فربد سعیدی 09113151484</v>
      </c>
    </row>
    <row r="18" spans="1:34" ht="22.35" customHeight="1">
      <c r="A18" s="7"/>
      <c r="B18" s="7"/>
      <c r="C18" s="7"/>
      <c r="D18" s="7"/>
      <c r="E18" s="7"/>
      <c r="F18" s="8"/>
      <c r="G18" s="165"/>
      <c r="H18" s="179"/>
      <c r="I18" s="165"/>
      <c r="J18" s="165"/>
      <c r="K18" s="11" t="str">
        <f t="shared" ca="1" si="7"/>
        <v/>
      </c>
      <c r="L18" s="163"/>
      <c r="M18" s="163"/>
      <c r="N18" s="163"/>
      <c r="O18" s="9">
        <v>3326.1</v>
      </c>
      <c r="P18" s="9">
        <v>1</v>
      </c>
      <c r="Q18" s="13" t="str">
        <f>VLOOKUP(O18, '[1]لیست محصولات اردیبهشت ۱۴۰۳'!B:C,2,0)</f>
        <v>میاگروس | Milagros</v>
      </c>
      <c r="R18" s="9"/>
      <c r="S18" s="12">
        <f>VLOOKUP(O18, '[1]لیست محصولات اردیبهشت ۱۴۰۳'!B:F,5,0)</f>
        <v>150</v>
      </c>
      <c r="T18" s="14">
        <f>VLOOKUP(O18, '[1]لیست محصولات اردیبهشت ۱۴۰۳'!B:G,6,0)</f>
        <v>3750000</v>
      </c>
      <c r="U18" s="15"/>
      <c r="V18" s="16">
        <f t="shared" si="8"/>
        <v>0</v>
      </c>
      <c r="W18" s="12">
        <f t="shared" si="9"/>
        <v>1</v>
      </c>
      <c r="X18" s="14">
        <f t="shared" si="10"/>
        <v>3750000</v>
      </c>
      <c r="Y18" s="17"/>
      <c r="Z18" s="14">
        <f t="shared" si="11"/>
        <v>3750000</v>
      </c>
      <c r="AA18" s="177"/>
      <c r="AB18" s="175"/>
      <c r="AC18" s="173"/>
      <c r="AD18" s="171"/>
      <c r="AE18" s="19"/>
      <c r="AF18" s="21"/>
      <c r="AG18" s="22" t="str">
        <f t="shared" si="5"/>
        <v>TRUE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164">
        <v>13</v>
      </c>
      <c r="H19" s="178">
        <v>278540413206</v>
      </c>
      <c r="I19" s="164" t="s">
        <v>1339</v>
      </c>
      <c r="J19" s="164"/>
      <c r="K19" s="11" t="str">
        <f t="shared" ca="1" si="7"/>
        <v/>
      </c>
      <c r="L19" s="162" t="s">
        <v>433</v>
      </c>
      <c r="M19" s="162" t="s">
        <v>1373</v>
      </c>
      <c r="N19" s="162"/>
      <c r="O19" s="9">
        <v>5522.1</v>
      </c>
      <c r="P19" s="9">
        <v>1</v>
      </c>
      <c r="Q19" s="13" t="str">
        <f>VLOOKUP(O19, '[1]لیست محصولات اردیبهشت ۱۴۰۳'!B:C,2,0)</f>
        <v>تامارا | Tamara</v>
      </c>
      <c r="R19" s="9"/>
      <c r="S19" s="12">
        <f>VLOOKUP(O19, '[1]لیست محصولات اردیبهشت ۱۴۰۳'!B:F,5,0)</f>
        <v>150</v>
      </c>
      <c r="T19" s="14">
        <f>VLOOKUP(O19, '[1]لیست محصولات اردیبهشت ۱۴۰۳'!B:G,6,0)</f>
        <v>2600000</v>
      </c>
      <c r="U19" s="15"/>
      <c r="V19" s="16">
        <f t="shared" si="8"/>
        <v>0</v>
      </c>
      <c r="W19" s="12">
        <f t="shared" si="9"/>
        <v>1</v>
      </c>
      <c r="X19" s="14">
        <f t="shared" si="10"/>
        <v>2600000</v>
      </c>
      <c r="Y19" s="17"/>
      <c r="Z19" s="14">
        <f t="shared" si="11"/>
        <v>2600000</v>
      </c>
      <c r="AA19" s="176" t="s">
        <v>79</v>
      </c>
      <c r="AB19" s="174" t="s">
        <v>1374</v>
      </c>
      <c r="AC19" s="172" t="s">
        <v>1375</v>
      </c>
      <c r="AD19" s="170" t="s">
        <v>99</v>
      </c>
      <c r="AE19" s="19"/>
      <c r="AF19" s="21"/>
      <c r="AG19" s="22" t="str">
        <f t="shared" si="5"/>
        <v>TRUE</v>
      </c>
      <c r="AH19" s="23" t="str">
        <f t="shared" si="6"/>
        <v>تهران پونک جنوبی بلوار مخبری خیابان ایران زمین جنوبی(افخمی)کوچه جعفری پلاک۳۴ واحد۵  - مهدی حسن نژاد 09373169899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165"/>
      <c r="H20" s="179"/>
      <c r="I20" s="165"/>
      <c r="J20" s="165"/>
      <c r="K20" s="11" t="str">
        <f t="shared" ca="1" si="7"/>
        <v/>
      </c>
      <c r="L20" s="163"/>
      <c r="M20" s="163"/>
      <c r="N20" s="163"/>
      <c r="O20" s="9">
        <v>5501.1</v>
      </c>
      <c r="P20" s="9">
        <v>1</v>
      </c>
      <c r="Q20" s="13" t="str">
        <f>VLOOKUP(O20, '[1]لیست محصولات اردیبهشت ۱۴۰۳'!B:C,2,0)</f>
        <v>ورتکس | Vortex</v>
      </c>
      <c r="R20" s="9"/>
      <c r="S20" s="12">
        <f>VLOOKUP(O20, '[1]لیست محصولات اردیبهشت ۱۴۰۳'!B:F,5,0)</f>
        <v>150</v>
      </c>
      <c r="T20" s="14">
        <f>VLOOKUP(O20, '[1]لیست محصولات اردیبهشت ۱۴۰۳'!B:G,6,0)</f>
        <v>2100000</v>
      </c>
      <c r="U20" s="15"/>
      <c r="V20" s="16">
        <f t="shared" si="8"/>
        <v>0</v>
      </c>
      <c r="W20" s="12">
        <f t="shared" si="9"/>
        <v>1</v>
      </c>
      <c r="X20" s="14">
        <f t="shared" si="10"/>
        <v>2100000</v>
      </c>
      <c r="Y20" s="17"/>
      <c r="Z20" s="14">
        <f t="shared" si="11"/>
        <v>2100000</v>
      </c>
      <c r="AA20" s="177"/>
      <c r="AB20" s="175"/>
      <c r="AC20" s="173"/>
      <c r="AD20" s="171"/>
      <c r="AE20" s="19"/>
      <c r="AF20" s="21"/>
      <c r="AG20" s="22" t="str">
        <f t="shared" si="5"/>
        <v>TRUE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9">
        <v>14</v>
      </c>
      <c r="H21" s="10">
        <v>278543251190</v>
      </c>
      <c r="I21" s="9" t="s">
        <v>1339</v>
      </c>
      <c r="J21" s="9"/>
      <c r="K21" s="11" t="str">
        <f t="shared" ca="1" si="7"/>
        <v/>
      </c>
      <c r="L21" s="12"/>
      <c r="M21" s="12"/>
      <c r="N21" s="12" t="s">
        <v>1376</v>
      </c>
      <c r="O21" s="9">
        <v>3326.2</v>
      </c>
      <c r="P21" s="9">
        <v>1</v>
      </c>
      <c r="Q21" s="13" t="str">
        <f>VLOOKUP(O21, '[1]لیست محصولات اردیبهشت ۱۴۰۳'!B:C,2,0)</f>
        <v>میاگروس | Milagros</v>
      </c>
      <c r="R21" s="9"/>
      <c r="S21" s="12">
        <f>VLOOKUP(O21, '[1]لیست محصولات اردیبهشت ۱۴۰۳'!B:F,5,0)</f>
        <v>750</v>
      </c>
      <c r="T21" s="14">
        <f>VLOOKUP(O21, '[1]لیست محصولات اردیبهشت ۱۴۰۳'!B:G,6,0)</f>
        <v>18150000</v>
      </c>
      <c r="U21" s="15"/>
      <c r="V21" s="16">
        <f t="shared" si="8"/>
        <v>0</v>
      </c>
      <c r="W21" s="12">
        <f t="shared" si="9"/>
        <v>1</v>
      </c>
      <c r="X21" s="14">
        <f t="shared" si="10"/>
        <v>18150000</v>
      </c>
      <c r="Y21" s="17"/>
      <c r="Z21" s="14">
        <f t="shared" si="11"/>
        <v>18150000</v>
      </c>
      <c r="AA21" s="18" t="s">
        <v>924</v>
      </c>
      <c r="AB21" s="13" t="s">
        <v>1377</v>
      </c>
      <c r="AC21" s="19" t="s">
        <v>1378</v>
      </c>
      <c r="AD21" s="20"/>
      <c r="AE21" s="19"/>
      <c r="AF21" s="21"/>
      <c r="AG21" s="22" t="str">
        <f t="shared" si="5"/>
        <v>TRUE</v>
      </c>
      <c r="AH21" s="23" t="str">
        <f t="shared" si="6"/>
        <v>هشتگرد خیابان اصلی جنب یاس ۳ قهوه و کیک فلاس -   09394762175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166">
        <v>15</v>
      </c>
      <c r="H22" s="168" t="s">
        <v>135</v>
      </c>
      <c r="I22" s="166" t="s">
        <v>1339</v>
      </c>
      <c r="J22" s="164" t="s">
        <v>76</v>
      </c>
      <c r="K22" s="11" t="str">
        <f t="shared" ca="1" si="7"/>
        <v/>
      </c>
      <c r="L22" s="162" t="s">
        <v>1380</v>
      </c>
      <c r="M22" s="162" t="s">
        <v>1381</v>
      </c>
      <c r="N22" s="162" t="s">
        <v>1379</v>
      </c>
      <c r="O22" s="9">
        <v>5522.2</v>
      </c>
      <c r="P22" s="9">
        <v>1</v>
      </c>
      <c r="Q22" s="13" t="str">
        <f>VLOOKUP(O22, '[1]لیست محصولات اردیبهشت ۱۴۰۳'!B:C,2,0)</f>
        <v>تامارا | Tamara</v>
      </c>
      <c r="R22" s="9"/>
      <c r="S22" s="12">
        <f>VLOOKUP(O22, '[1]لیست محصولات اردیبهشت ۱۴۰۳'!B:F,5,0)</f>
        <v>750</v>
      </c>
      <c r="T22" s="14">
        <f>VLOOKUP(O22, '[1]لیست محصولات اردیبهشت ۱۴۰۳'!B:G,6,0)</f>
        <v>12450000</v>
      </c>
      <c r="U22" s="15"/>
      <c r="V22" s="16">
        <f t="shared" si="8"/>
        <v>0</v>
      </c>
      <c r="W22" s="12">
        <f t="shared" si="9"/>
        <v>1</v>
      </c>
      <c r="X22" s="14">
        <f t="shared" si="10"/>
        <v>12450000</v>
      </c>
      <c r="Y22" s="17"/>
      <c r="Z22" s="14">
        <f t="shared" si="11"/>
        <v>12450000</v>
      </c>
      <c r="AA22" s="176" t="s">
        <v>173</v>
      </c>
      <c r="AB22" s="174" t="s">
        <v>1383</v>
      </c>
      <c r="AC22" s="172" t="s">
        <v>1382</v>
      </c>
      <c r="AD22" s="170"/>
      <c r="AE22" s="193" t="s">
        <v>1384</v>
      </c>
      <c r="AF22" s="21"/>
      <c r="AG22" s="22" t="str">
        <f t="shared" si="5"/>
        <v>TRUE</v>
      </c>
      <c r="AH22" s="23" t="str">
        <f t="shared" si="6"/>
        <v>نوشهر چلندر - روبروی ورودی چلندر کافه لکسون - رامین حسابیان 09163074331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195"/>
      <c r="H23" s="196"/>
      <c r="I23" s="195"/>
      <c r="J23" s="184"/>
      <c r="K23" s="11" t="str">
        <f t="shared" ca="1" si="7"/>
        <v/>
      </c>
      <c r="L23" s="186"/>
      <c r="M23" s="186"/>
      <c r="N23" s="186"/>
      <c r="O23" s="9">
        <v>3326.1</v>
      </c>
      <c r="P23" s="9">
        <v>1</v>
      </c>
      <c r="Q23" s="13" t="str">
        <f>VLOOKUP(O23, '[1]لیست محصولات اردیبهشت ۱۴۰۳'!B:C,2,0)</f>
        <v>میاگروس | Milagros</v>
      </c>
      <c r="R23" s="9"/>
      <c r="S23" s="12">
        <f>VLOOKUP(O23, '[1]لیست محصولات اردیبهشت ۱۴۰۳'!B:F,5,0)</f>
        <v>150</v>
      </c>
      <c r="T23" s="14">
        <f>VLOOKUP(O23, '[1]لیست محصولات اردیبهشت ۱۴۰۳'!B:G,6,0)</f>
        <v>3750000</v>
      </c>
      <c r="U23" s="15"/>
      <c r="V23" s="16">
        <f t="shared" si="8"/>
        <v>0</v>
      </c>
      <c r="W23" s="12">
        <f t="shared" si="9"/>
        <v>1</v>
      </c>
      <c r="X23" s="14">
        <f t="shared" si="10"/>
        <v>3750000</v>
      </c>
      <c r="Y23" s="17"/>
      <c r="Z23" s="14">
        <f t="shared" si="11"/>
        <v>3750000</v>
      </c>
      <c r="AA23" s="183"/>
      <c r="AB23" s="182"/>
      <c r="AC23" s="181"/>
      <c r="AD23" s="180"/>
      <c r="AE23" s="242"/>
      <c r="AF23" s="21"/>
      <c r="AG23" s="22" t="str">
        <f t="shared" si="5"/>
        <v>TRUE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167"/>
      <c r="H24" s="169"/>
      <c r="I24" s="167"/>
      <c r="J24" s="165"/>
      <c r="K24" s="11" t="str">
        <f t="shared" ca="1" si="7"/>
        <v/>
      </c>
      <c r="L24" s="163"/>
      <c r="M24" s="163"/>
      <c r="N24" s="163"/>
      <c r="O24" s="9">
        <v>5511.1</v>
      </c>
      <c r="P24" s="9">
        <v>1</v>
      </c>
      <c r="Q24" s="13" t="str">
        <f>VLOOKUP(O24, '[1]لیست محصولات اردیبهشت ۱۴۰۳'!B:C,2,0)</f>
        <v>هامبلا | Hambella</v>
      </c>
      <c r="R24" s="9"/>
      <c r="S24" s="12">
        <f>VLOOKUP(O24, '[1]لیست محصولات اردیبهشت ۱۴۰۳'!B:F,5,0)</f>
        <v>150</v>
      </c>
      <c r="T24" s="14">
        <f>VLOOKUP(O24, '[1]لیست محصولات اردیبهشت ۱۴۰۳'!B:G,6,0)</f>
        <v>2800000</v>
      </c>
      <c r="U24" s="15"/>
      <c r="V24" s="16">
        <f t="shared" si="8"/>
        <v>0</v>
      </c>
      <c r="W24" s="12">
        <f t="shared" si="9"/>
        <v>1</v>
      </c>
      <c r="X24" s="14">
        <f t="shared" si="10"/>
        <v>2800000</v>
      </c>
      <c r="Y24" s="17"/>
      <c r="Z24" s="14">
        <f t="shared" si="11"/>
        <v>2800000</v>
      </c>
      <c r="AA24" s="177"/>
      <c r="AB24" s="175"/>
      <c r="AC24" s="173"/>
      <c r="AD24" s="171"/>
      <c r="AE24" s="194"/>
      <c r="AF24" s="21"/>
      <c r="AG24" s="22" t="str">
        <f t="shared" si="5"/>
        <v>TRUE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>
        <v>16</v>
      </c>
      <c r="H25" s="10">
        <v>278543807255</v>
      </c>
      <c r="I25" s="9" t="s">
        <v>1339</v>
      </c>
      <c r="J25" s="9"/>
      <c r="K25" s="11" t="str">
        <f t="shared" ca="1" si="7"/>
        <v/>
      </c>
      <c r="L25" s="12" t="s">
        <v>452</v>
      </c>
      <c r="M25" s="12" t="s">
        <v>1385</v>
      </c>
      <c r="N25" s="12"/>
      <c r="O25" s="9">
        <v>3326.1</v>
      </c>
      <c r="P25" s="9">
        <v>1</v>
      </c>
      <c r="Q25" s="13" t="str">
        <f>VLOOKUP(O25, '[1]لیست محصولات اردیبهشت ۱۴۰۳'!B:C,2,0)</f>
        <v>میاگروس | Milagros</v>
      </c>
      <c r="R25" s="9" t="s">
        <v>102</v>
      </c>
      <c r="S25" s="12">
        <f>VLOOKUP(O25, '[1]لیست محصولات اردیبهشت ۱۴۰۳'!B:F,5,0)</f>
        <v>150</v>
      </c>
      <c r="T25" s="14">
        <f>VLOOKUP(O25, '[1]لیست محصولات اردیبهشت ۱۴۰۳'!B:G,6,0)</f>
        <v>3750000</v>
      </c>
      <c r="U25" s="15"/>
      <c r="V25" s="16">
        <f t="shared" si="8"/>
        <v>0</v>
      </c>
      <c r="W25" s="12">
        <f t="shared" si="9"/>
        <v>1</v>
      </c>
      <c r="X25" s="14">
        <f t="shared" si="10"/>
        <v>3750000</v>
      </c>
      <c r="Y25" s="17"/>
      <c r="Z25" s="14">
        <f t="shared" si="11"/>
        <v>3750000</v>
      </c>
      <c r="AA25" s="18" t="s">
        <v>79</v>
      </c>
      <c r="AB25" s="13" t="s">
        <v>1386</v>
      </c>
      <c r="AC25" s="19" t="s">
        <v>1387</v>
      </c>
      <c r="AD25" s="20" t="s">
        <v>99</v>
      </c>
      <c r="AE25" s="19"/>
      <c r="AF25" s="21"/>
      <c r="AG25" s="22" t="str">
        <f t="shared" si="5"/>
        <v>TRUE</v>
      </c>
      <c r="AH25" s="23" t="str">
        <f t="shared" si="6"/>
        <v>تهران منطقه 21، کیلومتر 5 جاده مخصوص کرج، شهرک آزادی، بلوار نبی اکرم، خیابان امام موسی کاظم، کوچه 11، پلاک 15  - امیر سیفی 09122478979</v>
      </c>
    </row>
    <row r="26" spans="1:34" ht="22.35" customHeight="1">
      <c r="A26" s="7"/>
      <c r="B26" s="7"/>
      <c r="C26" s="7"/>
      <c r="D26" s="7"/>
      <c r="E26" s="7"/>
      <c r="F26" s="8"/>
      <c r="G26" s="9">
        <v>17</v>
      </c>
      <c r="H26" s="10">
        <v>278551962440</v>
      </c>
      <c r="I26" s="9" t="s">
        <v>1339</v>
      </c>
      <c r="J26" s="9"/>
      <c r="K26" s="11" t="str">
        <f t="shared" ca="1" si="7"/>
        <v/>
      </c>
      <c r="L26" s="12" t="s">
        <v>253</v>
      </c>
      <c r="M26" s="12" t="s">
        <v>405</v>
      </c>
      <c r="N26" s="12" t="s">
        <v>406</v>
      </c>
      <c r="O26" s="9">
        <v>5501.3</v>
      </c>
      <c r="P26" s="9">
        <v>2</v>
      </c>
      <c r="Q26" s="13" t="str">
        <f>VLOOKUP(O26, '[1]لیست محصولات اردیبهشت ۱۴۰۳'!B:C,2,0)</f>
        <v>ورتکس | Vortex</v>
      </c>
      <c r="R26" s="9"/>
      <c r="S26" s="12">
        <f>VLOOKUP(O26, '[1]لیست محصولات اردیبهشت ۱۴۰۳'!B:F,5,0)</f>
        <v>4000</v>
      </c>
      <c r="T26" s="14">
        <f>VLOOKUP(O26, '[1]لیست محصولات اردیبهشت ۱۴۰۳'!B:G,6,0)</f>
        <v>51200000</v>
      </c>
      <c r="U26" s="15"/>
      <c r="V26" s="16">
        <f t="shared" si="8"/>
        <v>0</v>
      </c>
      <c r="W26" s="12">
        <f t="shared" si="9"/>
        <v>2</v>
      </c>
      <c r="X26" s="14">
        <f t="shared" si="10"/>
        <v>102400000</v>
      </c>
      <c r="Y26" s="17"/>
      <c r="Z26" s="14">
        <f t="shared" si="11"/>
        <v>102400000</v>
      </c>
      <c r="AA26" s="18" t="s">
        <v>79</v>
      </c>
      <c r="AB26" s="13" t="s">
        <v>407</v>
      </c>
      <c r="AC26" s="19" t="s">
        <v>408</v>
      </c>
      <c r="AD26" s="20"/>
      <c r="AE26" s="19"/>
      <c r="AF26" s="21"/>
      <c r="AG26" s="22" t="str">
        <f t="shared" si="5"/>
        <v>TRUE</v>
      </c>
      <c r="AH26" s="23" t="str">
        <f t="shared" si="6"/>
        <v>تهران بزرگراه حقانى بلوار كتابخانه ملى ضلع جنوبى پرديس تئاتر موسيقى کافه کُر - فهیمه قدم یاری 09124431359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>
        <v>18</v>
      </c>
      <c r="H27" s="10">
        <v>278555606555</v>
      </c>
      <c r="I27" s="9" t="s">
        <v>1339</v>
      </c>
      <c r="J27" s="9"/>
      <c r="K27" s="11" t="str">
        <f t="shared" ca="1" si="7"/>
        <v/>
      </c>
      <c r="L27" s="12" t="s">
        <v>569</v>
      </c>
      <c r="M27" s="12" t="s">
        <v>570</v>
      </c>
      <c r="N27" s="12"/>
      <c r="O27" s="9">
        <v>5511.1</v>
      </c>
      <c r="P27" s="9">
        <v>1</v>
      </c>
      <c r="Q27" s="13" t="str">
        <f>VLOOKUP(O27, '[1]لیست محصولات اردیبهشت ۱۴۰۳'!B:C,2,0)</f>
        <v>هامبلا | Hambella</v>
      </c>
      <c r="R27" s="9"/>
      <c r="S27" s="12">
        <f>VLOOKUP(O27, '[1]لیست محصولات اردیبهشت ۱۴۰۳'!B:F,5,0)</f>
        <v>150</v>
      </c>
      <c r="T27" s="14">
        <f>VLOOKUP(O27, '[1]لیست محصولات اردیبهشت ۱۴۰۳'!B:G,6,0)</f>
        <v>2800000</v>
      </c>
      <c r="U27" s="15"/>
      <c r="V27" s="16">
        <f t="shared" si="8"/>
        <v>0</v>
      </c>
      <c r="W27" s="12">
        <f t="shared" si="9"/>
        <v>1</v>
      </c>
      <c r="X27" s="14">
        <f t="shared" si="10"/>
        <v>2800000</v>
      </c>
      <c r="Y27" s="17"/>
      <c r="Z27" s="14">
        <f t="shared" si="11"/>
        <v>2800000</v>
      </c>
      <c r="AA27" s="18" t="s">
        <v>1388</v>
      </c>
      <c r="AB27" s="13" t="s">
        <v>1389</v>
      </c>
      <c r="AC27" s="19" t="s">
        <v>573</v>
      </c>
      <c r="AD27" s="20"/>
      <c r="AE27" s="68" t="s">
        <v>574</v>
      </c>
      <c r="AF27" s="21"/>
      <c r="AG27" s="22" t="str">
        <f t="shared" si="5"/>
        <v>TRUE</v>
      </c>
      <c r="AH27" s="23" t="str">
        <f t="shared" si="6"/>
        <v>دلیجان اداره پست شهرستان دلیجان صندوق پستی 131 - کدپستی: 3791766922  - سید محسن صادقی 09183697020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164">
        <v>19</v>
      </c>
      <c r="H28" s="178">
        <v>278558827311</v>
      </c>
      <c r="I28" s="164" t="s">
        <v>1339</v>
      </c>
      <c r="J28" s="164"/>
      <c r="K28" s="11" t="str">
        <f t="shared" ca="1" si="7"/>
        <v/>
      </c>
      <c r="L28" s="162" t="s">
        <v>130</v>
      </c>
      <c r="M28" s="162" t="s">
        <v>1390</v>
      </c>
      <c r="N28" s="162"/>
      <c r="O28" s="9">
        <v>5511.1</v>
      </c>
      <c r="P28" s="9">
        <v>3</v>
      </c>
      <c r="Q28" s="13" t="str">
        <f>VLOOKUP(O28, '[1]لیست محصولات اردیبهشت ۱۴۰۳'!B:C,2,0)</f>
        <v>هامبلا | Hambella</v>
      </c>
      <c r="R28" s="9"/>
      <c r="S28" s="12">
        <f>VLOOKUP(O28, '[1]لیست محصولات اردیبهشت ۱۴۰۳'!B:F,5,0)</f>
        <v>150</v>
      </c>
      <c r="T28" s="14">
        <f>VLOOKUP(O28, '[1]لیست محصولات اردیبهشت ۱۴۰۳'!B:G,6,0)</f>
        <v>2800000</v>
      </c>
      <c r="U28" s="15"/>
      <c r="V28" s="16">
        <f t="shared" si="8"/>
        <v>0</v>
      </c>
      <c r="W28" s="12">
        <f t="shared" si="9"/>
        <v>3</v>
      </c>
      <c r="X28" s="14">
        <f t="shared" si="10"/>
        <v>8400000</v>
      </c>
      <c r="Y28" s="17"/>
      <c r="Z28" s="14">
        <f t="shared" si="11"/>
        <v>8400000</v>
      </c>
      <c r="AA28" s="176" t="s">
        <v>79</v>
      </c>
      <c r="AB28" s="174" t="s">
        <v>1391</v>
      </c>
      <c r="AC28" s="172" t="s">
        <v>1392</v>
      </c>
      <c r="AD28" s="170" t="s">
        <v>99</v>
      </c>
      <c r="AE28" s="19"/>
      <c r="AF28" s="21"/>
      <c r="AG28" s="22" t="str">
        <f t="shared" si="5"/>
        <v>TRUE</v>
      </c>
      <c r="AH28" s="23" t="str">
        <f t="shared" si="6"/>
        <v>تهران شهرک آپادانا - کوی گل سرخ - بلوک ۲۱ - ورودی ۴ - طبقه ۳ شرقی  - آرش طاهری 09122141101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165"/>
      <c r="H29" s="179"/>
      <c r="I29" s="165"/>
      <c r="J29" s="165"/>
      <c r="K29" s="11" t="str">
        <f t="shared" ca="1" si="7"/>
        <v/>
      </c>
      <c r="L29" s="163"/>
      <c r="M29" s="163"/>
      <c r="N29" s="163"/>
      <c r="O29" s="9">
        <v>3326.1</v>
      </c>
      <c r="P29" s="9">
        <v>3</v>
      </c>
      <c r="Q29" s="13" t="str">
        <f>VLOOKUP(O29, '[1]لیست محصولات اردیبهشت ۱۴۰۳'!B:C,2,0)</f>
        <v>میاگروس | Milagros</v>
      </c>
      <c r="R29" s="9"/>
      <c r="S29" s="12">
        <f>VLOOKUP(O29, '[1]لیست محصولات اردیبهشت ۱۴۰۳'!B:F,5,0)</f>
        <v>150</v>
      </c>
      <c r="T29" s="14">
        <f>VLOOKUP(O29, '[1]لیست محصولات اردیبهشت ۱۴۰۳'!B:G,6,0)</f>
        <v>3750000</v>
      </c>
      <c r="U29" s="15"/>
      <c r="V29" s="16">
        <f t="shared" si="8"/>
        <v>0</v>
      </c>
      <c r="W29" s="12">
        <f t="shared" si="9"/>
        <v>3</v>
      </c>
      <c r="X29" s="14">
        <f t="shared" si="10"/>
        <v>11250000</v>
      </c>
      <c r="Y29" s="17"/>
      <c r="Z29" s="14">
        <f t="shared" si="11"/>
        <v>11250000</v>
      </c>
      <c r="AA29" s="177"/>
      <c r="AB29" s="175"/>
      <c r="AC29" s="173"/>
      <c r="AD29" s="171"/>
      <c r="AE29" s="19"/>
      <c r="AF29" s="21"/>
      <c r="AG29" s="22" t="str">
        <f t="shared" si="5"/>
        <v>TRUE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166">
        <v>20</v>
      </c>
      <c r="H30" s="168"/>
      <c r="I30" s="166" t="s">
        <v>1339</v>
      </c>
      <c r="J30" s="164" t="s">
        <v>76</v>
      </c>
      <c r="K30" s="11" t="str">
        <f t="shared" ca="1" si="7"/>
        <v/>
      </c>
      <c r="L30" s="162" t="s">
        <v>805</v>
      </c>
      <c r="M30" s="162" t="s">
        <v>806</v>
      </c>
      <c r="N30" s="162" t="s">
        <v>807</v>
      </c>
      <c r="O30" s="9">
        <v>3326.1</v>
      </c>
      <c r="P30" s="9">
        <v>20</v>
      </c>
      <c r="Q30" s="13" t="str">
        <f>VLOOKUP(O30, '[1]لیست محصولات اردیبهشت ۱۴۰۳'!B:C,2,0)</f>
        <v>میاگروس | Milagros</v>
      </c>
      <c r="R30" s="9"/>
      <c r="S30" s="12">
        <f>VLOOKUP(O30, '[1]لیست محصولات اردیبهشت ۱۴۰۳'!B:F,5,0)</f>
        <v>150</v>
      </c>
      <c r="T30" s="14">
        <f>VLOOKUP(O30, '[1]لیست محصولات اردیبهشت ۱۴۰۳'!B:G,6,0)</f>
        <v>3750000</v>
      </c>
      <c r="U30" s="15"/>
      <c r="V30" s="16">
        <f t="shared" si="8"/>
        <v>0</v>
      </c>
      <c r="W30" s="12">
        <f t="shared" si="9"/>
        <v>20</v>
      </c>
      <c r="X30" s="14">
        <f t="shared" si="10"/>
        <v>75000000</v>
      </c>
      <c r="Y30" s="17"/>
      <c r="Z30" s="14">
        <f t="shared" si="11"/>
        <v>75000000</v>
      </c>
      <c r="AA30" s="176" t="s">
        <v>808</v>
      </c>
      <c r="AB30" s="174" t="s">
        <v>1394</v>
      </c>
      <c r="AC30" s="172" t="s">
        <v>810</v>
      </c>
      <c r="AD30" s="170"/>
      <c r="AE30" s="19"/>
      <c r="AF30" s="21"/>
      <c r="AG30" s="22" t="str">
        <f t="shared" si="5"/>
        <v>TRUE</v>
      </c>
      <c r="AH30" s="23" t="str">
        <f t="shared" si="6"/>
        <v>رشت بلوار دیلمان، نبش بلوار امام علی قهوه و کیک سایه - مصطفی موحدی فر 09116041874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167"/>
      <c r="H31" s="169"/>
      <c r="I31" s="167"/>
      <c r="J31" s="165"/>
      <c r="K31" s="11" t="str">
        <f t="shared" ca="1" si="7"/>
        <v/>
      </c>
      <c r="L31" s="163"/>
      <c r="M31" s="163"/>
      <c r="N31" s="163"/>
      <c r="O31" s="9">
        <v>5522.1</v>
      </c>
      <c r="P31" s="9">
        <v>10</v>
      </c>
      <c r="Q31" s="13" t="str">
        <f>VLOOKUP(O31, '[1]لیست محصولات اردیبهشت ۱۴۰۳'!B:C,2,0)</f>
        <v>تامارا | Tamara</v>
      </c>
      <c r="R31" s="9"/>
      <c r="S31" s="12">
        <f>VLOOKUP(O31, '[1]لیست محصولات اردیبهشت ۱۴۰۳'!B:F,5,0)</f>
        <v>150</v>
      </c>
      <c r="T31" s="14">
        <f>VLOOKUP(O31, '[1]لیست محصولات اردیبهشت ۱۴۰۳'!B:G,6,0)</f>
        <v>2600000</v>
      </c>
      <c r="U31" s="15"/>
      <c r="V31" s="16">
        <f t="shared" si="8"/>
        <v>0</v>
      </c>
      <c r="W31" s="12">
        <f t="shared" si="9"/>
        <v>10</v>
      </c>
      <c r="X31" s="14">
        <f t="shared" si="10"/>
        <v>26000000</v>
      </c>
      <c r="Y31" s="17"/>
      <c r="Z31" s="14">
        <f t="shared" si="11"/>
        <v>26000000</v>
      </c>
      <c r="AA31" s="177"/>
      <c r="AB31" s="175"/>
      <c r="AC31" s="173"/>
      <c r="AD31" s="171"/>
      <c r="AE31" s="19"/>
      <c r="AF31" s="21"/>
      <c r="AG31" s="22" t="str">
        <f t="shared" si="5"/>
        <v>TRUE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>
        <v>21</v>
      </c>
      <c r="H32" s="10">
        <v>278559188030</v>
      </c>
      <c r="I32" s="9" t="s">
        <v>1339</v>
      </c>
      <c r="J32" s="9" t="s">
        <v>76</v>
      </c>
      <c r="K32" s="11" t="str">
        <f t="shared" ca="1" si="7"/>
        <v/>
      </c>
      <c r="L32" s="12" t="s">
        <v>269</v>
      </c>
      <c r="M32" s="12" t="s">
        <v>270</v>
      </c>
      <c r="N32" s="12" t="s">
        <v>1393</v>
      </c>
      <c r="O32" s="9">
        <v>5501.3</v>
      </c>
      <c r="P32" s="9">
        <v>3</v>
      </c>
      <c r="Q32" s="13" t="str">
        <f>VLOOKUP(O32, '[1]لیست محصولات اردیبهشت ۱۴۰۳'!B:C,2,0)</f>
        <v>ورتکس | Vortex</v>
      </c>
      <c r="R32" s="9"/>
      <c r="S32" s="12">
        <f>VLOOKUP(O32, '[1]لیست محصولات اردیبهشت ۱۴۰۳'!B:F,5,0)</f>
        <v>4000</v>
      </c>
      <c r="T32" s="14">
        <f>VLOOKUP(O32, '[1]لیست محصولات اردیبهشت ۱۴۰۳'!B:G,6,0)</f>
        <v>51200000</v>
      </c>
      <c r="U32" s="15"/>
      <c r="V32" s="16">
        <f t="shared" si="8"/>
        <v>0</v>
      </c>
      <c r="W32" s="12">
        <f t="shared" si="9"/>
        <v>3</v>
      </c>
      <c r="X32" s="14">
        <f t="shared" si="10"/>
        <v>153600000</v>
      </c>
      <c r="Y32" s="17"/>
      <c r="Z32" s="14">
        <f t="shared" si="11"/>
        <v>153600000</v>
      </c>
      <c r="AA32" s="18" t="s">
        <v>79</v>
      </c>
      <c r="AB32" s="13" t="s">
        <v>272</v>
      </c>
      <c r="AC32" s="19" t="s">
        <v>273</v>
      </c>
      <c r="AD32" s="20"/>
      <c r="AE32" s="19"/>
      <c r="AF32" s="21"/>
      <c r="AG32" s="22" t="str">
        <f t="shared" si="5"/>
        <v>TRUE</v>
      </c>
      <c r="AH32" s="23" t="str">
        <f t="shared" si="6"/>
        <v>تهران مرزداران-خ ابوالفضل - پ ۸ کافه فلوارنس - میثم الهی 09121381407</v>
      </c>
    </row>
    <row r="33" spans="1:34" ht="22.35" customHeight="1">
      <c r="A33" s="7"/>
      <c r="B33" s="7"/>
      <c r="C33" s="7"/>
      <c r="D33" s="7"/>
      <c r="E33" s="7"/>
      <c r="F33" s="8"/>
      <c r="G33" s="66">
        <v>22</v>
      </c>
      <c r="H33" s="67"/>
      <c r="I33" s="66" t="s">
        <v>1339</v>
      </c>
      <c r="J33" s="9" t="s">
        <v>76</v>
      </c>
      <c r="K33" s="11" t="str">
        <f t="shared" ca="1" si="7"/>
        <v/>
      </c>
      <c r="L33" s="12" t="s">
        <v>415</v>
      </c>
      <c r="M33" s="12" t="s">
        <v>416</v>
      </c>
      <c r="N33" s="12" t="s">
        <v>1395</v>
      </c>
      <c r="O33" s="9">
        <v>5501.3</v>
      </c>
      <c r="P33" s="9">
        <v>4</v>
      </c>
      <c r="Q33" s="13" t="str">
        <f>VLOOKUP(O33, '[1]لیست محصولات اردیبهشت ۱۴۰۳'!B:C,2,0)</f>
        <v>ورتکس | Vortex</v>
      </c>
      <c r="R33" s="9"/>
      <c r="S33" s="12">
        <f>VLOOKUP(O33, '[1]لیست محصولات اردیبهشت ۱۴۰۳'!B:F,5,0)</f>
        <v>4000</v>
      </c>
      <c r="T33" s="14">
        <f>VLOOKUP(O33, '[1]لیست محصولات اردیبهشت ۱۴۰۳'!B:G,6,0)</f>
        <v>51200000</v>
      </c>
      <c r="U33" s="15"/>
      <c r="V33" s="16">
        <f t="shared" si="8"/>
        <v>0</v>
      </c>
      <c r="W33" s="12">
        <f t="shared" si="9"/>
        <v>4</v>
      </c>
      <c r="X33" s="14">
        <f t="shared" si="10"/>
        <v>204800000</v>
      </c>
      <c r="Y33" s="17"/>
      <c r="Z33" s="14">
        <f t="shared" si="11"/>
        <v>204800000</v>
      </c>
      <c r="AA33" s="18" t="s">
        <v>206</v>
      </c>
      <c r="AB33" s="13" t="s">
        <v>1396</v>
      </c>
      <c r="AC33" s="19" t="s">
        <v>417</v>
      </c>
      <c r="AD33" s="20"/>
      <c r="AE33" s="19"/>
      <c r="AF33" s="21"/>
      <c r="AG33" s="22" t="str">
        <f t="shared" si="5"/>
        <v>TRUE</v>
      </c>
      <c r="AH33" s="23" t="str">
        <f t="shared" si="6"/>
        <v>ساری خیابان پیوندی، چهارراه فدک به پیوندی کافه رستوران مارشو - نسا میرشجاعی 09112561453</v>
      </c>
    </row>
    <row r="34" spans="1:34" ht="22.35" customHeight="1">
      <c r="A34" s="7"/>
      <c r="B34" s="7"/>
      <c r="C34" s="7"/>
      <c r="D34" s="7"/>
      <c r="E34" s="7"/>
      <c r="F34" s="8"/>
      <c r="G34" s="9">
        <v>23</v>
      </c>
      <c r="H34" s="10">
        <v>55573187801</v>
      </c>
      <c r="I34" s="9" t="s">
        <v>1339</v>
      </c>
      <c r="J34" s="9"/>
      <c r="K34" s="11" t="str">
        <f t="shared" ca="1" si="7"/>
        <v/>
      </c>
      <c r="L34" s="12" t="s">
        <v>547</v>
      </c>
      <c r="M34" s="12" t="s">
        <v>1397</v>
      </c>
      <c r="N34" s="12"/>
      <c r="O34" s="9">
        <v>5501.2</v>
      </c>
      <c r="P34" s="9">
        <v>1</v>
      </c>
      <c r="Q34" s="13" t="str">
        <f>VLOOKUP(O34, '[1]لیست محصولات اردیبهشت ۱۴۰۳'!B:C,2,0)</f>
        <v>ورتکس | Vortex</v>
      </c>
      <c r="R34" s="9" t="s">
        <v>102</v>
      </c>
      <c r="S34" s="12">
        <f>VLOOKUP(O34, '[1]لیست محصولات اردیبهشت ۱۴۰۳'!B:F,5,0)</f>
        <v>750</v>
      </c>
      <c r="T34" s="14">
        <f>VLOOKUP(O34, '[1]لیست محصولات اردیبهشت ۱۴۰۳'!B:G,6,0)</f>
        <v>9900000</v>
      </c>
      <c r="U34" s="15"/>
      <c r="V34" s="16">
        <f t="shared" si="8"/>
        <v>0</v>
      </c>
      <c r="W34" s="12">
        <f t="shared" si="9"/>
        <v>1</v>
      </c>
      <c r="X34" s="14">
        <f t="shared" si="10"/>
        <v>9900000</v>
      </c>
      <c r="Y34" s="17"/>
      <c r="Z34" s="14">
        <f t="shared" si="11"/>
        <v>9900000</v>
      </c>
      <c r="AA34" s="18" t="s">
        <v>79</v>
      </c>
      <c r="AB34" s="13" t="s">
        <v>1398</v>
      </c>
      <c r="AC34" s="19" t="s">
        <v>1399</v>
      </c>
      <c r="AD34" s="20" t="s">
        <v>99</v>
      </c>
      <c r="AE34" s="19"/>
      <c r="AF34" s="21"/>
      <c r="AG34" s="22" t="str">
        <f t="shared" si="5"/>
        <v>TRUE</v>
      </c>
      <c r="AH34" s="23" t="str">
        <f t="shared" si="6"/>
        <v>تهران خیابان فرشته خیابان دکتر حسابی ساختمان رادگان پلاک ۲۳ واحد ۳  - محسن سپاسی 09123025003</v>
      </c>
    </row>
    <row r="35" spans="1:34" ht="22.35" customHeight="1">
      <c r="A35" s="7"/>
      <c r="B35" s="7"/>
      <c r="C35" s="7"/>
      <c r="D35" s="7"/>
      <c r="E35" s="7"/>
      <c r="F35" s="8"/>
      <c r="G35" s="66">
        <v>24</v>
      </c>
      <c r="H35" s="67" t="s">
        <v>135</v>
      </c>
      <c r="I35" s="66" t="s">
        <v>1339</v>
      </c>
      <c r="J35" s="9" t="s">
        <v>76</v>
      </c>
      <c r="K35" s="11" t="str">
        <f t="shared" ca="1" si="7"/>
        <v/>
      </c>
      <c r="L35" s="12" t="s">
        <v>471</v>
      </c>
      <c r="M35" s="12"/>
      <c r="N35" s="12" t="s">
        <v>472</v>
      </c>
      <c r="O35" s="9">
        <v>5501.3</v>
      </c>
      <c r="P35" s="9">
        <v>4</v>
      </c>
      <c r="Q35" s="13" t="str">
        <f>VLOOKUP(O35, '[1]لیست محصولات اردیبهشت ۱۴۰۳'!B:C,2,0)</f>
        <v>ورتکس | Vortex</v>
      </c>
      <c r="R35" s="9"/>
      <c r="S35" s="12">
        <f>VLOOKUP(O35, '[1]لیست محصولات اردیبهشت ۱۴۰۳'!B:F,5,0)</f>
        <v>4000</v>
      </c>
      <c r="T35" s="14">
        <f>VLOOKUP(O35, '[1]لیست محصولات اردیبهشت ۱۴۰۳'!B:G,6,0)</f>
        <v>51200000</v>
      </c>
      <c r="U35" s="15"/>
      <c r="V35" s="16">
        <f t="shared" si="8"/>
        <v>0</v>
      </c>
      <c r="W35" s="12">
        <f t="shared" si="9"/>
        <v>4</v>
      </c>
      <c r="X35" s="14">
        <f t="shared" si="10"/>
        <v>204800000</v>
      </c>
      <c r="Y35" s="17"/>
      <c r="Z35" s="14">
        <f t="shared" si="11"/>
        <v>204800000</v>
      </c>
      <c r="AA35" s="18" t="s">
        <v>79</v>
      </c>
      <c r="AB35" s="13" t="s">
        <v>474</v>
      </c>
      <c r="AC35" s="19" t="s">
        <v>473</v>
      </c>
      <c r="AD35" s="20"/>
      <c r="AE35" s="19"/>
      <c r="AF35" s="21"/>
      <c r="AG35" s="22" t="str">
        <f t="shared" si="5"/>
        <v>TRUE</v>
      </c>
      <c r="AH35" s="23" t="str">
        <f t="shared" si="6"/>
        <v>تهران خ حافظ خ نوفل لوشاتو خ هانری کوربن پلاک ۸ کافه پلتفرم وست - واهه  09124753526</v>
      </c>
    </row>
    <row r="36" spans="1:34" ht="22.35" customHeight="1">
      <c r="A36" s="7"/>
      <c r="B36" s="7"/>
      <c r="C36" s="7"/>
      <c r="D36" s="7"/>
      <c r="E36" s="7"/>
      <c r="F36" s="8"/>
      <c r="G36" s="164">
        <v>25</v>
      </c>
      <c r="H36" s="178">
        <v>278567675698</v>
      </c>
      <c r="I36" s="164" t="s">
        <v>1339</v>
      </c>
      <c r="J36" s="164"/>
      <c r="K36" s="11" t="str">
        <f t="shared" ca="1" si="7"/>
        <v/>
      </c>
      <c r="L36" s="162" t="s">
        <v>248</v>
      </c>
      <c r="M36" s="162" t="s">
        <v>513</v>
      </c>
      <c r="N36" s="162" t="s">
        <v>1400</v>
      </c>
      <c r="O36" s="9">
        <v>5511.3</v>
      </c>
      <c r="P36" s="9">
        <v>4</v>
      </c>
      <c r="Q36" s="13" t="str">
        <f>VLOOKUP(O36, '[1]لیست محصولات اردیبهشت ۱۴۰۳'!B:C,2,0)</f>
        <v>هامبلا | Hambella</v>
      </c>
      <c r="R36" s="9"/>
      <c r="S36" s="12">
        <f>VLOOKUP(O36, '[1]لیست محصولات اردیبهشت ۱۴۰۳'!B:F,5,0)</f>
        <v>4000</v>
      </c>
      <c r="T36" s="14">
        <f>VLOOKUP(O36, '[1]لیست محصولات اردیبهشت ۱۴۰۳'!B:G,6,0)</f>
        <v>69600000</v>
      </c>
      <c r="U36" s="15"/>
      <c r="V36" s="16">
        <f t="shared" si="8"/>
        <v>0</v>
      </c>
      <c r="W36" s="12">
        <f t="shared" si="9"/>
        <v>4</v>
      </c>
      <c r="X36" s="14">
        <f t="shared" si="10"/>
        <v>278400000</v>
      </c>
      <c r="Y36" s="17"/>
      <c r="Z36" s="14">
        <f t="shared" si="11"/>
        <v>278400000</v>
      </c>
      <c r="AA36" s="176" t="s">
        <v>250</v>
      </c>
      <c r="AB36" s="174" t="s">
        <v>1401</v>
      </c>
      <c r="AC36" s="172" t="s">
        <v>1402</v>
      </c>
      <c r="AD36" s="170"/>
      <c r="AE36" s="19"/>
      <c r="AF36" s="21"/>
      <c r="AG36" s="22" t="str">
        <f t="shared" si="5"/>
        <v>TRUE</v>
      </c>
      <c r="AH36" s="23" t="str">
        <f t="shared" si="6"/>
        <v>کرج مهرشهر-بلوارشهرداری-انتهای خیابان ۱۱۱-نبش خیابان ۱۱۷- پلاک ۳۹۸ کافه بلوباتل - کاوه زارع 09122024114</v>
      </c>
    </row>
    <row r="37" spans="1:34" ht="22.35" customHeight="1">
      <c r="A37" s="7"/>
      <c r="B37" s="7"/>
      <c r="C37" s="7"/>
      <c r="D37" s="7"/>
      <c r="E37" s="7"/>
      <c r="F37" s="8"/>
      <c r="G37" s="165"/>
      <c r="H37" s="179"/>
      <c r="I37" s="165"/>
      <c r="J37" s="165"/>
      <c r="K37" s="11" t="str">
        <f t="shared" ca="1" si="7"/>
        <v/>
      </c>
      <c r="L37" s="163"/>
      <c r="M37" s="163"/>
      <c r="N37" s="163"/>
      <c r="O37" s="9">
        <v>3326.2</v>
      </c>
      <c r="P37" s="9">
        <v>4</v>
      </c>
      <c r="Q37" s="13" t="str">
        <f>VLOOKUP(O37, '[1]لیست محصولات اردیبهشت ۱۴۰۳'!B:C,2,0)</f>
        <v>میاگروس | Milagros</v>
      </c>
      <c r="R37" s="9"/>
      <c r="S37" s="12">
        <f>VLOOKUP(O37, '[1]لیست محصولات اردیبهشت ۱۴۰۳'!B:F,5,0)</f>
        <v>750</v>
      </c>
      <c r="T37" s="14">
        <f>VLOOKUP(O37, '[1]لیست محصولات اردیبهشت ۱۴۰۳'!B:G,6,0)</f>
        <v>18150000</v>
      </c>
      <c r="U37" s="15"/>
      <c r="V37" s="16">
        <f t="shared" si="8"/>
        <v>0</v>
      </c>
      <c r="W37" s="12">
        <f t="shared" si="9"/>
        <v>4</v>
      </c>
      <c r="X37" s="14">
        <f t="shared" si="10"/>
        <v>72600000</v>
      </c>
      <c r="Y37" s="17"/>
      <c r="Z37" s="14">
        <f t="shared" si="11"/>
        <v>72600000</v>
      </c>
      <c r="AA37" s="177"/>
      <c r="AB37" s="175"/>
      <c r="AC37" s="173"/>
      <c r="AD37" s="171"/>
      <c r="AE37" s="19"/>
      <c r="AF37" s="21"/>
      <c r="AG37" s="22" t="str">
        <f t="shared" si="5"/>
        <v>TRUE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164">
        <v>26</v>
      </c>
      <c r="H38" s="178">
        <v>278568189147</v>
      </c>
      <c r="I38" s="164" t="s">
        <v>1339</v>
      </c>
      <c r="J38" s="164"/>
      <c r="K38" s="11" t="str">
        <f t="shared" ca="1" si="7"/>
        <v/>
      </c>
      <c r="L38" s="162" t="s">
        <v>222</v>
      </c>
      <c r="M38" s="162" t="s">
        <v>1403</v>
      </c>
      <c r="N38" s="162"/>
      <c r="O38" s="9">
        <v>5501.1</v>
      </c>
      <c r="P38" s="9">
        <v>1</v>
      </c>
      <c r="Q38" s="13" t="str">
        <f>VLOOKUP(O38, '[1]لیست محصولات اردیبهشت ۱۴۰۳'!B:C,2,0)</f>
        <v>ورتکس | Vortex</v>
      </c>
      <c r="R38" s="9"/>
      <c r="S38" s="12">
        <f>VLOOKUP(O38, '[1]لیست محصولات اردیبهشت ۱۴۰۳'!B:F,5,0)</f>
        <v>150</v>
      </c>
      <c r="T38" s="14">
        <f>VLOOKUP(O38, '[1]لیست محصولات اردیبهشت ۱۴۰۳'!B:G,6,0)</f>
        <v>2100000</v>
      </c>
      <c r="U38" s="15"/>
      <c r="V38" s="16">
        <f t="shared" si="8"/>
        <v>0</v>
      </c>
      <c r="W38" s="12">
        <f t="shared" si="9"/>
        <v>1</v>
      </c>
      <c r="X38" s="14">
        <f t="shared" si="10"/>
        <v>2100000</v>
      </c>
      <c r="Y38" s="17"/>
      <c r="Z38" s="14">
        <f t="shared" si="11"/>
        <v>2100000</v>
      </c>
      <c r="AA38" s="176" t="s">
        <v>212</v>
      </c>
      <c r="AB38" s="174" t="s">
        <v>1404</v>
      </c>
      <c r="AC38" s="172" t="s">
        <v>1405</v>
      </c>
      <c r="AD38" s="170"/>
      <c r="AE38" s="19"/>
      <c r="AF38" s="21"/>
      <c r="AG38" s="22" t="str">
        <f t="shared" si="5"/>
        <v>TRUE</v>
      </c>
      <c r="AH38" s="23" t="str">
        <f t="shared" si="6"/>
        <v>قم بلوار پانزده خرداد، خیابان عباس تقوی نژاد، کوچه ۲، پلاک ۱۸,۱ (پلاک هجده ممیز یک)  - عرفان طالبی 09177557344</v>
      </c>
    </row>
    <row r="39" spans="1:34" ht="22.35" customHeight="1">
      <c r="A39" s="7"/>
      <c r="B39" s="7"/>
      <c r="C39" s="7"/>
      <c r="D39" s="7"/>
      <c r="E39" s="7"/>
      <c r="F39" s="8"/>
      <c r="G39" s="165"/>
      <c r="H39" s="179"/>
      <c r="I39" s="165"/>
      <c r="J39" s="165"/>
      <c r="K39" s="11" t="str">
        <f t="shared" ca="1" si="7"/>
        <v/>
      </c>
      <c r="L39" s="163"/>
      <c r="M39" s="163"/>
      <c r="N39" s="163"/>
      <c r="O39" s="9">
        <v>3326.1</v>
      </c>
      <c r="P39" s="9">
        <v>1</v>
      </c>
      <c r="Q39" s="13" t="str">
        <f>VLOOKUP(O39, '[1]لیست محصولات اردیبهشت ۱۴۰۳'!B:C,2,0)</f>
        <v>میاگروس | Milagros</v>
      </c>
      <c r="R39" s="9"/>
      <c r="S39" s="12">
        <f>VLOOKUP(O39, '[1]لیست محصولات اردیبهشت ۱۴۰۳'!B:F,5,0)</f>
        <v>150</v>
      </c>
      <c r="T39" s="14">
        <f>VLOOKUP(O39, '[1]لیست محصولات اردیبهشت ۱۴۰۳'!B:G,6,0)</f>
        <v>3750000</v>
      </c>
      <c r="U39" s="15"/>
      <c r="V39" s="16">
        <f t="shared" si="8"/>
        <v>0</v>
      </c>
      <c r="W39" s="12">
        <f t="shared" si="9"/>
        <v>1</v>
      </c>
      <c r="X39" s="14">
        <f t="shared" si="10"/>
        <v>3750000</v>
      </c>
      <c r="Y39" s="17"/>
      <c r="Z39" s="14">
        <f t="shared" si="11"/>
        <v>3750000</v>
      </c>
      <c r="AA39" s="177"/>
      <c r="AB39" s="175"/>
      <c r="AC39" s="173"/>
      <c r="AD39" s="171"/>
      <c r="AE39" s="19"/>
      <c r="AF39" s="21"/>
      <c r="AG39" s="22" t="str">
        <f t="shared" si="5"/>
        <v>TRUE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166">
        <v>27</v>
      </c>
      <c r="H40" s="168" t="s">
        <v>135</v>
      </c>
      <c r="I40" s="147" t="s">
        <v>1011</v>
      </c>
      <c r="J40" s="164" t="s">
        <v>76</v>
      </c>
      <c r="K40" s="11" t="str">
        <f t="shared" ca="1" si="7"/>
        <v/>
      </c>
      <c r="L40" s="146"/>
      <c r="M40" s="146" t="s">
        <v>506</v>
      </c>
      <c r="N40" s="162" t="s">
        <v>501</v>
      </c>
      <c r="O40" s="9">
        <v>5501.3</v>
      </c>
      <c r="P40" s="9">
        <v>2</v>
      </c>
      <c r="Q40" s="13" t="str">
        <f>VLOOKUP(O40, '[1]لیست محصولات اردیبهشت ۱۴۰۳'!B:C,2,0)</f>
        <v>ورتکس | Vortex</v>
      </c>
      <c r="R40" s="9"/>
      <c r="S40" s="12">
        <f>VLOOKUP(O40, '[1]لیست محصولات اردیبهشت ۱۴۰۳'!B:F,5,0)</f>
        <v>4000</v>
      </c>
      <c r="T40" s="14">
        <f>VLOOKUP(O40, '[1]لیست محصولات اردیبهشت ۱۴۰۳'!B:G,6,0)</f>
        <v>51200000</v>
      </c>
      <c r="U40" s="15"/>
      <c r="V40" s="16">
        <f t="shared" si="8"/>
        <v>0</v>
      </c>
      <c r="W40" s="12">
        <f t="shared" si="9"/>
        <v>2</v>
      </c>
      <c r="X40" s="14">
        <f t="shared" si="10"/>
        <v>102400000</v>
      </c>
      <c r="Y40" s="17"/>
      <c r="Z40" s="14">
        <f t="shared" si="11"/>
        <v>102400000</v>
      </c>
      <c r="AA40" s="176" t="s">
        <v>187</v>
      </c>
      <c r="AB40" s="174" t="s">
        <v>508</v>
      </c>
      <c r="AC40" s="19" t="s">
        <v>504</v>
      </c>
      <c r="AD40" s="170"/>
      <c r="AE40" s="193" t="s">
        <v>510</v>
      </c>
      <c r="AF40" s="21"/>
      <c r="AG40" s="22" t="str">
        <f t="shared" si="5"/>
        <v>TRUE</v>
      </c>
      <c r="AH40" s="23" t="str">
        <f t="shared" si="6"/>
        <v>کرمان بلوار جمهوري اسلامي همتي فر نبش كوچه شماره يك کافه دارسین -  عکاف زاده 09133405767</v>
      </c>
    </row>
    <row r="41" spans="1:34" ht="22.35" customHeight="1">
      <c r="A41" s="7"/>
      <c r="B41" s="7"/>
      <c r="C41" s="7"/>
      <c r="D41" s="7"/>
      <c r="E41" s="7"/>
      <c r="F41" s="8"/>
      <c r="G41" s="195"/>
      <c r="H41" s="196"/>
      <c r="I41" s="166" t="s">
        <v>1339</v>
      </c>
      <c r="J41" s="184"/>
      <c r="K41" s="11" t="str">
        <f t="shared" ca="1" si="7"/>
        <v/>
      </c>
      <c r="L41" s="162" t="s">
        <v>507</v>
      </c>
      <c r="M41" s="162" t="s">
        <v>1406</v>
      </c>
      <c r="N41" s="186"/>
      <c r="O41" s="9">
        <v>5501.3</v>
      </c>
      <c r="P41" s="9">
        <v>2</v>
      </c>
      <c r="Q41" s="13" t="str">
        <f>VLOOKUP(O41, '[1]لیست محصولات اردیبهشت ۱۴۰۳'!B:C,2,0)</f>
        <v>ورتکس | Vortex</v>
      </c>
      <c r="R41" s="9"/>
      <c r="S41" s="12">
        <f>VLOOKUP(O41, '[1]لیست محصولات اردیبهشت ۱۴۰۳'!B:F,5,0)</f>
        <v>4000</v>
      </c>
      <c r="T41" s="14">
        <f>VLOOKUP(O41, '[1]لیست محصولات اردیبهشت ۱۴۰۳'!B:G,6,0)</f>
        <v>51200000</v>
      </c>
      <c r="U41" s="15"/>
      <c r="V41" s="16">
        <f t="shared" si="8"/>
        <v>0</v>
      </c>
      <c r="W41" s="12">
        <f t="shared" si="9"/>
        <v>2</v>
      </c>
      <c r="X41" s="14">
        <f t="shared" si="10"/>
        <v>102400000</v>
      </c>
      <c r="Y41" s="17"/>
      <c r="Z41" s="14">
        <f t="shared" si="11"/>
        <v>102400000</v>
      </c>
      <c r="AA41" s="183"/>
      <c r="AB41" s="182"/>
      <c r="AC41" s="172" t="s">
        <v>509</v>
      </c>
      <c r="AD41" s="180"/>
      <c r="AE41" s="242"/>
      <c r="AF41" s="21"/>
      <c r="AG41" s="22" t="str">
        <f t="shared" si="5"/>
        <v>TRUE</v>
      </c>
      <c r="AH41" s="23" t="str">
        <f t="shared" si="6"/>
        <v xml:space="preserve">   - عبدالرضا ملک قاسمی 09133423604</v>
      </c>
    </row>
    <row r="42" spans="1:34" ht="22.35" customHeight="1">
      <c r="A42" s="7"/>
      <c r="B42" s="7"/>
      <c r="C42" s="7"/>
      <c r="D42" s="7"/>
      <c r="E42" s="7"/>
      <c r="F42" s="8"/>
      <c r="G42" s="167"/>
      <c r="H42" s="169"/>
      <c r="I42" s="167"/>
      <c r="J42" s="165"/>
      <c r="K42" s="11" t="str">
        <f t="shared" ca="1" si="7"/>
        <v/>
      </c>
      <c r="L42" s="163"/>
      <c r="M42" s="163"/>
      <c r="N42" s="163"/>
      <c r="O42" s="9">
        <v>5511.2</v>
      </c>
      <c r="P42" s="9">
        <v>1</v>
      </c>
      <c r="Q42" s="13" t="str">
        <f>VLOOKUP(O42, '[1]لیست محصولات اردیبهشت ۱۴۰۳'!B:C,2,0)</f>
        <v>هامبلا | Hambella</v>
      </c>
      <c r="R42" s="9"/>
      <c r="S42" s="12">
        <f>VLOOKUP(O42, '[1]لیست محصولات اردیبهشت ۱۴۰۳'!B:F,5,0)</f>
        <v>750</v>
      </c>
      <c r="T42" s="14">
        <f>VLOOKUP(O42, '[1]لیست محصولات اردیبهشت ۱۴۰۳'!B:G,6,0)</f>
        <v>13350000</v>
      </c>
      <c r="U42" s="15"/>
      <c r="V42" s="16">
        <f t="shared" si="8"/>
        <v>0</v>
      </c>
      <c r="W42" s="12">
        <f t="shared" si="9"/>
        <v>1</v>
      </c>
      <c r="X42" s="14">
        <f t="shared" si="10"/>
        <v>13350000</v>
      </c>
      <c r="Y42" s="17"/>
      <c r="Z42" s="14">
        <f t="shared" si="11"/>
        <v>13350000</v>
      </c>
      <c r="AA42" s="177"/>
      <c r="AB42" s="175"/>
      <c r="AC42" s="173"/>
      <c r="AD42" s="171"/>
      <c r="AE42" s="194"/>
      <c r="AF42" s="21"/>
      <c r="AG42" s="22" t="str">
        <f t="shared" si="5"/>
        <v>TRUE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164">
        <v>28</v>
      </c>
      <c r="H43" s="178">
        <v>278568347778</v>
      </c>
      <c r="I43" s="164" t="s">
        <v>1339</v>
      </c>
      <c r="J43" s="164"/>
      <c r="K43" s="11" t="str">
        <f t="shared" ca="1" si="7"/>
        <v/>
      </c>
      <c r="L43" s="162" t="s">
        <v>1407</v>
      </c>
      <c r="M43" s="162" t="s">
        <v>1408</v>
      </c>
      <c r="N43" s="162"/>
      <c r="O43" s="9">
        <v>5522.1</v>
      </c>
      <c r="P43" s="9">
        <v>1</v>
      </c>
      <c r="Q43" s="13" t="str">
        <f>VLOOKUP(O43, '[1]لیست محصولات اردیبهشت ۱۴۰۳'!B:C,2,0)</f>
        <v>تامارا | Tamara</v>
      </c>
      <c r="R43" s="9" t="s">
        <v>102</v>
      </c>
      <c r="S43" s="12">
        <f>VLOOKUP(O43, '[1]لیست محصولات اردیبهشت ۱۴۰۳'!B:F,5,0)</f>
        <v>150</v>
      </c>
      <c r="T43" s="14">
        <f>VLOOKUP(O43, '[1]لیست محصولات اردیبهشت ۱۴۰۳'!B:G,6,0)</f>
        <v>2600000</v>
      </c>
      <c r="U43" s="15"/>
      <c r="V43" s="16">
        <f t="shared" si="8"/>
        <v>0</v>
      </c>
      <c r="W43" s="12">
        <f t="shared" si="9"/>
        <v>1</v>
      </c>
      <c r="X43" s="14">
        <f t="shared" si="10"/>
        <v>2600000</v>
      </c>
      <c r="Y43" s="17"/>
      <c r="Z43" s="14">
        <f t="shared" si="11"/>
        <v>2600000</v>
      </c>
      <c r="AA43" s="176" t="s">
        <v>79</v>
      </c>
      <c r="AB43" s="174" t="s">
        <v>1409</v>
      </c>
      <c r="AC43" s="172" t="s">
        <v>1410</v>
      </c>
      <c r="AD43" s="170" t="s">
        <v>99</v>
      </c>
      <c r="AE43" s="19"/>
      <c r="AF43" s="21"/>
      <c r="AG43" s="22" t="str">
        <f t="shared" si="5"/>
        <v>TRUE</v>
      </c>
      <c r="AH43" s="23" t="str">
        <f t="shared" si="6"/>
        <v>تهران سهروردی جنوبی، کوچه امین‌زاده، پلاک ۲۶، واحد ۲  - کیوان سررشته 09386170999</v>
      </c>
    </row>
    <row r="44" spans="1:34" ht="22.35" customHeight="1">
      <c r="A44" s="7"/>
      <c r="B44" s="7"/>
      <c r="C44" s="7"/>
      <c r="D44" s="7"/>
      <c r="E44" s="7"/>
      <c r="F44" s="8"/>
      <c r="G44" s="165"/>
      <c r="H44" s="179"/>
      <c r="I44" s="165"/>
      <c r="J44" s="165"/>
      <c r="K44" s="11" t="str">
        <f t="shared" ca="1" si="7"/>
        <v/>
      </c>
      <c r="L44" s="163"/>
      <c r="M44" s="163"/>
      <c r="N44" s="163"/>
      <c r="O44" s="9">
        <v>5501.1</v>
      </c>
      <c r="P44" s="9">
        <v>1</v>
      </c>
      <c r="Q44" s="13" t="str">
        <f>VLOOKUP(O44, '[1]لیست محصولات اردیبهشت ۱۴۰۳'!B:C,2,0)</f>
        <v>ورتکس | Vortex</v>
      </c>
      <c r="R44" s="9" t="s">
        <v>102</v>
      </c>
      <c r="S44" s="12">
        <f>VLOOKUP(O44, '[1]لیست محصولات اردیبهشت ۱۴۰۳'!B:F,5,0)</f>
        <v>150</v>
      </c>
      <c r="T44" s="14">
        <f>VLOOKUP(O44, '[1]لیست محصولات اردیبهشت ۱۴۰۳'!B:G,6,0)</f>
        <v>2100000</v>
      </c>
      <c r="U44" s="15"/>
      <c r="V44" s="16">
        <f t="shared" si="8"/>
        <v>0</v>
      </c>
      <c r="W44" s="12">
        <f t="shared" si="9"/>
        <v>1</v>
      </c>
      <c r="X44" s="14">
        <f t="shared" si="10"/>
        <v>2100000</v>
      </c>
      <c r="Y44" s="17"/>
      <c r="Z44" s="14">
        <f t="shared" si="11"/>
        <v>2100000</v>
      </c>
      <c r="AA44" s="177"/>
      <c r="AB44" s="175"/>
      <c r="AC44" s="173"/>
      <c r="AD44" s="171"/>
      <c r="AE44" s="19"/>
      <c r="AF44" s="21"/>
      <c r="AG44" s="22" t="str">
        <f t="shared" si="5"/>
        <v>TRUE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164">
        <v>29</v>
      </c>
      <c r="H45" s="178">
        <v>278573299923</v>
      </c>
      <c r="I45" s="164" t="s">
        <v>1339</v>
      </c>
      <c r="J45" s="164"/>
      <c r="K45" s="11" t="str">
        <f t="shared" ca="1" si="7"/>
        <v/>
      </c>
      <c r="L45" s="162" t="s">
        <v>112</v>
      </c>
      <c r="M45" s="162" t="s">
        <v>1411</v>
      </c>
      <c r="N45" s="162" t="s">
        <v>731</v>
      </c>
      <c r="O45" s="9">
        <v>3326.1</v>
      </c>
      <c r="P45" s="9">
        <v>1</v>
      </c>
      <c r="Q45" s="13" t="str">
        <f>VLOOKUP(O45, '[1]لیست محصولات اردیبهشت ۱۴۰۳'!B:C,2,0)</f>
        <v>میاگروس | Milagros</v>
      </c>
      <c r="R45" s="9"/>
      <c r="S45" s="12">
        <f>VLOOKUP(O45, '[1]لیست محصولات اردیبهشت ۱۴۰۳'!B:F,5,0)</f>
        <v>150</v>
      </c>
      <c r="T45" s="14">
        <f>VLOOKUP(O45, '[1]لیست محصولات اردیبهشت ۱۴۰۳'!B:G,6,0)</f>
        <v>3750000</v>
      </c>
      <c r="U45" s="26"/>
      <c r="V45" s="16">
        <f t="shared" si="8"/>
        <v>0</v>
      </c>
      <c r="W45" s="12">
        <f t="shared" si="9"/>
        <v>1</v>
      </c>
      <c r="X45" s="14">
        <f t="shared" si="10"/>
        <v>3750000</v>
      </c>
      <c r="Y45" s="17"/>
      <c r="Z45" s="14">
        <f t="shared" si="11"/>
        <v>3750000</v>
      </c>
      <c r="AA45" s="176" t="s">
        <v>449</v>
      </c>
      <c r="AB45" s="174" t="s">
        <v>1412</v>
      </c>
      <c r="AC45" s="172" t="s">
        <v>1413</v>
      </c>
      <c r="AD45" s="170"/>
      <c r="AE45" s="19"/>
      <c r="AF45" s="21"/>
      <c r="AG45" s="22" t="str">
        <f t="shared" si="5"/>
        <v>TRUE</v>
      </c>
      <c r="AH45" s="23" t="str">
        <f t="shared" si="6"/>
        <v>خراسان رضوی تایباد - بلوار امام حسین، بین امام حسین 4 و 6 کافه میم - محمدرضا حکیمی 09158112993</v>
      </c>
    </row>
    <row r="46" spans="1:34" ht="22.35" customHeight="1">
      <c r="A46" s="7"/>
      <c r="B46" s="7"/>
      <c r="C46" s="7"/>
      <c r="D46" s="7"/>
      <c r="E46" s="7"/>
      <c r="F46" s="8"/>
      <c r="G46" s="184"/>
      <c r="H46" s="185"/>
      <c r="I46" s="184"/>
      <c r="J46" s="184"/>
      <c r="K46" s="11" t="str">
        <f t="shared" ca="1" si="7"/>
        <v/>
      </c>
      <c r="L46" s="186"/>
      <c r="M46" s="186"/>
      <c r="N46" s="186"/>
      <c r="O46" s="9">
        <v>5511.1</v>
      </c>
      <c r="P46" s="9">
        <v>1</v>
      </c>
      <c r="Q46" s="13" t="str">
        <f>VLOOKUP(O46, '[1]لیست محصولات اردیبهشت ۱۴۰۳'!B:C,2,0)</f>
        <v>هامبلا | Hambella</v>
      </c>
      <c r="R46" s="9"/>
      <c r="S46" s="12">
        <f>VLOOKUP(O46, '[1]لیست محصولات اردیبهشت ۱۴۰۳'!B:F,5,0)</f>
        <v>150</v>
      </c>
      <c r="T46" s="14">
        <f>VLOOKUP(O46, '[1]لیست محصولات اردیبهشت ۱۴۰۳'!B:G,6,0)</f>
        <v>2800000</v>
      </c>
      <c r="U46" s="26"/>
      <c r="V46" s="16">
        <f t="shared" si="8"/>
        <v>0</v>
      </c>
      <c r="W46" s="12">
        <f t="shared" si="9"/>
        <v>1</v>
      </c>
      <c r="X46" s="14">
        <f t="shared" si="10"/>
        <v>2800000</v>
      </c>
      <c r="Y46" s="17"/>
      <c r="Z46" s="14">
        <f t="shared" si="11"/>
        <v>2800000</v>
      </c>
      <c r="AA46" s="183"/>
      <c r="AB46" s="182"/>
      <c r="AC46" s="181"/>
      <c r="AD46" s="180"/>
      <c r="AE46" s="19"/>
      <c r="AF46" s="21"/>
      <c r="AG46" s="22" t="str">
        <f t="shared" si="5"/>
        <v>TRUE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165"/>
      <c r="H47" s="179"/>
      <c r="I47" s="165"/>
      <c r="J47" s="165"/>
      <c r="K47" s="11" t="str">
        <f t="shared" ca="1" si="7"/>
        <v/>
      </c>
      <c r="L47" s="163"/>
      <c r="M47" s="163"/>
      <c r="N47" s="163"/>
      <c r="O47" s="9">
        <v>5522.1</v>
      </c>
      <c r="P47" s="9">
        <v>1</v>
      </c>
      <c r="Q47" s="13" t="str">
        <f>VLOOKUP(O47, '[1]لیست محصولات اردیبهشت ۱۴۰۳'!B:C,2,0)</f>
        <v>تامارا | Tamara</v>
      </c>
      <c r="R47" s="9"/>
      <c r="S47" s="12">
        <f>VLOOKUP(O47, '[1]لیست محصولات اردیبهشت ۱۴۰۳'!B:F,5,0)</f>
        <v>150</v>
      </c>
      <c r="T47" s="14">
        <f>VLOOKUP(O47, '[1]لیست محصولات اردیبهشت ۱۴۰۳'!B:G,6,0)</f>
        <v>2600000</v>
      </c>
      <c r="U47" s="15"/>
      <c r="V47" s="16">
        <f t="shared" si="8"/>
        <v>0</v>
      </c>
      <c r="W47" s="12">
        <f t="shared" si="9"/>
        <v>1</v>
      </c>
      <c r="X47" s="14">
        <f t="shared" si="10"/>
        <v>2600000</v>
      </c>
      <c r="Y47" s="17"/>
      <c r="Z47" s="14">
        <f t="shared" si="11"/>
        <v>2600000</v>
      </c>
      <c r="AA47" s="177"/>
      <c r="AB47" s="175"/>
      <c r="AC47" s="173"/>
      <c r="AD47" s="171"/>
      <c r="AE47" s="19"/>
      <c r="AF47" s="21"/>
      <c r="AG47" s="22" t="str">
        <f t="shared" si="5"/>
        <v>TRUE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164">
        <v>30</v>
      </c>
      <c r="H48" s="178">
        <v>278574316387</v>
      </c>
      <c r="I48" s="164" t="s">
        <v>1339</v>
      </c>
      <c r="J48" s="164"/>
      <c r="K48" s="11" t="str">
        <f t="shared" ca="1" si="7"/>
        <v/>
      </c>
      <c r="L48" s="162" t="s">
        <v>829</v>
      </c>
      <c r="M48" s="162" t="s">
        <v>1414</v>
      </c>
      <c r="N48" s="162" t="s">
        <v>1415</v>
      </c>
      <c r="O48" s="9">
        <v>5501.2</v>
      </c>
      <c r="P48" s="9">
        <v>8</v>
      </c>
      <c r="Q48" s="13" t="str">
        <f>VLOOKUP(O48, '[1]لیست محصولات اردیبهشت ۱۴۰۳'!B:C,2,0)</f>
        <v>ورتکس | Vortex</v>
      </c>
      <c r="R48" s="9"/>
      <c r="S48" s="12">
        <f>VLOOKUP(O48, '[1]لیست محصولات اردیبهشت ۱۴۰۳'!B:F,5,0)</f>
        <v>750</v>
      </c>
      <c r="T48" s="14">
        <f>VLOOKUP(O48, '[1]لیست محصولات اردیبهشت ۱۴۰۳'!B:G,6,0)</f>
        <v>9900000</v>
      </c>
      <c r="U48" s="15"/>
      <c r="V48" s="16">
        <f t="shared" si="8"/>
        <v>0</v>
      </c>
      <c r="W48" s="12">
        <f t="shared" si="9"/>
        <v>8</v>
      </c>
      <c r="X48" s="14">
        <f t="shared" si="10"/>
        <v>79200000</v>
      </c>
      <c r="Y48" s="17"/>
      <c r="Z48" s="14">
        <f t="shared" si="11"/>
        <v>79200000</v>
      </c>
      <c r="AA48" s="176" t="s">
        <v>871</v>
      </c>
      <c r="AB48" s="174" t="s">
        <v>1416</v>
      </c>
      <c r="AC48" s="172" t="s">
        <v>1417</v>
      </c>
      <c r="AD48" s="170"/>
      <c r="AE48" s="19"/>
      <c r="AF48" s="21"/>
      <c r="AG48" s="22" t="str">
        <f t="shared" si="5"/>
        <v>TRUE</v>
      </c>
      <c r="AH48" s="23" t="str">
        <f t="shared" si="6"/>
        <v>یزد صفاییه،خیابان شهید نیرنگ،نبش تقاطع ارشاد،جنب خشک شویی برف کافه یونید - وحید فهیمی 09134506849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165"/>
      <c r="H49" s="179"/>
      <c r="I49" s="165"/>
      <c r="J49" s="165"/>
      <c r="K49" s="11" t="str">
        <f t="shared" ca="1" si="7"/>
        <v/>
      </c>
      <c r="L49" s="163"/>
      <c r="M49" s="163"/>
      <c r="N49" s="163"/>
      <c r="O49" s="9">
        <v>5511.2</v>
      </c>
      <c r="P49" s="9">
        <v>1</v>
      </c>
      <c r="Q49" s="13" t="str">
        <f>VLOOKUP(O49, '[1]لیست محصولات اردیبهشت ۱۴۰۳'!B:C,2,0)</f>
        <v>هامبلا | Hambella</v>
      </c>
      <c r="R49" s="9"/>
      <c r="S49" s="12">
        <f>VLOOKUP(O49, '[1]لیست محصولات اردیبهشت ۱۴۰۳'!B:F,5,0)</f>
        <v>750</v>
      </c>
      <c r="T49" s="14">
        <f>VLOOKUP(O49, '[1]لیست محصولات اردیبهشت ۱۴۰۳'!B:G,6,0)</f>
        <v>13350000</v>
      </c>
      <c r="U49" s="15"/>
      <c r="V49" s="16">
        <f t="shared" si="8"/>
        <v>0</v>
      </c>
      <c r="W49" s="12">
        <f t="shared" si="9"/>
        <v>1</v>
      </c>
      <c r="X49" s="14">
        <f t="shared" si="10"/>
        <v>13350000</v>
      </c>
      <c r="Y49" s="17"/>
      <c r="Z49" s="14">
        <f t="shared" si="11"/>
        <v>13350000</v>
      </c>
      <c r="AA49" s="177"/>
      <c r="AB49" s="175"/>
      <c r="AC49" s="173"/>
      <c r="AD49" s="171"/>
      <c r="AE49" s="19"/>
      <c r="AF49" s="21"/>
      <c r="AG49" s="22" t="str">
        <f t="shared" si="5"/>
        <v>TRUE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164">
        <v>31</v>
      </c>
      <c r="H50" s="178">
        <v>278594611450</v>
      </c>
      <c r="I50" s="164" t="s">
        <v>1339</v>
      </c>
      <c r="J50" s="164" t="s">
        <v>76</v>
      </c>
      <c r="K50" s="11" t="str">
        <f t="shared" ca="1" si="7"/>
        <v/>
      </c>
      <c r="L50" s="162" t="s">
        <v>137</v>
      </c>
      <c r="M50" s="162" t="s">
        <v>409</v>
      </c>
      <c r="N50" s="162" t="s">
        <v>410</v>
      </c>
      <c r="O50" s="9">
        <v>5501.3</v>
      </c>
      <c r="P50" s="9">
        <v>3</v>
      </c>
      <c r="Q50" s="13" t="str">
        <f>VLOOKUP(O50, '[1]لیست محصولات اردیبهشت ۱۴۰۳'!B:C,2,0)</f>
        <v>ورتکس | Vortex</v>
      </c>
      <c r="R50" s="9"/>
      <c r="S50" s="12">
        <f>VLOOKUP(O50, '[1]لیست محصولات اردیبهشت ۱۴۰۳'!B:F,5,0)</f>
        <v>4000</v>
      </c>
      <c r="T50" s="14">
        <f>VLOOKUP(O50, '[1]لیست محصولات اردیبهشت ۱۴۰۳'!B:G,6,0)</f>
        <v>51200000</v>
      </c>
      <c r="U50" s="26"/>
      <c r="V50" s="16">
        <f t="shared" si="8"/>
        <v>0</v>
      </c>
      <c r="W50" s="12">
        <f t="shared" si="9"/>
        <v>3</v>
      </c>
      <c r="X50" s="14">
        <f t="shared" si="10"/>
        <v>153600000</v>
      </c>
      <c r="Y50" s="17"/>
      <c r="Z50" s="14">
        <f t="shared" si="11"/>
        <v>153600000</v>
      </c>
      <c r="AA50" s="176" t="s">
        <v>79</v>
      </c>
      <c r="AB50" s="174" t="s">
        <v>411</v>
      </c>
      <c r="AC50" s="172" t="s">
        <v>412</v>
      </c>
      <c r="AD50" s="170"/>
      <c r="AE50" s="19"/>
      <c r="AF50" s="21"/>
      <c r="AG50" s="22" t="str">
        <f t="shared" si="5"/>
        <v>TRUE</v>
      </c>
      <c r="AH50" s="23" t="str">
        <f t="shared" si="6"/>
        <v>تهران تهرانپارس فلکه اول بلوار برادران قانع جنب بوستان آب ایوارلانژ - امیرحسین تاجیک 09391942344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184"/>
      <c r="H51" s="185"/>
      <c r="I51" s="184"/>
      <c r="J51" s="184"/>
      <c r="K51" s="11" t="str">
        <f t="shared" ca="1" si="7"/>
        <v/>
      </c>
      <c r="L51" s="186"/>
      <c r="M51" s="186"/>
      <c r="N51" s="186"/>
      <c r="O51" s="9">
        <v>5511.3</v>
      </c>
      <c r="P51" s="9">
        <v>2</v>
      </c>
      <c r="Q51" s="13" t="str">
        <f>VLOOKUP(O51, '[1]لیست محصولات اردیبهشت ۱۴۰۳'!B:C,2,0)</f>
        <v>هامبلا | Hambella</v>
      </c>
      <c r="R51" s="9"/>
      <c r="S51" s="12">
        <f>VLOOKUP(O51, '[1]لیست محصولات اردیبهشت ۱۴۰۳'!B:F,5,0)</f>
        <v>4000</v>
      </c>
      <c r="T51" s="14">
        <f>VLOOKUP(O51, '[1]لیست محصولات اردیبهشت ۱۴۰۳'!B:G,6,0)</f>
        <v>69600000</v>
      </c>
      <c r="U51" s="15"/>
      <c r="V51" s="16">
        <f t="shared" si="8"/>
        <v>0</v>
      </c>
      <c r="W51" s="12">
        <f t="shared" si="9"/>
        <v>2</v>
      </c>
      <c r="X51" s="14">
        <f t="shared" si="10"/>
        <v>139200000</v>
      </c>
      <c r="Y51" s="17"/>
      <c r="Z51" s="14">
        <f t="shared" si="11"/>
        <v>139200000</v>
      </c>
      <c r="AA51" s="183"/>
      <c r="AB51" s="182"/>
      <c r="AC51" s="181"/>
      <c r="AD51" s="180"/>
      <c r="AE51" s="19"/>
      <c r="AF51" s="21"/>
      <c r="AG51" s="22" t="str">
        <f t="shared" si="5"/>
        <v>TRUE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184"/>
      <c r="H52" s="185"/>
      <c r="I52" s="184"/>
      <c r="J52" s="184"/>
      <c r="K52" s="11" t="str">
        <f t="shared" ca="1" si="7"/>
        <v/>
      </c>
      <c r="L52" s="186"/>
      <c r="M52" s="186"/>
      <c r="N52" s="186"/>
      <c r="O52" s="9">
        <v>3326.1</v>
      </c>
      <c r="P52" s="9">
        <v>2</v>
      </c>
      <c r="Q52" s="13" t="str">
        <f>VLOOKUP(O52, '[1]لیست محصولات اردیبهشت ۱۴۰۳'!B:C,2,0)</f>
        <v>میاگروس | Milagros</v>
      </c>
      <c r="R52" s="9"/>
      <c r="S52" s="12">
        <f>VLOOKUP(O52, '[1]لیست محصولات اردیبهشت ۱۴۰۳'!B:F,5,0)</f>
        <v>150</v>
      </c>
      <c r="T52" s="14">
        <f>VLOOKUP(O52, '[1]لیست محصولات اردیبهشت ۱۴۰۳'!B:G,6,0)</f>
        <v>3750000</v>
      </c>
      <c r="U52" s="15"/>
      <c r="V52" s="16">
        <f t="shared" si="8"/>
        <v>0</v>
      </c>
      <c r="W52" s="12">
        <f t="shared" si="9"/>
        <v>2</v>
      </c>
      <c r="X52" s="14">
        <f t="shared" si="10"/>
        <v>7500000</v>
      </c>
      <c r="Y52" s="17"/>
      <c r="Z52" s="14">
        <f t="shared" si="11"/>
        <v>7500000</v>
      </c>
      <c r="AA52" s="183"/>
      <c r="AB52" s="182"/>
      <c r="AC52" s="181"/>
      <c r="AD52" s="180"/>
      <c r="AE52" s="19"/>
      <c r="AF52" s="21"/>
      <c r="AG52" s="22" t="str">
        <f t="shared" si="5"/>
        <v>TRUE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165"/>
      <c r="H53" s="179"/>
      <c r="I53" s="165"/>
      <c r="J53" s="165"/>
      <c r="K53" s="11" t="str">
        <f t="shared" ca="1" si="7"/>
        <v/>
      </c>
      <c r="L53" s="163"/>
      <c r="M53" s="163"/>
      <c r="N53" s="163"/>
      <c r="O53" s="9">
        <v>5522.2</v>
      </c>
      <c r="P53" s="9">
        <v>2</v>
      </c>
      <c r="Q53" s="13" t="str">
        <f>VLOOKUP(O53, '[1]لیست محصولات اردیبهشت ۱۴۰۳'!B:C,2,0)</f>
        <v>تامارا | Tamara</v>
      </c>
      <c r="R53" s="9"/>
      <c r="S53" s="12">
        <f>VLOOKUP(O53, '[1]لیست محصولات اردیبهشت ۱۴۰۳'!B:F,5,0)</f>
        <v>750</v>
      </c>
      <c r="T53" s="14">
        <f>VLOOKUP(O53, '[1]لیست محصولات اردیبهشت ۱۴۰۳'!B:G,6,0)</f>
        <v>12450000</v>
      </c>
      <c r="U53" s="15"/>
      <c r="V53" s="16">
        <f t="shared" si="8"/>
        <v>0</v>
      </c>
      <c r="W53" s="12">
        <f t="shared" si="9"/>
        <v>2</v>
      </c>
      <c r="X53" s="14">
        <f t="shared" si="10"/>
        <v>24900000</v>
      </c>
      <c r="Y53" s="17"/>
      <c r="Z53" s="14">
        <f t="shared" si="11"/>
        <v>24900000</v>
      </c>
      <c r="AA53" s="177"/>
      <c r="AB53" s="175"/>
      <c r="AC53" s="173"/>
      <c r="AD53" s="171"/>
      <c r="AE53" s="19"/>
      <c r="AF53" s="21"/>
      <c r="AG53" s="22" t="str">
        <f t="shared" si="5"/>
        <v>TRUE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7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8"/>
        <v>0</v>
      </c>
      <c r="W54" s="12">
        <f t="shared" si="9"/>
        <v>0</v>
      </c>
      <c r="X54" s="14" t="e">
        <f t="shared" si="10"/>
        <v>#N/A</v>
      </c>
      <c r="Y54" s="17"/>
      <c r="Z54" s="14" t="e">
        <f t="shared" si="11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7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8"/>
        <v>0</v>
      </c>
      <c r="W55" s="12">
        <f t="shared" si="9"/>
        <v>0</v>
      </c>
      <c r="X55" s="14" t="e">
        <f t="shared" si="10"/>
        <v>#N/A</v>
      </c>
      <c r="Y55" s="17"/>
      <c r="Z55" s="14" t="e">
        <f t="shared" si="11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7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8"/>
        <v>0</v>
      </c>
      <c r="W56" s="12">
        <f t="shared" si="9"/>
        <v>0</v>
      </c>
      <c r="X56" s="14" t="e">
        <f t="shared" si="10"/>
        <v>#N/A</v>
      </c>
      <c r="Y56" s="17"/>
      <c r="Z56" s="14" t="e">
        <f t="shared" si="11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7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8"/>
        <v>0</v>
      </c>
      <c r="W57" s="12">
        <f t="shared" si="9"/>
        <v>0</v>
      </c>
      <c r="X57" s="14" t="e">
        <f t="shared" si="10"/>
        <v>#N/A</v>
      </c>
      <c r="Y57" s="17"/>
      <c r="Z57" s="14" t="e">
        <f t="shared" si="11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7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8"/>
        <v>0</v>
      </c>
      <c r="W58" s="12">
        <f t="shared" si="9"/>
        <v>0</v>
      </c>
      <c r="X58" s="14" t="e">
        <f t="shared" si="10"/>
        <v>#N/A</v>
      </c>
      <c r="Y58" s="17"/>
      <c r="Z58" s="14" t="e">
        <f t="shared" si="11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7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8"/>
        <v>0</v>
      </c>
      <c r="W59" s="12">
        <f t="shared" si="9"/>
        <v>0</v>
      </c>
      <c r="X59" s="14" t="e">
        <f t="shared" si="10"/>
        <v>#N/A</v>
      </c>
      <c r="Y59" s="17"/>
      <c r="Z59" s="14" t="e">
        <f t="shared" si="11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7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8"/>
        <v>0</v>
      </c>
      <c r="W60" s="12">
        <f t="shared" si="9"/>
        <v>0</v>
      </c>
      <c r="X60" s="14" t="e">
        <f t="shared" si="10"/>
        <v>#N/A</v>
      </c>
      <c r="Y60" s="17"/>
      <c r="Z60" s="14" t="e">
        <f t="shared" si="11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7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8"/>
        <v>0</v>
      </c>
      <c r="W61" s="12">
        <f t="shared" si="9"/>
        <v>0</v>
      </c>
      <c r="X61" s="14" t="e">
        <f t="shared" si="10"/>
        <v>#N/A</v>
      </c>
      <c r="Y61" s="17"/>
      <c r="Z61" s="14" t="e">
        <f t="shared" si="11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7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8"/>
        <v>0</v>
      </c>
      <c r="W62" s="12">
        <f t="shared" si="9"/>
        <v>0</v>
      </c>
      <c r="X62" s="14" t="e">
        <f t="shared" si="10"/>
        <v>#N/A</v>
      </c>
      <c r="Y62" s="17"/>
      <c r="Z62" s="14" t="e">
        <f t="shared" si="11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7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8"/>
        <v>0</v>
      </c>
      <c r="W63" s="12">
        <f t="shared" si="9"/>
        <v>0</v>
      </c>
      <c r="X63" s="14" t="e">
        <f t="shared" si="10"/>
        <v>#N/A</v>
      </c>
      <c r="Y63" s="17"/>
      <c r="Z63" s="14" t="e">
        <f t="shared" si="11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7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8"/>
        <v>0</v>
      </c>
      <c r="W64" s="12">
        <f t="shared" si="9"/>
        <v>0</v>
      </c>
      <c r="X64" s="14" t="e">
        <f t="shared" si="10"/>
        <v>#N/A</v>
      </c>
      <c r="Y64" s="17"/>
      <c r="Z64" s="14" t="e">
        <f t="shared" si="11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7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8"/>
        <v>0</v>
      </c>
      <c r="W65" s="12">
        <f t="shared" si="9"/>
        <v>0</v>
      </c>
      <c r="X65" s="14" t="e">
        <f t="shared" si="10"/>
        <v>#N/A</v>
      </c>
      <c r="Y65" s="17"/>
      <c r="Z65" s="14" t="e">
        <f t="shared" si="11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12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13">IF(C66, P66, U66 )</f>
        <v>0</v>
      </c>
      <c r="W66" s="12">
        <f t="shared" ref="W66:W200" si="14">P66-V66</f>
        <v>0</v>
      </c>
      <c r="X66" s="14" t="e">
        <f t="shared" ref="X66:X200" si="15">P66*T66</f>
        <v>#N/A</v>
      </c>
      <c r="Y66" s="17"/>
      <c r="Z66" s="14" t="e">
        <f t="shared" ref="Z66:Z200" si="16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7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12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13"/>
        <v>0</v>
      </c>
      <c r="W67" s="12">
        <f t="shared" si="14"/>
        <v>0</v>
      </c>
      <c r="X67" s="14" t="e">
        <f t="shared" si="15"/>
        <v>#N/A</v>
      </c>
      <c r="Y67" s="17"/>
      <c r="Z67" s="14" t="e">
        <f t="shared" si="16"/>
        <v>#N/A</v>
      </c>
      <c r="AA67" s="18"/>
      <c r="AB67" s="13"/>
      <c r="AC67" s="19"/>
      <c r="AD67" s="20"/>
      <c r="AE67" s="19"/>
      <c r="AF67" s="21"/>
      <c r="AG67" s="22" t="str">
        <f t="shared" si="17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12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13"/>
        <v>0</v>
      </c>
      <c r="W68" s="12">
        <f t="shared" si="14"/>
        <v>0</v>
      </c>
      <c r="X68" s="14" t="e">
        <f t="shared" si="15"/>
        <v>#N/A</v>
      </c>
      <c r="Y68" s="17"/>
      <c r="Z68" s="14" t="e">
        <f t="shared" si="16"/>
        <v>#N/A</v>
      </c>
      <c r="AA68" s="18"/>
      <c r="AB68" s="13"/>
      <c r="AC68" s="19"/>
      <c r="AD68" s="20"/>
      <c r="AE68" s="19"/>
      <c r="AF68" s="21"/>
      <c r="AG68" s="22" t="str">
        <f t="shared" si="17"/>
        <v>FALSE</v>
      </c>
      <c r="AH68" s="23" t="str">
        <f t="shared" ref="AH68:AH131" si="18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12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13"/>
        <v>0</v>
      </c>
      <c r="W69" s="12">
        <f t="shared" si="14"/>
        <v>0</v>
      </c>
      <c r="X69" s="14" t="e">
        <f t="shared" si="15"/>
        <v>#N/A</v>
      </c>
      <c r="Y69" s="17"/>
      <c r="Z69" s="14" t="e">
        <f t="shared" si="16"/>
        <v>#N/A</v>
      </c>
      <c r="AA69" s="18"/>
      <c r="AB69" s="13"/>
      <c r="AC69" s="19"/>
      <c r="AD69" s="20"/>
      <c r="AE69" s="19"/>
      <c r="AF69" s="21"/>
      <c r="AG69" s="22" t="str">
        <f t="shared" si="17"/>
        <v>FALSE</v>
      </c>
      <c r="AH69" s="23" t="str">
        <f t="shared" si="18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12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13"/>
        <v>0</v>
      </c>
      <c r="W70" s="12">
        <f t="shared" si="14"/>
        <v>0</v>
      </c>
      <c r="X70" s="14" t="e">
        <f t="shared" si="15"/>
        <v>#N/A</v>
      </c>
      <c r="Y70" s="17"/>
      <c r="Z70" s="14" t="e">
        <f t="shared" si="16"/>
        <v>#N/A</v>
      </c>
      <c r="AA70" s="18"/>
      <c r="AB70" s="13"/>
      <c r="AC70" s="19"/>
      <c r="AD70" s="20"/>
      <c r="AE70" s="19"/>
      <c r="AF70" s="21"/>
      <c r="AG70" s="22" t="str">
        <f t="shared" si="17"/>
        <v>FALSE</v>
      </c>
      <c r="AH70" s="23" t="str">
        <f t="shared" si="18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12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13"/>
        <v>0</v>
      </c>
      <c r="W71" s="12">
        <f t="shared" si="14"/>
        <v>0</v>
      </c>
      <c r="X71" s="14" t="e">
        <f t="shared" si="15"/>
        <v>#N/A</v>
      </c>
      <c r="Y71" s="17"/>
      <c r="Z71" s="14" t="e">
        <f t="shared" si="16"/>
        <v>#N/A</v>
      </c>
      <c r="AA71" s="18"/>
      <c r="AB71" s="13"/>
      <c r="AC71" s="19"/>
      <c r="AD71" s="20"/>
      <c r="AE71" s="19"/>
      <c r="AF71" s="21"/>
      <c r="AG71" s="22" t="str">
        <f t="shared" si="17"/>
        <v>FALSE</v>
      </c>
      <c r="AH71" s="23" t="str">
        <f t="shared" si="18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12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13"/>
        <v>0</v>
      </c>
      <c r="W72" s="12">
        <f t="shared" si="14"/>
        <v>0</v>
      </c>
      <c r="X72" s="14" t="e">
        <f t="shared" si="15"/>
        <v>#N/A</v>
      </c>
      <c r="Y72" s="17"/>
      <c r="Z72" s="14" t="e">
        <f t="shared" si="16"/>
        <v>#N/A</v>
      </c>
      <c r="AA72" s="18"/>
      <c r="AB72" s="13"/>
      <c r="AC72" s="19"/>
      <c r="AD72" s="20"/>
      <c r="AE72" s="19"/>
      <c r="AF72" s="21"/>
      <c r="AG72" s="22" t="str">
        <f t="shared" si="17"/>
        <v>FALSE</v>
      </c>
      <c r="AH72" s="23" t="str">
        <f t="shared" si="18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12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13"/>
        <v>0</v>
      </c>
      <c r="W73" s="12">
        <f t="shared" si="14"/>
        <v>0</v>
      </c>
      <c r="X73" s="14" t="e">
        <f t="shared" si="15"/>
        <v>#N/A</v>
      </c>
      <c r="Y73" s="17"/>
      <c r="Z73" s="14" t="e">
        <f t="shared" si="16"/>
        <v>#N/A</v>
      </c>
      <c r="AA73" s="18"/>
      <c r="AB73" s="13"/>
      <c r="AC73" s="19"/>
      <c r="AD73" s="20"/>
      <c r="AE73" s="19"/>
      <c r="AF73" s="21"/>
      <c r="AG73" s="22" t="str">
        <f t="shared" si="17"/>
        <v>FALSE</v>
      </c>
      <c r="AH73" s="23" t="str">
        <f t="shared" si="18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12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13"/>
        <v>0</v>
      </c>
      <c r="W74" s="12">
        <f t="shared" si="14"/>
        <v>0</v>
      </c>
      <c r="X74" s="14" t="e">
        <f t="shared" si="15"/>
        <v>#N/A</v>
      </c>
      <c r="Y74" s="17"/>
      <c r="Z74" s="14" t="e">
        <f t="shared" si="16"/>
        <v>#N/A</v>
      </c>
      <c r="AA74" s="18"/>
      <c r="AB74" s="13"/>
      <c r="AC74" s="19"/>
      <c r="AD74" s="20"/>
      <c r="AE74" s="19"/>
      <c r="AF74" s="21"/>
      <c r="AG74" s="22" t="str">
        <f t="shared" si="17"/>
        <v>FALSE</v>
      </c>
      <c r="AH74" s="23" t="str">
        <f t="shared" si="18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12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13"/>
        <v>0</v>
      </c>
      <c r="W75" s="12">
        <f t="shared" si="14"/>
        <v>0</v>
      </c>
      <c r="X75" s="14" t="e">
        <f t="shared" si="15"/>
        <v>#N/A</v>
      </c>
      <c r="Y75" s="17"/>
      <c r="Z75" s="14" t="e">
        <f t="shared" si="16"/>
        <v>#N/A</v>
      </c>
      <c r="AA75" s="18"/>
      <c r="AB75" s="13"/>
      <c r="AC75" s="19"/>
      <c r="AD75" s="20"/>
      <c r="AE75" s="19"/>
      <c r="AF75" s="21"/>
      <c r="AG75" s="22" t="str">
        <f t="shared" si="17"/>
        <v>FALSE</v>
      </c>
      <c r="AH75" s="23" t="str">
        <f t="shared" si="18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12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13"/>
        <v>0</v>
      </c>
      <c r="W76" s="12">
        <f t="shared" si="14"/>
        <v>0</v>
      </c>
      <c r="X76" s="14" t="e">
        <f t="shared" si="15"/>
        <v>#N/A</v>
      </c>
      <c r="Y76" s="17"/>
      <c r="Z76" s="14" t="e">
        <f t="shared" si="16"/>
        <v>#N/A</v>
      </c>
      <c r="AA76" s="18"/>
      <c r="AB76" s="13"/>
      <c r="AC76" s="19"/>
      <c r="AD76" s="20"/>
      <c r="AE76" s="19"/>
      <c r="AF76" s="21"/>
      <c r="AG76" s="22" t="str">
        <f t="shared" si="17"/>
        <v>FALSE</v>
      </c>
      <c r="AH76" s="23" t="str">
        <f t="shared" si="18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12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13"/>
        <v>0</v>
      </c>
      <c r="W77" s="12">
        <f t="shared" si="14"/>
        <v>0</v>
      </c>
      <c r="X77" s="14" t="e">
        <f t="shared" si="15"/>
        <v>#N/A</v>
      </c>
      <c r="Y77" s="17"/>
      <c r="Z77" s="14" t="e">
        <f t="shared" si="16"/>
        <v>#N/A</v>
      </c>
      <c r="AA77" s="18"/>
      <c r="AB77" s="13"/>
      <c r="AC77" s="19"/>
      <c r="AD77" s="20"/>
      <c r="AE77" s="19"/>
      <c r="AF77" s="21"/>
      <c r="AG77" s="22" t="str">
        <f t="shared" si="17"/>
        <v>FALSE</v>
      </c>
      <c r="AH77" s="23" t="str">
        <f t="shared" si="18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12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13"/>
        <v>0</v>
      </c>
      <c r="W78" s="12">
        <f t="shared" si="14"/>
        <v>0</v>
      </c>
      <c r="X78" s="14" t="e">
        <f t="shared" si="15"/>
        <v>#N/A</v>
      </c>
      <c r="Y78" s="17"/>
      <c r="Z78" s="14" t="e">
        <f t="shared" si="16"/>
        <v>#N/A</v>
      </c>
      <c r="AA78" s="18"/>
      <c r="AB78" s="13"/>
      <c r="AC78" s="19"/>
      <c r="AD78" s="20"/>
      <c r="AE78" s="19"/>
      <c r="AF78" s="21"/>
      <c r="AG78" s="22" t="str">
        <f t="shared" si="17"/>
        <v>FALSE</v>
      </c>
      <c r="AH78" s="23" t="str">
        <f t="shared" si="18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12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13"/>
        <v>0</v>
      </c>
      <c r="W79" s="12">
        <f t="shared" si="14"/>
        <v>0</v>
      </c>
      <c r="X79" s="14" t="e">
        <f t="shared" si="15"/>
        <v>#N/A</v>
      </c>
      <c r="Y79" s="17"/>
      <c r="Z79" s="14" t="e">
        <f t="shared" si="16"/>
        <v>#N/A</v>
      </c>
      <c r="AA79" s="18"/>
      <c r="AB79" s="13"/>
      <c r="AC79" s="19"/>
      <c r="AD79" s="20"/>
      <c r="AE79" s="19"/>
      <c r="AF79" s="21"/>
      <c r="AG79" s="22" t="str">
        <f t="shared" si="17"/>
        <v>FALSE</v>
      </c>
      <c r="AH79" s="23" t="str">
        <f t="shared" si="18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12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13"/>
        <v>0</v>
      </c>
      <c r="W80" s="12">
        <f t="shared" si="14"/>
        <v>0</v>
      </c>
      <c r="X80" s="14" t="e">
        <f t="shared" si="15"/>
        <v>#N/A</v>
      </c>
      <c r="Y80" s="17"/>
      <c r="Z80" s="14" t="e">
        <f t="shared" si="16"/>
        <v>#N/A</v>
      </c>
      <c r="AA80" s="18"/>
      <c r="AB80" s="13"/>
      <c r="AC80" s="19"/>
      <c r="AD80" s="20"/>
      <c r="AE80" s="19"/>
      <c r="AF80" s="21"/>
      <c r="AG80" s="22" t="str">
        <f t="shared" si="17"/>
        <v>FALSE</v>
      </c>
      <c r="AH80" s="23" t="str">
        <f t="shared" si="18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12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13"/>
        <v>0</v>
      </c>
      <c r="W81" s="12">
        <f t="shared" si="14"/>
        <v>0</v>
      </c>
      <c r="X81" s="14" t="e">
        <f t="shared" si="15"/>
        <v>#N/A</v>
      </c>
      <c r="Y81" s="17"/>
      <c r="Z81" s="14" t="e">
        <f t="shared" si="16"/>
        <v>#N/A</v>
      </c>
      <c r="AA81" s="18"/>
      <c r="AB81" s="13"/>
      <c r="AC81" s="19"/>
      <c r="AD81" s="20"/>
      <c r="AE81" s="19"/>
      <c r="AF81" s="21"/>
      <c r="AG81" s="22" t="str">
        <f t="shared" si="17"/>
        <v>FALSE</v>
      </c>
      <c r="AH81" s="23" t="str">
        <f t="shared" si="18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12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13"/>
        <v>0</v>
      </c>
      <c r="W82" s="12">
        <f t="shared" si="14"/>
        <v>0</v>
      </c>
      <c r="X82" s="14" t="e">
        <f t="shared" si="15"/>
        <v>#N/A</v>
      </c>
      <c r="Y82" s="17"/>
      <c r="Z82" s="14" t="e">
        <f t="shared" si="16"/>
        <v>#N/A</v>
      </c>
      <c r="AA82" s="18"/>
      <c r="AB82" s="13"/>
      <c r="AC82" s="19"/>
      <c r="AD82" s="20"/>
      <c r="AE82" s="19"/>
      <c r="AF82" s="21"/>
      <c r="AG82" s="22" t="str">
        <f t="shared" si="17"/>
        <v>FALSE</v>
      </c>
      <c r="AH82" s="23" t="str">
        <f t="shared" si="18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12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13"/>
        <v>0</v>
      </c>
      <c r="W83" s="12">
        <f t="shared" si="14"/>
        <v>0</v>
      </c>
      <c r="X83" s="14" t="e">
        <f t="shared" si="15"/>
        <v>#N/A</v>
      </c>
      <c r="Y83" s="17"/>
      <c r="Z83" s="14" t="e">
        <f t="shared" si="16"/>
        <v>#N/A</v>
      </c>
      <c r="AA83" s="18"/>
      <c r="AB83" s="13"/>
      <c r="AC83" s="19"/>
      <c r="AD83" s="20"/>
      <c r="AE83" s="19"/>
      <c r="AF83" s="21"/>
      <c r="AG83" s="22" t="str">
        <f t="shared" si="17"/>
        <v>FALSE</v>
      </c>
      <c r="AH83" s="23" t="str">
        <f t="shared" si="18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12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13"/>
        <v>0</v>
      </c>
      <c r="W84" s="12">
        <f t="shared" si="14"/>
        <v>0</v>
      </c>
      <c r="X84" s="14" t="e">
        <f t="shared" si="15"/>
        <v>#N/A</v>
      </c>
      <c r="Y84" s="17"/>
      <c r="Z84" s="14" t="e">
        <f t="shared" si="16"/>
        <v>#N/A</v>
      </c>
      <c r="AA84" s="18"/>
      <c r="AB84" s="13"/>
      <c r="AC84" s="19"/>
      <c r="AD84" s="20"/>
      <c r="AE84" s="19"/>
      <c r="AF84" s="21"/>
      <c r="AG84" s="22" t="str">
        <f t="shared" si="17"/>
        <v>FALSE</v>
      </c>
      <c r="AH84" s="23" t="str">
        <f t="shared" si="18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12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13"/>
        <v>0</v>
      </c>
      <c r="W85" s="12">
        <f t="shared" si="14"/>
        <v>0</v>
      </c>
      <c r="X85" s="14" t="e">
        <f t="shared" si="15"/>
        <v>#N/A</v>
      </c>
      <c r="Y85" s="17"/>
      <c r="Z85" s="14" t="e">
        <f t="shared" si="16"/>
        <v>#N/A</v>
      </c>
      <c r="AA85" s="18"/>
      <c r="AB85" s="13"/>
      <c r="AC85" s="19"/>
      <c r="AD85" s="20"/>
      <c r="AE85" s="19"/>
      <c r="AF85" s="21"/>
      <c r="AG85" s="22" t="str">
        <f t="shared" si="17"/>
        <v>FALSE</v>
      </c>
      <c r="AH85" s="23" t="str">
        <f t="shared" si="18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12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13"/>
        <v>0</v>
      </c>
      <c r="W86" s="12">
        <f t="shared" si="14"/>
        <v>0</v>
      </c>
      <c r="X86" s="14" t="e">
        <f t="shared" si="15"/>
        <v>#N/A</v>
      </c>
      <c r="Y86" s="17"/>
      <c r="Z86" s="14" t="e">
        <f t="shared" si="16"/>
        <v>#N/A</v>
      </c>
      <c r="AA86" s="18"/>
      <c r="AB86" s="13"/>
      <c r="AC86" s="19"/>
      <c r="AD86" s="20"/>
      <c r="AE86" s="19"/>
      <c r="AF86" s="21"/>
      <c r="AG86" s="22" t="str">
        <f t="shared" si="17"/>
        <v>FALSE</v>
      </c>
      <c r="AH86" s="23" t="str">
        <f t="shared" si="18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12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13"/>
        <v>0</v>
      </c>
      <c r="W87" s="12">
        <f t="shared" si="14"/>
        <v>0</v>
      </c>
      <c r="X87" s="14" t="e">
        <f t="shared" si="15"/>
        <v>#N/A</v>
      </c>
      <c r="Y87" s="17"/>
      <c r="Z87" s="14" t="e">
        <f t="shared" si="16"/>
        <v>#N/A</v>
      </c>
      <c r="AA87" s="18"/>
      <c r="AB87" s="13"/>
      <c r="AC87" s="19"/>
      <c r="AD87" s="20"/>
      <c r="AE87" s="19"/>
      <c r="AF87" s="21"/>
      <c r="AG87" s="22" t="str">
        <f t="shared" si="17"/>
        <v>FALSE</v>
      </c>
      <c r="AH87" s="23" t="str">
        <f t="shared" si="18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13"/>
        <v>0</v>
      </c>
      <c r="W88" s="12">
        <f t="shared" si="14"/>
        <v>0</v>
      </c>
      <c r="X88" s="14" t="e">
        <f t="shared" si="15"/>
        <v>#N/A</v>
      </c>
      <c r="Y88" s="17"/>
      <c r="Z88" s="14" t="e">
        <f t="shared" si="16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8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13"/>
        <v>0</v>
      </c>
      <c r="W89" s="12">
        <f t="shared" si="14"/>
        <v>0</v>
      </c>
      <c r="X89" s="14" t="e">
        <f t="shared" si="15"/>
        <v>#N/A</v>
      </c>
      <c r="Y89" s="17"/>
      <c r="Z89" s="14" t="e">
        <f t="shared" si="16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8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13"/>
        <v>0</v>
      </c>
      <c r="W90" s="12">
        <f t="shared" si="14"/>
        <v>0</v>
      </c>
      <c r="X90" s="14" t="e">
        <f t="shared" si="15"/>
        <v>#N/A</v>
      </c>
      <c r="Y90" s="17"/>
      <c r="Z90" s="14" t="e">
        <f t="shared" si="16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8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13"/>
        <v>0</v>
      </c>
      <c r="W91" s="12">
        <f t="shared" si="14"/>
        <v>0</v>
      </c>
      <c r="X91" s="14" t="e">
        <f t="shared" si="15"/>
        <v>#N/A</v>
      </c>
      <c r="Y91" s="17"/>
      <c r="Z91" s="14" t="e">
        <f t="shared" si="16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8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13"/>
        <v>0</v>
      </c>
      <c r="W92" s="12">
        <f t="shared" si="14"/>
        <v>0</v>
      </c>
      <c r="X92" s="14" t="e">
        <f t="shared" si="15"/>
        <v>#N/A</v>
      </c>
      <c r="Y92" s="17"/>
      <c r="Z92" s="14" t="e">
        <f t="shared" si="16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8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13"/>
        <v>0</v>
      </c>
      <c r="W93" s="12">
        <f t="shared" si="14"/>
        <v>0</v>
      </c>
      <c r="X93" s="14" t="e">
        <f t="shared" si="15"/>
        <v>#N/A</v>
      </c>
      <c r="Y93" s="17"/>
      <c r="Z93" s="14" t="e">
        <f t="shared" si="16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8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13"/>
        <v>0</v>
      </c>
      <c r="W94" s="12">
        <f t="shared" si="14"/>
        <v>0</v>
      </c>
      <c r="X94" s="14" t="e">
        <f t="shared" si="15"/>
        <v>#N/A</v>
      </c>
      <c r="Y94" s="17"/>
      <c r="Z94" s="14" t="e">
        <f t="shared" si="16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8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13"/>
        <v>0</v>
      </c>
      <c r="W95" s="12">
        <f t="shared" si="14"/>
        <v>0</v>
      </c>
      <c r="X95" s="14" t="e">
        <f t="shared" si="15"/>
        <v>#N/A</v>
      </c>
      <c r="Y95" s="17"/>
      <c r="Z95" s="14" t="e">
        <f t="shared" si="16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8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13"/>
        <v>0</v>
      </c>
      <c r="W96" s="12">
        <f t="shared" si="14"/>
        <v>0</v>
      </c>
      <c r="X96" s="14" t="e">
        <f t="shared" si="15"/>
        <v>#N/A</v>
      </c>
      <c r="Y96" s="17"/>
      <c r="Z96" s="14" t="e">
        <f t="shared" si="16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8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13"/>
        <v>0</v>
      </c>
      <c r="W97" s="12">
        <f t="shared" si="14"/>
        <v>0</v>
      </c>
      <c r="X97" s="14" t="e">
        <f t="shared" si="15"/>
        <v>#N/A</v>
      </c>
      <c r="Y97" s="17"/>
      <c r="Z97" s="14" t="e">
        <f t="shared" si="16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8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13"/>
        <v>0</v>
      </c>
      <c r="W98" s="12">
        <f t="shared" si="14"/>
        <v>0</v>
      </c>
      <c r="X98" s="14" t="e">
        <f t="shared" si="15"/>
        <v>#N/A</v>
      </c>
      <c r="Y98" s="17"/>
      <c r="Z98" s="14" t="e">
        <f t="shared" si="16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8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13"/>
        <v>0</v>
      </c>
      <c r="W99" s="12">
        <f t="shared" si="14"/>
        <v>0</v>
      </c>
      <c r="X99" s="14" t="e">
        <f t="shared" si="15"/>
        <v>#N/A</v>
      </c>
      <c r="Y99" s="17"/>
      <c r="Z99" s="14" t="e">
        <f t="shared" si="16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8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13"/>
        <v>0</v>
      </c>
      <c r="W100" s="12">
        <f t="shared" si="14"/>
        <v>0</v>
      </c>
      <c r="X100" s="14" t="e">
        <f t="shared" si="15"/>
        <v>#N/A</v>
      </c>
      <c r="Y100" s="17"/>
      <c r="Z100" s="14" t="e">
        <f t="shared" si="16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8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13"/>
        <v>0</v>
      </c>
      <c r="W101" s="12">
        <f t="shared" si="14"/>
        <v>0</v>
      </c>
      <c r="X101" s="14" t="e">
        <f t="shared" si="15"/>
        <v>#N/A</v>
      </c>
      <c r="Y101" s="17"/>
      <c r="Z101" s="14" t="e">
        <f t="shared" si="16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8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13"/>
        <v>0</v>
      </c>
      <c r="W102" s="12">
        <f t="shared" si="14"/>
        <v>0</v>
      </c>
      <c r="X102" s="14" t="e">
        <f t="shared" si="15"/>
        <v>#N/A</v>
      </c>
      <c r="Y102" s="17"/>
      <c r="Z102" s="14" t="e">
        <f t="shared" si="16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8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13"/>
        <v>0</v>
      </c>
      <c r="W103" s="12">
        <f t="shared" si="14"/>
        <v>0</v>
      </c>
      <c r="X103" s="14" t="e">
        <f t="shared" si="15"/>
        <v>#N/A</v>
      </c>
      <c r="Y103" s="17"/>
      <c r="Z103" s="14" t="e">
        <f t="shared" si="16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8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13"/>
        <v>0</v>
      </c>
      <c r="W104" s="12">
        <f t="shared" si="14"/>
        <v>0</v>
      </c>
      <c r="X104" s="14" t="e">
        <f t="shared" si="15"/>
        <v>#N/A</v>
      </c>
      <c r="Y104" s="17"/>
      <c r="Z104" s="14" t="e">
        <f t="shared" si="16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8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13"/>
        <v>0</v>
      </c>
      <c r="W105" s="12">
        <f t="shared" si="14"/>
        <v>0</v>
      </c>
      <c r="X105" s="14" t="e">
        <f t="shared" si="15"/>
        <v>#N/A</v>
      </c>
      <c r="Y105" s="17"/>
      <c r="Z105" s="14" t="e">
        <f t="shared" si="16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8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13"/>
        <v>0</v>
      </c>
      <c r="W106" s="12">
        <f t="shared" si="14"/>
        <v>0</v>
      </c>
      <c r="X106" s="14" t="e">
        <f t="shared" si="15"/>
        <v>#N/A</v>
      </c>
      <c r="Y106" s="17"/>
      <c r="Z106" s="14" t="e">
        <f t="shared" si="16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8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13"/>
        <v>0</v>
      </c>
      <c r="W107" s="12">
        <f t="shared" si="14"/>
        <v>0</v>
      </c>
      <c r="X107" s="14" t="e">
        <f t="shared" si="15"/>
        <v>#N/A</v>
      </c>
      <c r="Y107" s="17"/>
      <c r="Z107" s="14" t="e">
        <f t="shared" si="16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8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13"/>
        <v>0</v>
      </c>
      <c r="W108" s="12">
        <f t="shared" si="14"/>
        <v>0</v>
      </c>
      <c r="X108" s="14" t="e">
        <f t="shared" si="15"/>
        <v>#N/A</v>
      </c>
      <c r="Y108" s="17"/>
      <c r="Z108" s="14" t="e">
        <f t="shared" si="16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8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13"/>
        <v>0</v>
      </c>
      <c r="W109" s="12">
        <f t="shared" si="14"/>
        <v>0</v>
      </c>
      <c r="X109" s="14" t="e">
        <f t="shared" si="15"/>
        <v>#N/A</v>
      </c>
      <c r="Y109" s="17"/>
      <c r="Z109" s="14" t="e">
        <f t="shared" si="16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8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13"/>
        <v>0</v>
      </c>
      <c r="W110" s="12">
        <f t="shared" si="14"/>
        <v>0</v>
      </c>
      <c r="X110" s="14" t="e">
        <f t="shared" si="15"/>
        <v>#N/A</v>
      </c>
      <c r="Y110" s="17"/>
      <c r="Z110" s="14" t="e">
        <f t="shared" si="16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8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13"/>
        <v>0</v>
      </c>
      <c r="W111" s="12">
        <f t="shared" si="14"/>
        <v>0</v>
      </c>
      <c r="X111" s="14" t="e">
        <f t="shared" si="15"/>
        <v>#N/A</v>
      </c>
      <c r="Y111" s="17"/>
      <c r="Z111" s="14" t="e">
        <f t="shared" si="16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8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13"/>
        <v>0</v>
      </c>
      <c r="W112" s="12">
        <f t="shared" si="14"/>
        <v>0</v>
      </c>
      <c r="X112" s="14" t="e">
        <f t="shared" si="15"/>
        <v>#N/A</v>
      </c>
      <c r="Y112" s="17"/>
      <c r="Z112" s="14" t="e">
        <f t="shared" si="16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8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13"/>
        <v>0</v>
      </c>
      <c r="W113" s="12">
        <f t="shared" si="14"/>
        <v>0</v>
      </c>
      <c r="X113" s="14" t="e">
        <f t="shared" si="15"/>
        <v>#N/A</v>
      </c>
      <c r="Y113" s="17"/>
      <c r="Z113" s="14" t="e">
        <f t="shared" si="16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8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13"/>
        <v>0</v>
      </c>
      <c r="W114" s="12">
        <f t="shared" si="14"/>
        <v>0</v>
      </c>
      <c r="X114" s="14" t="e">
        <f t="shared" si="15"/>
        <v>#N/A</v>
      </c>
      <c r="Y114" s="17"/>
      <c r="Z114" s="14" t="e">
        <f t="shared" si="16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8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13"/>
        <v>0</v>
      </c>
      <c r="W115" s="12">
        <f t="shared" si="14"/>
        <v>0</v>
      </c>
      <c r="X115" s="14" t="e">
        <f t="shared" si="15"/>
        <v>#N/A</v>
      </c>
      <c r="Y115" s="17"/>
      <c r="Z115" s="14" t="e">
        <f t="shared" si="16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8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13"/>
        <v>0</v>
      </c>
      <c r="W116" s="12">
        <f t="shared" si="14"/>
        <v>0</v>
      </c>
      <c r="X116" s="14" t="e">
        <f t="shared" si="15"/>
        <v>#N/A</v>
      </c>
      <c r="Y116" s="17"/>
      <c r="Z116" s="14" t="e">
        <f t="shared" si="16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8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13"/>
        <v>0</v>
      </c>
      <c r="W117" s="12">
        <f t="shared" si="14"/>
        <v>0</v>
      </c>
      <c r="X117" s="14" t="e">
        <f t="shared" si="15"/>
        <v>#N/A</v>
      </c>
      <c r="Y117" s="17"/>
      <c r="Z117" s="14" t="e">
        <f t="shared" si="16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8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13"/>
        <v>0</v>
      </c>
      <c r="W118" s="12">
        <f t="shared" si="14"/>
        <v>0</v>
      </c>
      <c r="X118" s="14" t="e">
        <f t="shared" si="15"/>
        <v>#N/A</v>
      </c>
      <c r="Y118" s="17"/>
      <c r="Z118" s="14" t="e">
        <f t="shared" si="16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8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13"/>
        <v>0</v>
      </c>
      <c r="W119" s="12">
        <f t="shared" si="14"/>
        <v>0</v>
      </c>
      <c r="X119" s="14" t="e">
        <f t="shared" si="15"/>
        <v>#N/A</v>
      </c>
      <c r="Y119" s="17"/>
      <c r="Z119" s="14" t="e">
        <f t="shared" si="16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8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13"/>
        <v>0</v>
      </c>
      <c r="W120" s="12">
        <f t="shared" si="14"/>
        <v>0</v>
      </c>
      <c r="X120" s="14" t="e">
        <f t="shared" si="15"/>
        <v>#N/A</v>
      </c>
      <c r="Y120" s="17"/>
      <c r="Z120" s="14" t="e">
        <f t="shared" si="16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8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13"/>
        <v>0</v>
      </c>
      <c r="W121" s="12">
        <f t="shared" si="14"/>
        <v>0</v>
      </c>
      <c r="X121" s="14" t="e">
        <f t="shared" si="15"/>
        <v>#N/A</v>
      </c>
      <c r="Y121" s="17"/>
      <c r="Z121" s="14" t="e">
        <f t="shared" si="16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8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13"/>
        <v>0</v>
      </c>
      <c r="W122" s="12">
        <f t="shared" si="14"/>
        <v>0</v>
      </c>
      <c r="X122" s="14" t="e">
        <f t="shared" si="15"/>
        <v>#N/A</v>
      </c>
      <c r="Y122" s="17"/>
      <c r="Z122" s="14" t="e">
        <f t="shared" si="16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8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13"/>
        <v>0</v>
      </c>
      <c r="W123" s="12">
        <f t="shared" si="14"/>
        <v>0</v>
      </c>
      <c r="X123" s="14" t="e">
        <f t="shared" si="15"/>
        <v>#N/A</v>
      </c>
      <c r="Y123" s="17"/>
      <c r="Z123" s="14" t="e">
        <f t="shared" si="16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8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13"/>
        <v>0</v>
      </c>
      <c r="W124" s="12">
        <f t="shared" si="14"/>
        <v>0</v>
      </c>
      <c r="X124" s="14" t="e">
        <f t="shared" si="15"/>
        <v>#N/A</v>
      </c>
      <c r="Y124" s="17"/>
      <c r="Z124" s="14" t="e">
        <f t="shared" si="16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8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13"/>
        <v>0</v>
      </c>
      <c r="W125" s="12">
        <f t="shared" si="14"/>
        <v>0</v>
      </c>
      <c r="X125" s="14" t="e">
        <f t="shared" si="15"/>
        <v>#N/A</v>
      </c>
      <c r="Y125" s="17"/>
      <c r="Z125" s="14" t="e">
        <f t="shared" si="16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8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13"/>
        <v>0</v>
      </c>
      <c r="W126" s="12">
        <f t="shared" si="14"/>
        <v>0</v>
      </c>
      <c r="X126" s="14" t="e">
        <f t="shared" si="15"/>
        <v>#N/A</v>
      </c>
      <c r="Y126" s="17"/>
      <c r="Z126" s="14" t="e">
        <f t="shared" si="16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8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13"/>
        <v>0</v>
      </c>
      <c r="W127" s="12">
        <f t="shared" si="14"/>
        <v>0</v>
      </c>
      <c r="X127" s="14" t="e">
        <f t="shared" si="15"/>
        <v>#N/A</v>
      </c>
      <c r="Y127" s="17"/>
      <c r="Z127" s="14" t="e">
        <f t="shared" si="16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8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13"/>
        <v>0</v>
      </c>
      <c r="W128" s="12">
        <f t="shared" si="14"/>
        <v>0</v>
      </c>
      <c r="X128" s="14" t="e">
        <f t="shared" si="15"/>
        <v>#N/A</v>
      </c>
      <c r="Y128" s="17"/>
      <c r="Z128" s="14" t="e">
        <f t="shared" si="16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8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13"/>
        <v>0</v>
      </c>
      <c r="W129" s="12">
        <f t="shared" si="14"/>
        <v>0</v>
      </c>
      <c r="X129" s="14" t="e">
        <f t="shared" si="15"/>
        <v>#N/A</v>
      </c>
      <c r="Y129" s="17"/>
      <c r="Z129" s="14" t="e">
        <f t="shared" si="16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8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9">IF(C130, P130, U130 )</f>
        <v>0</v>
      </c>
      <c r="W130" s="12">
        <f t="shared" si="14"/>
        <v>0</v>
      </c>
      <c r="X130" s="14" t="e">
        <f t="shared" si="15"/>
        <v>#N/A</v>
      </c>
      <c r="Y130" s="17"/>
      <c r="Z130" s="14" t="e">
        <f t="shared" si="16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8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9"/>
        <v>0</v>
      </c>
      <c r="W131" s="12">
        <f t="shared" si="14"/>
        <v>0</v>
      </c>
      <c r="X131" s="14" t="e">
        <f t="shared" si="15"/>
        <v>#N/A</v>
      </c>
      <c r="Y131" s="17"/>
      <c r="Z131" s="14" t="e">
        <f t="shared" si="16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8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9"/>
        <v>0</v>
      </c>
      <c r="W132" s="12">
        <f t="shared" si="14"/>
        <v>0</v>
      </c>
      <c r="X132" s="14" t="e">
        <f t="shared" si="15"/>
        <v>#N/A</v>
      </c>
      <c r="Y132" s="17"/>
      <c r="Z132" s="14" t="e">
        <f t="shared" si="16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20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9"/>
        <v>0</v>
      </c>
      <c r="W133" s="12">
        <f t="shared" si="14"/>
        <v>0</v>
      </c>
      <c r="X133" s="14" t="e">
        <f t="shared" si="15"/>
        <v>#N/A</v>
      </c>
      <c r="Y133" s="17"/>
      <c r="Z133" s="14" t="e">
        <f t="shared" si="16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20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9"/>
        <v>0</v>
      </c>
      <c r="W134" s="12">
        <f t="shared" si="14"/>
        <v>0</v>
      </c>
      <c r="X134" s="14" t="e">
        <f t="shared" si="15"/>
        <v>#N/A</v>
      </c>
      <c r="Y134" s="17"/>
      <c r="Z134" s="14" t="e">
        <f t="shared" si="16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20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9"/>
        <v>0</v>
      </c>
      <c r="W135" s="12">
        <f t="shared" si="14"/>
        <v>0</v>
      </c>
      <c r="X135" s="14" t="e">
        <f t="shared" si="15"/>
        <v>#N/A</v>
      </c>
      <c r="Y135" s="17"/>
      <c r="Z135" s="14" t="e">
        <f t="shared" si="16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20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9"/>
        <v>0</v>
      </c>
      <c r="W136" s="12">
        <f t="shared" si="14"/>
        <v>0</v>
      </c>
      <c r="X136" s="14" t="e">
        <f t="shared" si="15"/>
        <v>#N/A</v>
      </c>
      <c r="Y136" s="17"/>
      <c r="Z136" s="14" t="e">
        <f t="shared" si="16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20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9"/>
        <v>0</v>
      </c>
      <c r="W137" s="12">
        <f t="shared" si="14"/>
        <v>0</v>
      </c>
      <c r="X137" s="14" t="e">
        <f t="shared" si="15"/>
        <v>#N/A</v>
      </c>
      <c r="Y137" s="17"/>
      <c r="Z137" s="14" t="e">
        <f t="shared" si="16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20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9"/>
        <v>0</v>
      </c>
      <c r="W138" s="12">
        <f t="shared" si="14"/>
        <v>0</v>
      </c>
      <c r="X138" s="14" t="e">
        <f t="shared" si="15"/>
        <v>#N/A</v>
      </c>
      <c r="Y138" s="17"/>
      <c r="Z138" s="14" t="e">
        <f t="shared" si="16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20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9"/>
        <v>0</v>
      </c>
      <c r="W139" s="12">
        <f t="shared" si="14"/>
        <v>0</v>
      </c>
      <c r="X139" s="14" t="e">
        <f t="shared" si="15"/>
        <v>#N/A</v>
      </c>
      <c r="Y139" s="17"/>
      <c r="Z139" s="14" t="e">
        <f t="shared" si="16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20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9"/>
        <v>0</v>
      </c>
      <c r="W140" s="12">
        <f t="shared" si="14"/>
        <v>0</v>
      </c>
      <c r="X140" s="14" t="e">
        <f t="shared" si="15"/>
        <v>#N/A</v>
      </c>
      <c r="Y140" s="17"/>
      <c r="Z140" s="14" t="e">
        <f t="shared" si="16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20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9"/>
        <v>0</v>
      </c>
      <c r="W141" s="12">
        <f t="shared" si="14"/>
        <v>0</v>
      </c>
      <c r="X141" s="14" t="e">
        <f t="shared" si="15"/>
        <v>#N/A</v>
      </c>
      <c r="Y141" s="17"/>
      <c r="Z141" s="14" t="e">
        <f t="shared" si="16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20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9"/>
        <v>0</v>
      </c>
      <c r="W142" s="12">
        <f t="shared" si="14"/>
        <v>0</v>
      </c>
      <c r="X142" s="14" t="e">
        <f t="shared" si="15"/>
        <v>#N/A</v>
      </c>
      <c r="Y142" s="17"/>
      <c r="Z142" s="14" t="e">
        <f t="shared" si="16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20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9"/>
        <v>0</v>
      </c>
      <c r="W143" s="12">
        <f t="shared" si="14"/>
        <v>0</v>
      </c>
      <c r="X143" s="14" t="e">
        <f t="shared" si="15"/>
        <v>#N/A</v>
      </c>
      <c r="Y143" s="17"/>
      <c r="Z143" s="14" t="e">
        <f t="shared" si="16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20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9"/>
        <v>0</v>
      </c>
      <c r="W144" s="12">
        <f t="shared" si="14"/>
        <v>0</v>
      </c>
      <c r="X144" s="14" t="e">
        <f t="shared" si="15"/>
        <v>#N/A</v>
      </c>
      <c r="Y144" s="17"/>
      <c r="Z144" s="14" t="e">
        <f t="shared" si="16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20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9"/>
        <v>0</v>
      </c>
      <c r="W145" s="12">
        <f t="shared" si="14"/>
        <v>0</v>
      </c>
      <c r="X145" s="14" t="e">
        <f t="shared" si="15"/>
        <v>#N/A</v>
      </c>
      <c r="Y145" s="17"/>
      <c r="Z145" s="14" t="e">
        <f t="shared" si="16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20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9"/>
        <v>0</v>
      </c>
      <c r="W146" s="12">
        <f t="shared" si="14"/>
        <v>0</v>
      </c>
      <c r="X146" s="14" t="e">
        <f t="shared" si="15"/>
        <v>#N/A</v>
      </c>
      <c r="Y146" s="17"/>
      <c r="Z146" s="14" t="e">
        <f t="shared" si="16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20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9"/>
        <v>0</v>
      </c>
      <c r="W147" s="12">
        <f t="shared" si="14"/>
        <v>0</v>
      </c>
      <c r="X147" s="14" t="e">
        <f t="shared" si="15"/>
        <v>#N/A</v>
      </c>
      <c r="Y147" s="17"/>
      <c r="Z147" s="14" t="e">
        <f t="shared" si="16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20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9"/>
        <v>0</v>
      </c>
      <c r="W148" s="12">
        <f t="shared" si="14"/>
        <v>0</v>
      </c>
      <c r="X148" s="14" t="e">
        <f t="shared" si="15"/>
        <v>#N/A</v>
      </c>
      <c r="Y148" s="17"/>
      <c r="Z148" s="14" t="e">
        <f t="shared" si="16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20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9"/>
        <v>0</v>
      </c>
      <c r="W149" s="12">
        <f t="shared" si="14"/>
        <v>0</v>
      </c>
      <c r="X149" s="14" t="e">
        <f t="shared" si="15"/>
        <v>#N/A</v>
      </c>
      <c r="Y149" s="17"/>
      <c r="Z149" s="14" t="e">
        <f t="shared" si="16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20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9"/>
        <v>0</v>
      </c>
      <c r="W150" s="12">
        <f t="shared" si="14"/>
        <v>0</v>
      </c>
      <c r="X150" s="14" t="e">
        <f t="shared" si="15"/>
        <v>#N/A</v>
      </c>
      <c r="Y150" s="17"/>
      <c r="Z150" s="14" t="e">
        <f t="shared" si="16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20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9"/>
        <v>0</v>
      </c>
      <c r="W151" s="12">
        <f t="shared" si="14"/>
        <v>0</v>
      </c>
      <c r="X151" s="14" t="e">
        <f t="shared" si="15"/>
        <v>#N/A</v>
      </c>
      <c r="Y151" s="17"/>
      <c r="Z151" s="14" t="e">
        <f t="shared" si="16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20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9"/>
        <v>0</v>
      </c>
      <c r="W152" s="12">
        <f t="shared" si="14"/>
        <v>0</v>
      </c>
      <c r="X152" s="14" t="e">
        <f t="shared" si="15"/>
        <v>#N/A</v>
      </c>
      <c r="Y152" s="17"/>
      <c r="Z152" s="14" t="e">
        <f t="shared" si="16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20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9"/>
        <v>0</v>
      </c>
      <c r="W153" s="12">
        <f t="shared" si="14"/>
        <v>0</v>
      </c>
      <c r="X153" s="14" t="e">
        <f t="shared" si="15"/>
        <v>#N/A</v>
      </c>
      <c r="Y153" s="17"/>
      <c r="Z153" s="14" t="e">
        <f t="shared" si="16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20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9"/>
        <v>0</v>
      </c>
      <c r="W154" s="12">
        <f t="shared" si="14"/>
        <v>0</v>
      </c>
      <c r="X154" s="14" t="e">
        <f t="shared" si="15"/>
        <v>#N/A</v>
      </c>
      <c r="Y154" s="17"/>
      <c r="Z154" s="14" t="e">
        <f t="shared" si="16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20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9"/>
        <v>0</v>
      </c>
      <c r="W155" s="12">
        <f t="shared" si="14"/>
        <v>0</v>
      </c>
      <c r="X155" s="14" t="e">
        <f t="shared" si="15"/>
        <v>#N/A</v>
      </c>
      <c r="Y155" s="17"/>
      <c r="Z155" s="14" t="e">
        <f t="shared" si="16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20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9"/>
        <v>0</v>
      </c>
      <c r="W156" s="12">
        <f t="shared" si="14"/>
        <v>0</v>
      </c>
      <c r="X156" s="14" t="e">
        <f t="shared" si="15"/>
        <v>#N/A</v>
      </c>
      <c r="Y156" s="17"/>
      <c r="Z156" s="14" t="e">
        <f t="shared" si="16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20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9"/>
        <v>0</v>
      </c>
      <c r="W157" s="12">
        <f t="shared" si="14"/>
        <v>0</v>
      </c>
      <c r="X157" s="14" t="e">
        <f t="shared" si="15"/>
        <v>#N/A</v>
      </c>
      <c r="Y157" s="17"/>
      <c r="Z157" s="14" t="e">
        <f t="shared" si="16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20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9"/>
        <v>0</v>
      </c>
      <c r="W158" s="12">
        <f t="shared" si="14"/>
        <v>0</v>
      </c>
      <c r="X158" s="14" t="e">
        <f t="shared" si="15"/>
        <v>#N/A</v>
      </c>
      <c r="Y158" s="17"/>
      <c r="Z158" s="14" t="e">
        <f t="shared" si="16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20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9"/>
        <v>0</v>
      </c>
      <c r="W159" s="12">
        <f t="shared" si="14"/>
        <v>0</v>
      </c>
      <c r="X159" s="14" t="e">
        <f t="shared" si="15"/>
        <v>#N/A</v>
      </c>
      <c r="Y159" s="17"/>
      <c r="Z159" s="14" t="e">
        <f t="shared" si="16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20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9"/>
        <v>0</v>
      </c>
      <c r="W160" s="12">
        <f t="shared" si="14"/>
        <v>0</v>
      </c>
      <c r="X160" s="14" t="e">
        <f t="shared" si="15"/>
        <v>#N/A</v>
      </c>
      <c r="Y160" s="17"/>
      <c r="Z160" s="14" t="e">
        <f t="shared" si="16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20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9"/>
        <v>0</v>
      </c>
      <c r="W161" s="12">
        <f t="shared" si="14"/>
        <v>0</v>
      </c>
      <c r="X161" s="14" t="e">
        <f t="shared" si="15"/>
        <v>#N/A</v>
      </c>
      <c r="Y161" s="17"/>
      <c r="Z161" s="14" t="e">
        <f t="shared" si="16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20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9"/>
        <v>0</v>
      </c>
      <c r="W162" s="12">
        <f t="shared" si="14"/>
        <v>0</v>
      </c>
      <c r="X162" s="14" t="e">
        <f t="shared" si="15"/>
        <v>#N/A</v>
      </c>
      <c r="Y162" s="17"/>
      <c r="Z162" s="14" t="e">
        <f t="shared" si="16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20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9"/>
        <v>0</v>
      </c>
      <c r="W163" s="12">
        <f t="shared" si="14"/>
        <v>0</v>
      </c>
      <c r="X163" s="14" t="e">
        <f t="shared" si="15"/>
        <v>#N/A</v>
      </c>
      <c r="Y163" s="17"/>
      <c r="Z163" s="14" t="e">
        <f t="shared" si="16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20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9"/>
        <v>0</v>
      </c>
      <c r="W164" s="12">
        <f t="shared" si="14"/>
        <v>0</v>
      </c>
      <c r="X164" s="14" t="e">
        <f t="shared" si="15"/>
        <v>#N/A</v>
      </c>
      <c r="Y164" s="17"/>
      <c r="Z164" s="14" t="e">
        <f t="shared" si="16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20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9"/>
        <v>0</v>
      </c>
      <c r="W165" s="12">
        <f t="shared" si="14"/>
        <v>0</v>
      </c>
      <c r="X165" s="14" t="e">
        <f t="shared" si="15"/>
        <v>#N/A</v>
      </c>
      <c r="Y165" s="17"/>
      <c r="Z165" s="14" t="e">
        <f t="shared" si="16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20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9"/>
        <v>0</v>
      </c>
      <c r="W166" s="12">
        <f t="shared" si="14"/>
        <v>0</v>
      </c>
      <c r="X166" s="14" t="e">
        <f t="shared" si="15"/>
        <v>#N/A</v>
      </c>
      <c r="Y166" s="17"/>
      <c r="Z166" s="14" t="e">
        <f t="shared" si="16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20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9"/>
        <v>0</v>
      </c>
      <c r="W167" s="12">
        <f t="shared" si="14"/>
        <v>0</v>
      </c>
      <c r="X167" s="14" t="e">
        <f t="shared" si="15"/>
        <v>#N/A</v>
      </c>
      <c r="Y167" s="17"/>
      <c r="Z167" s="14" t="e">
        <f t="shared" si="16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20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9"/>
        <v>0</v>
      </c>
      <c r="W168" s="12">
        <f t="shared" si="14"/>
        <v>0</v>
      </c>
      <c r="X168" s="14" t="e">
        <f t="shared" si="15"/>
        <v>#N/A</v>
      </c>
      <c r="Y168" s="17"/>
      <c r="Z168" s="14" t="e">
        <f t="shared" si="16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20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9"/>
        <v>0</v>
      </c>
      <c r="W169" s="12">
        <f t="shared" si="14"/>
        <v>0</v>
      </c>
      <c r="X169" s="14" t="e">
        <f t="shared" si="15"/>
        <v>#N/A</v>
      </c>
      <c r="Y169" s="17"/>
      <c r="Z169" s="14" t="e">
        <f t="shared" si="16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20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9"/>
        <v>0</v>
      </c>
      <c r="W170" s="12">
        <f t="shared" si="14"/>
        <v>0</v>
      </c>
      <c r="X170" s="14" t="e">
        <f t="shared" si="15"/>
        <v>#N/A</v>
      </c>
      <c r="Y170" s="17"/>
      <c r="Z170" s="14" t="e">
        <f t="shared" si="16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20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9"/>
        <v>0</v>
      </c>
      <c r="W171" s="12">
        <f t="shared" si="14"/>
        <v>0</v>
      </c>
      <c r="X171" s="14" t="e">
        <f t="shared" si="15"/>
        <v>#N/A</v>
      </c>
      <c r="Y171" s="17"/>
      <c r="Z171" s="14" t="e">
        <f t="shared" si="16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20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9"/>
        <v>0</v>
      </c>
      <c r="W172" s="12">
        <f t="shared" si="14"/>
        <v>0</v>
      </c>
      <c r="X172" s="14" t="e">
        <f t="shared" si="15"/>
        <v>#N/A</v>
      </c>
      <c r="Y172" s="17"/>
      <c r="Z172" s="14" t="e">
        <f t="shared" si="16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20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9"/>
        <v>0</v>
      </c>
      <c r="W173" s="12">
        <f t="shared" si="14"/>
        <v>0</v>
      </c>
      <c r="X173" s="14" t="e">
        <f t="shared" si="15"/>
        <v>#N/A</v>
      </c>
      <c r="Y173" s="17"/>
      <c r="Z173" s="14" t="e">
        <f t="shared" si="16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20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9"/>
        <v>0</v>
      </c>
      <c r="W174" s="12">
        <f t="shared" si="14"/>
        <v>0</v>
      </c>
      <c r="X174" s="14" t="e">
        <f t="shared" si="15"/>
        <v>#N/A</v>
      </c>
      <c r="Y174" s="17"/>
      <c r="Z174" s="14" t="e">
        <f t="shared" si="16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20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9"/>
        <v>0</v>
      </c>
      <c r="W175" s="12">
        <f t="shared" si="14"/>
        <v>0</v>
      </c>
      <c r="X175" s="14" t="e">
        <f t="shared" si="15"/>
        <v>#N/A</v>
      </c>
      <c r="Y175" s="17"/>
      <c r="Z175" s="14" t="e">
        <f t="shared" si="16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20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9"/>
        <v>0</v>
      </c>
      <c r="W176" s="12">
        <f t="shared" si="14"/>
        <v>0</v>
      </c>
      <c r="X176" s="14" t="e">
        <f t="shared" si="15"/>
        <v>#N/A</v>
      </c>
      <c r="Y176" s="17"/>
      <c r="Z176" s="14" t="e">
        <f t="shared" si="16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20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9"/>
        <v>0</v>
      </c>
      <c r="W177" s="12">
        <f t="shared" si="14"/>
        <v>0</v>
      </c>
      <c r="X177" s="14" t="e">
        <f t="shared" si="15"/>
        <v>#N/A</v>
      </c>
      <c r="Y177" s="17"/>
      <c r="Z177" s="14" t="e">
        <f t="shared" si="16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20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9"/>
        <v>0</v>
      </c>
      <c r="W178" s="12">
        <f t="shared" si="14"/>
        <v>0</v>
      </c>
      <c r="X178" s="14" t="e">
        <f t="shared" si="15"/>
        <v>#N/A</v>
      </c>
      <c r="Y178" s="17"/>
      <c r="Z178" s="14" t="e">
        <f t="shared" si="16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20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9"/>
        <v>0</v>
      </c>
      <c r="W179" s="12">
        <f t="shared" si="14"/>
        <v>0</v>
      </c>
      <c r="X179" s="14" t="e">
        <f t="shared" si="15"/>
        <v>#N/A</v>
      </c>
      <c r="Y179" s="17"/>
      <c r="Z179" s="14" t="e">
        <f t="shared" si="16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20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9"/>
        <v>0</v>
      </c>
      <c r="W180" s="12">
        <f t="shared" si="14"/>
        <v>0</v>
      </c>
      <c r="X180" s="14" t="e">
        <f t="shared" si="15"/>
        <v>#N/A</v>
      </c>
      <c r="Y180" s="17"/>
      <c r="Z180" s="14" t="e">
        <f t="shared" si="16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20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9"/>
        <v>0</v>
      </c>
      <c r="W181" s="12">
        <f t="shared" si="14"/>
        <v>0</v>
      </c>
      <c r="X181" s="14" t="e">
        <f t="shared" si="15"/>
        <v>#N/A</v>
      </c>
      <c r="Y181" s="17"/>
      <c r="Z181" s="14" t="e">
        <f t="shared" si="16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20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9"/>
        <v>0</v>
      </c>
      <c r="W182" s="12">
        <f t="shared" si="14"/>
        <v>0</v>
      </c>
      <c r="X182" s="14" t="e">
        <f t="shared" si="15"/>
        <v>#N/A</v>
      </c>
      <c r="Y182" s="17"/>
      <c r="Z182" s="14" t="e">
        <f t="shared" si="16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20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9"/>
        <v>0</v>
      </c>
      <c r="W183" s="12">
        <f t="shared" si="14"/>
        <v>0</v>
      </c>
      <c r="X183" s="14" t="e">
        <f t="shared" si="15"/>
        <v>#N/A</v>
      </c>
      <c r="Y183" s="17"/>
      <c r="Z183" s="14" t="e">
        <f t="shared" si="16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20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9"/>
        <v>0</v>
      </c>
      <c r="W184" s="12">
        <f t="shared" si="14"/>
        <v>0</v>
      </c>
      <c r="X184" s="14" t="e">
        <f t="shared" si="15"/>
        <v>#N/A</v>
      </c>
      <c r="Y184" s="17"/>
      <c r="Z184" s="14" t="e">
        <f t="shared" si="16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20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9"/>
        <v>0</v>
      </c>
      <c r="W185" s="12">
        <f t="shared" si="14"/>
        <v>0</v>
      </c>
      <c r="X185" s="14" t="e">
        <f t="shared" si="15"/>
        <v>#N/A</v>
      </c>
      <c r="Y185" s="17"/>
      <c r="Z185" s="14" t="e">
        <f t="shared" si="16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20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9"/>
        <v>0</v>
      </c>
      <c r="W186" s="12">
        <f t="shared" si="14"/>
        <v>0</v>
      </c>
      <c r="X186" s="14" t="e">
        <f t="shared" si="15"/>
        <v>#N/A</v>
      </c>
      <c r="Y186" s="17"/>
      <c r="Z186" s="14" t="e">
        <f t="shared" si="16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20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9"/>
        <v>0</v>
      </c>
      <c r="W187" s="12">
        <f t="shared" si="14"/>
        <v>0</v>
      </c>
      <c r="X187" s="14" t="e">
        <f t="shared" si="15"/>
        <v>#N/A</v>
      </c>
      <c r="Y187" s="17"/>
      <c r="Z187" s="14" t="e">
        <f t="shared" si="16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20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9"/>
        <v>0</v>
      </c>
      <c r="W188" s="12">
        <f t="shared" si="14"/>
        <v>0</v>
      </c>
      <c r="X188" s="14" t="e">
        <f t="shared" si="15"/>
        <v>#N/A</v>
      </c>
      <c r="Y188" s="17"/>
      <c r="Z188" s="14" t="e">
        <f t="shared" si="16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20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9"/>
        <v>0</v>
      </c>
      <c r="W189" s="12">
        <f t="shared" si="14"/>
        <v>0</v>
      </c>
      <c r="X189" s="14" t="e">
        <f t="shared" si="15"/>
        <v>#N/A</v>
      </c>
      <c r="Y189" s="17"/>
      <c r="Z189" s="14" t="e">
        <f t="shared" si="16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20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9"/>
        <v>0</v>
      </c>
      <c r="W190" s="12">
        <f t="shared" si="14"/>
        <v>0</v>
      </c>
      <c r="X190" s="14" t="e">
        <f t="shared" si="15"/>
        <v>#N/A</v>
      </c>
      <c r="Y190" s="17"/>
      <c r="Z190" s="14" t="e">
        <f t="shared" si="16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20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9"/>
        <v>0</v>
      </c>
      <c r="W191" s="12">
        <f t="shared" si="14"/>
        <v>0</v>
      </c>
      <c r="X191" s="14" t="e">
        <f t="shared" si="15"/>
        <v>#N/A</v>
      </c>
      <c r="Y191" s="17"/>
      <c r="Z191" s="14" t="e">
        <f t="shared" si="16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20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9"/>
        <v>0</v>
      </c>
      <c r="W192" s="12">
        <f t="shared" si="14"/>
        <v>0</v>
      </c>
      <c r="X192" s="14" t="e">
        <f t="shared" si="15"/>
        <v>#N/A</v>
      </c>
      <c r="Y192" s="17"/>
      <c r="Z192" s="14" t="e">
        <f t="shared" si="16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20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9"/>
        <v>0</v>
      </c>
      <c r="W193" s="12">
        <f t="shared" si="14"/>
        <v>0</v>
      </c>
      <c r="X193" s="14" t="e">
        <f t="shared" si="15"/>
        <v>#N/A</v>
      </c>
      <c r="Y193" s="17"/>
      <c r="Z193" s="14" t="e">
        <f t="shared" si="16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20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21">IF(C194, P194, U194 )</f>
        <v>0</v>
      </c>
      <c r="W194" s="12">
        <f t="shared" si="14"/>
        <v>0</v>
      </c>
      <c r="X194" s="14" t="e">
        <f t="shared" si="15"/>
        <v>#N/A</v>
      </c>
      <c r="Y194" s="17"/>
      <c r="Z194" s="14" t="e">
        <f t="shared" si="16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20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21"/>
        <v>0</v>
      </c>
      <c r="W195" s="12">
        <f t="shared" si="14"/>
        <v>0</v>
      </c>
      <c r="X195" s="14" t="e">
        <f t="shared" si="15"/>
        <v>#N/A</v>
      </c>
      <c r="Y195" s="17"/>
      <c r="Z195" s="14" t="e">
        <f t="shared" si="16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20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21"/>
        <v>0</v>
      </c>
      <c r="W196" s="12">
        <f t="shared" si="14"/>
        <v>0</v>
      </c>
      <c r="X196" s="14" t="e">
        <f t="shared" si="15"/>
        <v>#N/A</v>
      </c>
      <c r="Y196" s="17"/>
      <c r="Z196" s="14" t="e">
        <f t="shared" si="16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22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21"/>
        <v>0</v>
      </c>
      <c r="W197" s="12">
        <f t="shared" si="14"/>
        <v>0</v>
      </c>
      <c r="X197" s="14" t="e">
        <f t="shared" si="15"/>
        <v>#N/A</v>
      </c>
      <c r="Y197" s="17"/>
      <c r="Z197" s="14" t="e">
        <f t="shared" si="16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22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21"/>
        <v>0</v>
      </c>
      <c r="W198" s="12">
        <f t="shared" si="14"/>
        <v>0</v>
      </c>
      <c r="X198" s="14" t="e">
        <f t="shared" si="15"/>
        <v>#N/A</v>
      </c>
      <c r="Y198" s="17"/>
      <c r="Z198" s="14" t="e">
        <f t="shared" si="16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22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21"/>
        <v>0</v>
      </c>
      <c r="W199" s="12">
        <f t="shared" si="14"/>
        <v>0</v>
      </c>
      <c r="X199" s="14" t="e">
        <f t="shared" si="15"/>
        <v>#N/A</v>
      </c>
      <c r="Y199" s="17"/>
      <c r="Z199" s="14" t="e">
        <f t="shared" si="16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22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21"/>
        <v>0</v>
      </c>
      <c r="W200" s="12">
        <f t="shared" si="14"/>
        <v>0</v>
      </c>
      <c r="X200" s="14" t="e">
        <f t="shared" si="15"/>
        <v>#N/A</v>
      </c>
      <c r="Y200" s="17"/>
      <c r="Z200" s="14" t="e">
        <f t="shared" si="16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22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23">SUMIF(O:O,AA203,P:P)</f>
        <v>0</v>
      </c>
      <c r="AI203" s="42">
        <f t="shared" ref="AI203:AI266" si="24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23"/>
        <v>0</v>
      </c>
      <c r="AI204" s="42">
        <f t="shared" si="24"/>
        <v>0</v>
      </c>
      <c r="AJ204" s="43">
        <f t="shared" ref="AJ204:AJ222" si="25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6">AL204*AG204/1000</f>
        <v>0</v>
      </c>
      <c r="AO204" s="45"/>
      <c r="AP204" s="44" t="str">
        <f t="shared" ref="AP204:AP267" si="27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23"/>
        <v>0</v>
      </c>
      <c r="AI205" s="42">
        <f t="shared" si="24"/>
        <v>0</v>
      </c>
      <c r="AJ205" s="43">
        <f t="shared" si="25"/>
        <v>0</v>
      </c>
      <c r="AK205" s="44">
        <f>AH205*AG205/1000</f>
        <v>0</v>
      </c>
      <c r="AL205" s="45"/>
      <c r="AM205" s="45"/>
      <c r="AN205" s="44">
        <f t="shared" si="26"/>
        <v>0</v>
      </c>
      <c r="AO205" s="44"/>
      <c r="AP205" s="44" t="str">
        <f t="shared" si="27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23"/>
        <v>0</v>
      </c>
      <c r="AI206" s="42">
        <f t="shared" si="24"/>
        <v>0</v>
      </c>
      <c r="AJ206" s="43">
        <f t="shared" si="25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6"/>
        <v>0</v>
      </c>
      <c r="AO206" s="45"/>
      <c r="AP206" s="44" t="str">
        <f t="shared" si="27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23"/>
        <v>0</v>
      </c>
      <c r="AI207" s="42">
        <f t="shared" si="24"/>
        <v>0</v>
      </c>
      <c r="AJ207" s="43">
        <f t="shared" si="25"/>
        <v>0</v>
      </c>
      <c r="AK207" s="44">
        <f t="shared" ref="AK207:AK240" si="28">AH207*AG207/1000</f>
        <v>0</v>
      </c>
      <c r="AL207" s="45">
        <f>AO207+AQ207-[2]Sheet1!$AH208</f>
        <v>0</v>
      </c>
      <c r="AM207" s="45">
        <f t="shared" ref="AM207:AM216" si="29">AL207-AJ207</f>
        <v>0</v>
      </c>
      <c r="AN207" s="44">
        <f t="shared" si="26"/>
        <v>0</v>
      </c>
      <c r="AO207" s="45"/>
      <c r="AP207" s="44" t="str">
        <f t="shared" si="27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23"/>
        <v>0</v>
      </c>
      <c r="AI208" s="42">
        <f t="shared" si="24"/>
        <v>0</v>
      </c>
      <c r="AJ208" s="43">
        <f t="shared" si="25"/>
        <v>0</v>
      </c>
      <c r="AK208" s="44">
        <f t="shared" si="28"/>
        <v>0</v>
      </c>
      <c r="AL208" s="45">
        <f>AO208+AQ208-[2]Sheet1!$AH209</f>
        <v>0</v>
      </c>
      <c r="AM208" s="45">
        <f t="shared" si="29"/>
        <v>0</v>
      </c>
      <c r="AN208" s="44">
        <f t="shared" si="26"/>
        <v>0</v>
      </c>
      <c r="AO208" s="45"/>
      <c r="AP208" s="44" t="str">
        <f t="shared" si="27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23"/>
        <v>0</v>
      </c>
      <c r="AI209" s="42">
        <f t="shared" si="24"/>
        <v>0</v>
      </c>
      <c r="AJ209" s="43">
        <f t="shared" si="25"/>
        <v>0</v>
      </c>
      <c r="AK209" s="44">
        <f t="shared" si="28"/>
        <v>0</v>
      </c>
      <c r="AL209" s="45">
        <f>AO209+AQ209-[2]Sheet1!$AH210</f>
        <v>0</v>
      </c>
      <c r="AM209" s="45">
        <f t="shared" si="29"/>
        <v>0</v>
      </c>
      <c r="AN209" s="44">
        <f t="shared" si="26"/>
        <v>0</v>
      </c>
      <c r="AO209" s="45"/>
      <c r="AP209" s="44" t="str">
        <f t="shared" si="27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23"/>
        <v>0</v>
      </c>
      <c r="AI210" s="42">
        <f t="shared" si="24"/>
        <v>0</v>
      </c>
      <c r="AJ210" s="43">
        <f t="shared" si="25"/>
        <v>0</v>
      </c>
      <c r="AK210" s="44">
        <f t="shared" si="28"/>
        <v>0</v>
      </c>
      <c r="AL210" s="45">
        <f>AO210+AQ210-[2]Sheet1!$AH211</f>
        <v>0</v>
      </c>
      <c r="AM210" s="45">
        <f t="shared" si="29"/>
        <v>0</v>
      </c>
      <c r="AN210" s="44">
        <f t="shared" si="26"/>
        <v>0</v>
      </c>
      <c r="AO210" s="45"/>
      <c r="AP210" s="44" t="str">
        <f t="shared" si="27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23"/>
        <v>0</v>
      </c>
      <c r="AI211" s="42">
        <f t="shared" si="24"/>
        <v>0</v>
      </c>
      <c r="AJ211" s="43">
        <f t="shared" si="25"/>
        <v>0</v>
      </c>
      <c r="AK211" s="44">
        <f t="shared" si="28"/>
        <v>0</v>
      </c>
      <c r="AL211" s="45">
        <f>AO211+AQ211-[2]Sheet1!$AH212</f>
        <v>0</v>
      </c>
      <c r="AM211" s="45">
        <f t="shared" si="29"/>
        <v>0</v>
      </c>
      <c r="AN211" s="44">
        <f t="shared" si="26"/>
        <v>0</v>
      </c>
      <c r="AO211" s="45"/>
      <c r="AP211" s="44" t="str">
        <f t="shared" si="27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23"/>
        <v>0</v>
      </c>
      <c r="AI212" s="42">
        <f t="shared" si="24"/>
        <v>0</v>
      </c>
      <c r="AJ212" s="43">
        <f t="shared" si="25"/>
        <v>0</v>
      </c>
      <c r="AK212" s="44">
        <f t="shared" si="28"/>
        <v>0</v>
      </c>
      <c r="AL212" s="45">
        <f>AO212+AQ212-[2]Sheet1!$AH213</f>
        <v>0</v>
      </c>
      <c r="AM212" s="45">
        <f t="shared" si="29"/>
        <v>0</v>
      </c>
      <c r="AN212" s="44">
        <f t="shared" si="26"/>
        <v>0</v>
      </c>
      <c r="AO212" s="45"/>
      <c r="AP212" s="44" t="str">
        <f t="shared" si="27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23"/>
        <v>0</v>
      </c>
      <c r="AI213" s="42">
        <f t="shared" si="24"/>
        <v>0</v>
      </c>
      <c r="AJ213" s="43">
        <f t="shared" si="25"/>
        <v>0</v>
      </c>
      <c r="AK213" s="44">
        <f t="shared" si="28"/>
        <v>0</v>
      </c>
      <c r="AL213" s="45">
        <f>AO213+AQ213-[2]Sheet1!$AH214</f>
        <v>0</v>
      </c>
      <c r="AM213" s="45">
        <f t="shared" si="29"/>
        <v>0</v>
      </c>
      <c r="AN213" s="44">
        <f t="shared" si="26"/>
        <v>0</v>
      </c>
      <c r="AO213" s="45"/>
      <c r="AP213" s="44" t="str">
        <f t="shared" si="27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23"/>
        <v>0</v>
      </c>
      <c r="AI214" s="42">
        <f t="shared" si="24"/>
        <v>0</v>
      </c>
      <c r="AJ214" s="43">
        <f t="shared" si="25"/>
        <v>0</v>
      </c>
      <c r="AK214" s="44">
        <f t="shared" si="28"/>
        <v>0</v>
      </c>
      <c r="AL214" s="45">
        <f>AO214+AQ214-[2]Sheet1!$AH215</f>
        <v>0</v>
      </c>
      <c r="AM214" s="45">
        <f t="shared" si="29"/>
        <v>0</v>
      </c>
      <c r="AN214" s="44">
        <f t="shared" si="26"/>
        <v>0</v>
      </c>
      <c r="AO214" s="45"/>
      <c r="AP214" s="44" t="str">
        <f t="shared" si="27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23"/>
        <v>0</v>
      </c>
      <c r="AI215" s="42">
        <f t="shared" si="24"/>
        <v>0</v>
      </c>
      <c r="AJ215" s="43">
        <f t="shared" si="25"/>
        <v>0</v>
      </c>
      <c r="AK215" s="44">
        <f t="shared" si="28"/>
        <v>0</v>
      </c>
      <c r="AL215" s="45">
        <f>AO215+AQ215-[2]Sheet1!$AH216</f>
        <v>0</v>
      </c>
      <c r="AM215" s="45">
        <f t="shared" si="29"/>
        <v>0</v>
      </c>
      <c r="AN215" s="44">
        <f t="shared" si="26"/>
        <v>0</v>
      </c>
      <c r="AO215" s="45"/>
      <c r="AP215" s="44" t="str">
        <f t="shared" si="27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23"/>
        <v>0</v>
      </c>
      <c r="AI216" s="42">
        <f t="shared" si="24"/>
        <v>0</v>
      </c>
      <c r="AJ216" s="43">
        <f t="shared" si="25"/>
        <v>0</v>
      </c>
      <c r="AK216" s="44">
        <f t="shared" si="28"/>
        <v>0</v>
      </c>
      <c r="AL216" s="45">
        <f>AO216+AQ216-[2]Sheet1!$AH217</f>
        <v>0</v>
      </c>
      <c r="AM216" s="45">
        <f t="shared" si="29"/>
        <v>0</v>
      </c>
      <c r="AN216" s="44">
        <f t="shared" si="26"/>
        <v>0</v>
      </c>
      <c r="AO216" s="44"/>
      <c r="AP216" s="44" t="str">
        <f t="shared" si="27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23"/>
        <v>0</v>
      </c>
      <c r="AI217" s="42">
        <f t="shared" si="24"/>
        <v>0</v>
      </c>
      <c r="AJ217" s="43">
        <f t="shared" si="25"/>
        <v>0</v>
      </c>
      <c r="AK217" s="44">
        <f t="shared" si="28"/>
        <v>0</v>
      </c>
      <c r="AL217" s="45">
        <f>AO217+AQ217-[2]Sheet1!$AH218</f>
        <v>0</v>
      </c>
      <c r="AM217" s="45">
        <f>AL217-AJ217</f>
        <v>0</v>
      </c>
      <c r="AN217" s="44">
        <f t="shared" si="26"/>
        <v>0</v>
      </c>
      <c r="AO217" s="45"/>
      <c r="AP217" s="44" t="str">
        <f t="shared" si="27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23"/>
        <v>0</v>
      </c>
      <c r="AI218" s="42">
        <f t="shared" si="24"/>
        <v>0</v>
      </c>
      <c r="AJ218" s="43">
        <f t="shared" si="25"/>
        <v>0</v>
      </c>
      <c r="AK218" s="44">
        <f t="shared" si="28"/>
        <v>0</v>
      </c>
      <c r="AL218" s="45">
        <f>AO218+AQ218-[2]Sheet1!$AH219</f>
        <v>0</v>
      </c>
      <c r="AM218" s="45">
        <f t="shared" ref="AM218:AM267" si="30">AL218-AJ218</f>
        <v>0</v>
      </c>
      <c r="AN218" s="44">
        <f t="shared" si="26"/>
        <v>0</v>
      </c>
      <c r="AO218" s="45"/>
      <c r="AP218" s="44" t="str">
        <f t="shared" si="27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23"/>
        <v>0</v>
      </c>
      <c r="AI219" s="42">
        <f t="shared" si="24"/>
        <v>0</v>
      </c>
      <c r="AJ219" s="43">
        <f t="shared" si="25"/>
        <v>0</v>
      </c>
      <c r="AK219" s="44">
        <f t="shared" si="28"/>
        <v>0</v>
      </c>
      <c r="AL219" s="45">
        <f>AO219+AQ219-[2]Sheet1!$AH220</f>
        <v>0</v>
      </c>
      <c r="AM219" s="45">
        <f t="shared" si="30"/>
        <v>0</v>
      </c>
      <c r="AN219" s="44">
        <f t="shared" si="26"/>
        <v>0</v>
      </c>
      <c r="AO219" s="45"/>
      <c r="AP219" s="44" t="str">
        <f t="shared" si="27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23"/>
        <v>0</v>
      </c>
      <c r="AI220" s="42">
        <f t="shared" si="24"/>
        <v>0</v>
      </c>
      <c r="AJ220" s="43">
        <f t="shared" si="25"/>
        <v>0</v>
      </c>
      <c r="AK220" s="44">
        <f t="shared" si="28"/>
        <v>0</v>
      </c>
      <c r="AL220" s="45">
        <f>AO220+AQ220-[2]Sheet1!$AH221</f>
        <v>0</v>
      </c>
      <c r="AM220" s="45">
        <f t="shared" si="30"/>
        <v>0</v>
      </c>
      <c r="AN220" s="44">
        <f t="shared" si="26"/>
        <v>0</v>
      </c>
      <c r="AO220" s="45"/>
      <c r="AP220" s="44" t="str">
        <f t="shared" si="27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23"/>
        <v>0</v>
      </c>
      <c r="AI221" s="42">
        <f t="shared" si="24"/>
        <v>0</v>
      </c>
      <c r="AJ221" s="43">
        <f t="shared" si="25"/>
        <v>0</v>
      </c>
      <c r="AK221" s="44">
        <f t="shared" si="28"/>
        <v>0</v>
      </c>
      <c r="AL221" s="45">
        <f>AO221+AQ221-[2]Sheet1!$AH222</f>
        <v>0</v>
      </c>
      <c r="AM221" s="45">
        <f t="shared" si="30"/>
        <v>0</v>
      </c>
      <c r="AN221" s="44">
        <f t="shared" si="26"/>
        <v>0</v>
      </c>
      <c r="AO221" s="45"/>
      <c r="AP221" s="44" t="str">
        <f t="shared" si="27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23"/>
        <v>0</v>
      </c>
      <c r="AI222" s="42">
        <f t="shared" si="24"/>
        <v>0</v>
      </c>
      <c r="AJ222" s="43">
        <f t="shared" si="25"/>
        <v>0</v>
      </c>
      <c r="AK222" s="44">
        <f t="shared" si="28"/>
        <v>0</v>
      </c>
      <c r="AL222" s="45">
        <f>AO222+AQ222-[2]Sheet1!$AH223</f>
        <v>0</v>
      </c>
      <c r="AM222" s="45">
        <f t="shared" si="30"/>
        <v>0</v>
      </c>
      <c r="AN222" s="44">
        <f t="shared" si="26"/>
        <v>0</v>
      </c>
      <c r="AO222" s="45"/>
      <c r="AP222" s="44" t="str">
        <f t="shared" si="27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23"/>
        <v>0</v>
      </c>
      <c r="AI223" s="49">
        <f t="shared" si="24"/>
        <v>0</v>
      </c>
      <c r="AJ223" s="50">
        <f>AH223-AI223</f>
        <v>0</v>
      </c>
      <c r="AK223" s="51">
        <f t="shared" si="28"/>
        <v>0</v>
      </c>
      <c r="AL223" s="52">
        <f>AO223+AQ223-[2]Sheet1!$AH224</f>
        <v>0</v>
      </c>
      <c r="AM223" s="52">
        <f t="shared" si="30"/>
        <v>0</v>
      </c>
      <c r="AN223" s="51">
        <f t="shared" si="26"/>
        <v>0</v>
      </c>
      <c r="AO223" s="52"/>
      <c r="AP223" s="51" t="str">
        <f t="shared" si="27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23"/>
        <v>0</v>
      </c>
      <c r="AI224" s="49">
        <f t="shared" si="24"/>
        <v>0</v>
      </c>
      <c r="AJ224" s="50">
        <f t="shared" ref="AJ224:AJ239" si="31">AH224-AI224</f>
        <v>0</v>
      </c>
      <c r="AK224" s="51">
        <f t="shared" si="28"/>
        <v>0</v>
      </c>
      <c r="AL224" s="52">
        <f>AO224+AQ224-[2]Sheet1!$AH225</f>
        <v>0</v>
      </c>
      <c r="AM224" s="52">
        <f t="shared" si="30"/>
        <v>0</v>
      </c>
      <c r="AN224" s="51">
        <f t="shared" si="26"/>
        <v>0</v>
      </c>
      <c r="AO224" s="52"/>
      <c r="AP224" s="51" t="str">
        <f t="shared" si="27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23"/>
        <v>0</v>
      </c>
      <c r="AI225" s="49">
        <f t="shared" si="24"/>
        <v>0</v>
      </c>
      <c r="AJ225" s="50">
        <f t="shared" si="31"/>
        <v>0</v>
      </c>
      <c r="AK225" s="51">
        <f t="shared" si="28"/>
        <v>0</v>
      </c>
      <c r="AL225" s="52">
        <f>AO225+AQ225-[2]Sheet1!$AH226</f>
        <v>0</v>
      </c>
      <c r="AM225" s="52">
        <f t="shared" si="30"/>
        <v>0</v>
      </c>
      <c r="AN225" s="51">
        <f t="shared" si="26"/>
        <v>0</v>
      </c>
      <c r="AO225" s="52"/>
      <c r="AP225" s="51" t="str">
        <f t="shared" si="27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23"/>
        <v>0</v>
      </c>
      <c r="AI226" s="49">
        <f t="shared" si="24"/>
        <v>0</v>
      </c>
      <c r="AJ226" s="50">
        <f t="shared" si="31"/>
        <v>0</v>
      </c>
      <c r="AK226" s="51">
        <f t="shared" si="28"/>
        <v>0</v>
      </c>
      <c r="AL226" s="52">
        <f>AO226+AQ226-[2]Sheet1!$AH227</f>
        <v>0</v>
      </c>
      <c r="AM226" s="52">
        <f t="shared" si="30"/>
        <v>0</v>
      </c>
      <c r="AN226" s="51">
        <f t="shared" si="26"/>
        <v>0</v>
      </c>
      <c r="AO226" s="52"/>
      <c r="AP226" s="51" t="str">
        <f t="shared" si="27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23"/>
        <v>0</v>
      </c>
      <c r="AI227" s="49">
        <f t="shared" si="24"/>
        <v>0</v>
      </c>
      <c r="AJ227" s="50">
        <f t="shared" si="31"/>
        <v>0</v>
      </c>
      <c r="AK227" s="51">
        <f t="shared" si="28"/>
        <v>0</v>
      </c>
      <c r="AL227" s="52">
        <f>AO227+AQ227-[2]Sheet1!$AH228</f>
        <v>0</v>
      </c>
      <c r="AM227" s="52">
        <f t="shared" si="30"/>
        <v>0</v>
      </c>
      <c r="AN227" s="51">
        <f t="shared" si="26"/>
        <v>0</v>
      </c>
      <c r="AO227" s="52"/>
      <c r="AP227" s="51" t="str">
        <f t="shared" si="27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23"/>
        <v>0</v>
      </c>
      <c r="AI228" s="49">
        <f t="shared" si="24"/>
        <v>0</v>
      </c>
      <c r="AJ228" s="50">
        <f t="shared" si="31"/>
        <v>0</v>
      </c>
      <c r="AK228" s="51">
        <f t="shared" si="28"/>
        <v>0</v>
      </c>
      <c r="AL228" s="52">
        <f>AO228+AQ228-[2]Sheet1!$AH229</f>
        <v>0</v>
      </c>
      <c r="AM228" s="52">
        <f t="shared" si="30"/>
        <v>0</v>
      </c>
      <c r="AN228" s="51">
        <f t="shared" si="26"/>
        <v>0</v>
      </c>
      <c r="AO228" s="52"/>
      <c r="AP228" s="51" t="str">
        <f t="shared" si="27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23"/>
        <v>0</v>
      </c>
      <c r="AI229" s="49">
        <f t="shared" si="24"/>
        <v>0</v>
      </c>
      <c r="AJ229" s="50">
        <f t="shared" si="31"/>
        <v>0</v>
      </c>
      <c r="AK229" s="51">
        <f t="shared" si="28"/>
        <v>0</v>
      </c>
      <c r="AL229" s="52">
        <f>AO229+AQ229-[2]Sheet1!$AH230</f>
        <v>0</v>
      </c>
      <c r="AM229" s="52">
        <f t="shared" si="30"/>
        <v>0</v>
      </c>
      <c r="AN229" s="51">
        <f t="shared" si="26"/>
        <v>0</v>
      </c>
      <c r="AO229" s="52"/>
      <c r="AP229" s="51" t="str">
        <f t="shared" si="27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23"/>
        <v>0</v>
      </c>
      <c r="AI230" s="49">
        <f t="shared" si="24"/>
        <v>0</v>
      </c>
      <c r="AJ230" s="50">
        <f t="shared" si="31"/>
        <v>0</v>
      </c>
      <c r="AK230" s="51">
        <f t="shared" si="28"/>
        <v>0</v>
      </c>
      <c r="AL230" s="52">
        <f>AO230+AQ230-[2]Sheet1!$AH231</f>
        <v>0</v>
      </c>
      <c r="AM230" s="52">
        <f t="shared" si="30"/>
        <v>0</v>
      </c>
      <c r="AN230" s="51">
        <f t="shared" si="26"/>
        <v>0</v>
      </c>
      <c r="AO230" s="52"/>
      <c r="AP230" s="51" t="str">
        <f t="shared" si="27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23"/>
        <v>0</v>
      </c>
      <c r="AI231" s="49">
        <f t="shared" si="24"/>
        <v>0</v>
      </c>
      <c r="AJ231" s="50">
        <f t="shared" si="31"/>
        <v>0</v>
      </c>
      <c r="AK231" s="51">
        <f t="shared" si="28"/>
        <v>0</v>
      </c>
      <c r="AL231" s="52">
        <f>AO231+AQ231-[2]Sheet1!$AH232</f>
        <v>0</v>
      </c>
      <c r="AM231" s="52">
        <f t="shared" si="30"/>
        <v>0</v>
      </c>
      <c r="AN231" s="51">
        <f t="shared" si="26"/>
        <v>0</v>
      </c>
      <c r="AO231" s="52"/>
      <c r="AP231" s="51" t="str">
        <f t="shared" si="27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23"/>
        <v>0</v>
      </c>
      <c r="AI232" s="49">
        <f t="shared" si="24"/>
        <v>0</v>
      </c>
      <c r="AJ232" s="50">
        <f t="shared" si="31"/>
        <v>0</v>
      </c>
      <c r="AK232" s="51">
        <f t="shared" si="28"/>
        <v>0</v>
      </c>
      <c r="AL232" s="52">
        <f>AO232+AQ232-[2]Sheet1!$AH233</f>
        <v>0</v>
      </c>
      <c r="AM232" s="52">
        <f t="shared" si="30"/>
        <v>0</v>
      </c>
      <c r="AN232" s="51">
        <f t="shared" si="26"/>
        <v>0</v>
      </c>
      <c r="AO232" s="52"/>
      <c r="AP232" s="51" t="str">
        <f t="shared" si="27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23"/>
        <v>0</v>
      </c>
      <c r="AI233" s="49">
        <f t="shared" si="24"/>
        <v>0</v>
      </c>
      <c r="AJ233" s="50">
        <f t="shared" si="31"/>
        <v>0</v>
      </c>
      <c r="AK233" s="51">
        <f t="shared" si="28"/>
        <v>0</v>
      </c>
      <c r="AL233" s="52">
        <f>AO233+AQ233-[2]Sheet1!$AH234</f>
        <v>0</v>
      </c>
      <c r="AM233" s="52">
        <f t="shared" si="30"/>
        <v>0</v>
      </c>
      <c r="AN233" s="51">
        <f t="shared" si="26"/>
        <v>0</v>
      </c>
      <c r="AO233" s="52"/>
      <c r="AP233" s="51" t="str">
        <f t="shared" si="27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23"/>
        <v>0</v>
      </c>
      <c r="AI234" s="49">
        <f t="shared" si="24"/>
        <v>0</v>
      </c>
      <c r="AJ234" s="50">
        <f t="shared" si="31"/>
        <v>0</v>
      </c>
      <c r="AK234" s="51">
        <f t="shared" si="28"/>
        <v>0</v>
      </c>
      <c r="AL234" s="52">
        <f>AO234+AQ234-[2]Sheet1!$AH235</f>
        <v>0</v>
      </c>
      <c r="AM234" s="52">
        <f t="shared" si="30"/>
        <v>0</v>
      </c>
      <c r="AN234" s="51">
        <f t="shared" si="26"/>
        <v>0</v>
      </c>
      <c r="AO234" s="52"/>
      <c r="AP234" s="51" t="str">
        <f t="shared" si="27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23"/>
        <v>0</v>
      </c>
      <c r="AI235" s="49">
        <f t="shared" si="24"/>
        <v>0</v>
      </c>
      <c r="AJ235" s="50">
        <f t="shared" si="31"/>
        <v>0</v>
      </c>
      <c r="AK235" s="51">
        <f t="shared" si="28"/>
        <v>0</v>
      </c>
      <c r="AL235" s="52">
        <f>AO235+AQ235-[2]Sheet1!$AH236</f>
        <v>0</v>
      </c>
      <c r="AM235" s="52">
        <f t="shared" si="30"/>
        <v>0</v>
      </c>
      <c r="AN235" s="51">
        <f t="shared" si="26"/>
        <v>0</v>
      </c>
      <c r="AO235" s="52"/>
      <c r="AP235" s="51" t="str">
        <f t="shared" si="27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23"/>
        <v>0</v>
      </c>
      <c r="AI236" s="49">
        <f t="shared" si="24"/>
        <v>0</v>
      </c>
      <c r="AJ236" s="50">
        <f t="shared" si="31"/>
        <v>0</v>
      </c>
      <c r="AK236" s="51">
        <f t="shared" si="28"/>
        <v>0</v>
      </c>
      <c r="AL236" s="52">
        <f>AO236+AQ236-[2]Sheet1!$AH237</f>
        <v>0</v>
      </c>
      <c r="AM236" s="52">
        <f t="shared" si="30"/>
        <v>0</v>
      </c>
      <c r="AN236" s="51">
        <f t="shared" si="26"/>
        <v>0</v>
      </c>
      <c r="AO236" s="52"/>
      <c r="AP236" s="51" t="str">
        <f t="shared" si="27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23"/>
        <v>0</v>
      </c>
      <c r="AI237" s="49">
        <f t="shared" si="24"/>
        <v>0</v>
      </c>
      <c r="AJ237" s="50">
        <f t="shared" si="31"/>
        <v>0</v>
      </c>
      <c r="AK237" s="51">
        <f t="shared" si="28"/>
        <v>0</v>
      </c>
      <c r="AL237" s="52">
        <f>AO237+AQ237-[2]Sheet1!$AH238</f>
        <v>0</v>
      </c>
      <c r="AM237" s="52">
        <f t="shared" si="30"/>
        <v>0</v>
      </c>
      <c r="AN237" s="51">
        <f t="shared" si="26"/>
        <v>0</v>
      </c>
      <c r="AO237" s="52"/>
      <c r="AP237" s="51" t="str">
        <f t="shared" si="27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23"/>
        <v>0</v>
      </c>
      <c r="AI238" s="49">
        <f t="shared" si="24"/>
        <v>0</v>
      </c>
      <c r="AJ238" s="50">
        <f t="shared" si="31"/>
        <v>0</v>
      </c>
      <c r="AK238" s="51">
        <f t="shared" si="28"/>
        <v>0</v>
      </c>
      <c r="AL238" s="52">
        <f>AO238+AQ238-[2]Sheet1!$AH239</f>
        <v>0</v>
      </c>
      <c r="AM238" s="52">
        <f t="shared" si="30"/>
        <v>0</v>
      </c>
      <c r="AN238" s="51">
        <f t="shared" si="26"/>
        <v>0</v>
      </c>
      <c r="AO238" s="52"/>
      <c r="AP238" s="51" t="str">
        <f t="shared" si="27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23"/>
        <v>0</v>
      </c>
      <c r="AI239" s="49">
        <f t="shared" si="24"/>
        <v>0</v>
      </c>
      <c r="AJ239" s="50">
        <f t="shared" si="31"/>
        <v>0</v>
      </c>
      <c r="AK239" s="51">
        <f t="shared" si="28"/>
        <v>0</v>
      </c>
      <c r="AL239" s="52">
        <f>AO239+AQ239-[2]Sheet1!$AH240</f>
        <v>0</v>
      </c>
      <c r="AM239" s="52">
        <f t="shared" si="30"/>
        <v>0</v>
      </c>
      <c r="AN239" s="51">
        <f t="shared" si="26"/>
        <v>0</v>
      </c>
      <c r="AO239" s="52"/>
      <c r="AP239" s="51" t="str">
        <f t="shared" si="27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23"/>
        <v>5</v>
      </c>
      <c r="AI240" s="56">
        <f t="shared" si="24"/>
        <v>0</v>
      </c>
      <c r="AJ240" s="57">
        <f>AH240-AI240</f>
        <v>5</v>
      </c>
      <c r="AK240" s="58">
        <f t="shared" si="28"/>
        <v>0.75</v>
      </c>
      <c r="AL240" s="59">
        <f>AO240+AQ240-[2]Sheet1!$AH241</f>
        <v>0</v>
      </c>
      <c r="AM240" s="59">
        <f t="shared" si="30"/>
        <v>-5</v>
      </c>
      <c r="AN240" s="58">
        <f t="shared" si="26"/>
        <v>0</v>
      </c>
      <c r="AO240" s="59"/>
      <c r="AP240" s="58">
        <f t="shared" si="27"/>
        <v>-0.75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23"/>
        <v>11</v>
      </c>
      <c r="AI241" s="56">
        <f t="shared" si="24"/>
        <v>0</v>
      </c>
      <c r="AJ241" s="57">
        <f t="shared" ref="AJ241:AJ264" si="32">AH241-AI241</f>
        <v>11</v>
      </c>
      <c r="AK241" s="58">
        <f>AH241*AG241/1000</f>
        <v>8.25</v>
      </c>
      <c r="AL241" s="59">
        <f>AO241+AQ241-[2]Sheet1!$AH242</f>
        <v>0</v>
      </c>
      <c r="AM241" s="59">
        <f t="shared" si="30"/>
        <v>-11</v>
      </c>
      <c r="AN241" s="58">
        <f t="shared" si="26"/>
        <v>0</v>
      </c>
      <c r="AO241" s="59"/>
      <c r="AP241" s="58">
        <f t="shared" si="27"/>
        <v>-8.25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23"/>
        <v>30</v>
      </c>
      <c r="AI242" s="56">
        <f t="shared" si="24"/>
        <v>0</v>
      </c>
      <c r="AJ242" s="57">
        <f t="shared" si="32"/>
        <v>30</v>
      </c>
      <c r="AK242" s="58">
        <f t="shared" ref="AK242:AK267" si="33">AH242*AG242/1000</f>
        <v>120</v>
      </c>
      <c r="AL242" s="59">
        <f>AO242+AQ242-[2]Sheet1!$AH243</f>
        <v>0</v>
      </c>
      <c r="AM242" s="59">
        <f t="shared" si="30"/>
        <v>-30</v>
      </c>
      <c r="AN242" s="58">
        <f t="shared" si="26"/>
        <v>0</v>
      </c>
      <c r="AO242" s="59"/>
      <c r="AP242" s="58">
        <f t="shared" si="27"/>
        <v>-120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23"/>
        <v>0</v>
      </c>
      <c r="AI243" s="56">
        <f t="shared" si="24"/>
        <v>0</v>
      </c>
      <c r="AJ243" s="57">
        <f t="shared" si="32"/>
        <v>0</v>
      </c>
      <c r="AK243" s="58">
        <f t="shared" si="33"/>
        <v>0</v>
      </c>
      <c r="AL243" s="59">
        <f>AO243+AQ243-[2]Sheet1!$AH244</f>
        <v>0</v>
      </c>
      <c r="AM243" s="59">
        <f t="shared" si="30"/>
        <v>0</v>
      </c>
      <c r="AN243" s="58">
        <f t="shared" si="26"/>
        <v>0</v>
      </c>
      <c r="AO243" s="59"/>
      <c r="AP243" s="58" t="str">
        <f t="shared" si="27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23"/>
        <v>0</v>
      </c>
      <c r="AI244" s="56">
        <f t="shared" si="24"/>
        <v>0</v>
      </c>
      <c r="AJ244" s="57">
        <f t="shared" si="32"/>
        <v>0</v>
      </c>
      <c r="AK244" s="58">
        <f t="shared" si="33"/>
        <v>0</v>
      </c>
      <c r="AL244" s="59">
        <f>AO244+AQ244-[2]Sheet1!$AH245</f>
        <v>0</v>
      </c>
      <c r="AM244" s="59">
        <f t="shared" si="30"/>
        <v>0</v>
      </c>
      <c r="AN244" s="58">
        <f t="shared" si="26"/>
        <v>0</v>
      </c>
      <c r="AO244" s="59"/>
      <c r="AP244" s="58" t="str">
        <f t="shared" si="27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23"/>
        <v>0</v>
      </c>
      <c r="AI245" s="56">
        <f t="shared" si="24"/>
        <v>0</v>
      </c>
      <c r="AJ245" s="57">
        <f t="shared" si="32"/>
        <v>0</v>
      </c>
      <c r="AK245" s="58">
        <f t="shared" si="33"/>
        <v>0</v>
      </c>
      <c r="AL245" s="59">
        <f>AO245+AQ245-[2]Sheet1!$AH246</f>
        <v>0</v>
      </c>
      <c r="AM245" s="59">
        <f t="shared" si="30"/>
        <v>0</v>
      </c>
      <c r="AN245" s="58">
        <f t="shared" si="26"/>
        <v>0</v>
      </c>
      <c r="AO245" s="59"/>
      <c r="AP245" s="58" t="str">
        <f t="shared" si="27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23"/>
        <v>0</v>
      </c>
      <c r="AI246" s="56">
        <f t="shared" si="24"/>
        <v>0</v>
      </c>
      <c r="AJ246" s="57">
        <f t="shared" si="32"/>
        <v>0</v>
      </c>
      <c r="AK246" s="58">
        <f t="shared" si="33"/>
        <v>0</v>
      </c>
      <c r="AL246" s="59">
        <f>AO246+AQ246-[2]Sheet1!$AH247</f>
        <v>0</v>
      </c>
      <c r="AM246" s="59">
        <f t="shared" si="30"/>
        <v>0</v>
      </c>
      <c r="AN246" s="58">
        <f t="shared" si="26"/>
        <v>0</v>
      </c>
      <c r="AO246" s="59"/>
      <c r="AP246" s="58" t="str">
        <f t="shared" si="27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23"/>
        <v>0</v>
      </c>
      <c r="AI247" s="56">
        <f t="shared" si="24"/>
        <v>0</v>
      </c>
      <c r="AJ247" s="57">
        <f t="shared" si="32"/>
        <v>0</v>
      </c>
      <c r="AK247" s="58">
        <f t="shared" si="33"/>
        <v>0</v>
      </c>
      <c r="AL247" s="59">
        <f>AO247+AQ247-[2]Sheet1!$AH248</f>
        <v>0</v>
      </c>
      <c r="AM247" s="59">
        <f t="shared" si="30"/>
        <v>0</v>
      </c>
      <c r="AN247" s="58">
        <f t="shared" si="26"/>
        <v>0</v>
      </c>
      <c r="AO247" s="59"/>
      <c r="AP247" s="58" t="str">
        <f t="shared" si="27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23"/>
        <v>0</v>
      </c>
      <c r="AI248" s="56">
        <f t="shared" si="24"/>
        <v>0</v>
      </c>
      <c r="AJ248" s="57">
        <f t="shared" si="32"/>
        <v>0</v>
      </c>
      <c r="AK248" s="58">
        <f t="shared" si="33"/>
        <v>0</v>
      </c>
      <c r="AL248" s="59">
        <f>AO248+AQ248-[2]Sheet1!$AH249</f>
        <v>0</v>
      </c>
      <c r="AM248" s="59">
        <f t="shared" si="30"/>
        <v>0</v>
      </c>
      <c r="AN248" s="58">
        <f t="shared" si="26"/>
        <v>0</v>
      </c>
      <c r="AO248" s="59"/>
      <c r="AP248" s="58" t="str">
        <f t="shared" si="27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23"/>
        <v>0</v>
      </c>
      <c r="AI249" s="56">
        <f t="shared" si="24"/>
        <v>0</v>
      </c>
      <c r="AJ249" s="57">
        <f t="shared" si="32"/>
        <v>0</v>
      </c>
      <c r="AK249" s="58">
        <f t="shared" si="33"/>
        <v>0</v>
      </c>
      <c r="AL249" s="59">
        <f>AO249+AQ249-[2]Sheet1!$AH250</f>
        <v>0</v>
      </c>
      <c r="AM249" s="59">
        <f t="shared" si="30"/>
        <v>0</v>
      </c>
      <c r="AN249" s="58">
        <f t="shared" si="26"/>
        <v>0</v>
      </c>
      <c r="AO249" s="59"/>
      <c r="AP249" s="58" t="str">
        <f t="shared" si="27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23"/>
        <v>0</v>
      </c>
      <c r="AI250" s="56">
        <f t="shared" si="24"/>
        <v>0</v>
      </c>
      <c r="AJ250" s="57">
        <f t="shared" si="32"/>
        <v>0</v>
      </c>
      <c r="AK250" s="58">
        <f t="shared" si="33"/>
        <v>0</v>
      </c>
      <c r="AL250" s="59">
        <f>AO250+AQ250-[2]Sheet1!$AH251</f>
        <v>0</v>
      </c>
      <c r="AM250" s="59">
        <f t="shared" si="30"/>
        <v>0</v>
      </c>
      <c r="AN250" s="58">
        <f t="shared" si="26"/>
        <v>0</v>
      </c>
      <c r="AO250" s="59"/>
      <c r="AP250" s="58" t="str">
        <f t="shared" si="27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23"/>
        <v>9</v>
      </c>
      <c r="AI251" s="56">
        <f t="shared" si="24"/>
        <v>0</v>
      </c>
      <c r="AJ251" s="57">
        <f t="shared" si="32"/>
        <v>9</v>
      </c>
      <c r="AK251" s="58">
        <f t="shared" si="33"/>
        <v>1.35</v>
      </c>
      <c r="AL251" s="59">
        <f>AO251+AQ251-[2]Sheet1!$AH252</f>
        <v>0</v>
      </c>
      <c r="AM251" s="59">
        <f t="shared" si="30"/>
        <v>-9</v>
      </c>
      <c r="AN251" s="58">
        <f t="shared" si="26"/>
        <v>0</v>
      </c>
      <c r="AO251" s="59"/>
      <c r="AP251" s="58">
        <f t="shared" si="27"/>
        <v>-1.35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23"/>
        <v>2</v>
      </c>
      <c r="AI252" s="56">
        <f t="shared" si="24"/>
        <v>0</v>
      </c>
      <c r="AJ252" s="57">
        <f t="shared" si="32"/>
        <v>2</v>
      </c>
      <c r="AK252" s="58">
        <f t="shared" si="33"/>
        <v>1.5</v>
      </c>
      <c r="AL252" s="59">
        <f>AO252+AQ252-[2]Sheet1!$AH253</f>
        <v>0</v>
      </c>
      <c r="AM252" s="59">
        <f t="shared" si="30"/>
        <v>-2</v>
      </c>
      <c r="AN252" s="58">
        <f t="shared" si="26"/>
        <v>0</v>
      </c>
      <c r="AO252" s="59"/>
      <c r="AP252" s="58">
        <f t="shared" si="27"/>
        <v>-1.5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23"/>
        <v>0</v>
      </c>
      <c r="AI253" s="56">
        <f t="shared" si="24"/>
        <v>0</v>
      </c>
      <c r="AJ253" s="57">
        <f t="shared" si="32"/>
        <v>0</v>
      </c>
      <c r="AK253" s="58">
        <f t="shared" si="33"/>
        <v>0</v>
      </c>
      <c r="AL253" s="59">
        <f>AO253+AQ253-[2]Sheet1!$AH254</f>
        <v>0</v>
      </c>
      <c r="AM253" s="59">
        <f t="shared" si="30"/>
        <v>0</v>
      </c>
      <c r="AN253" s="58">
        <f t="shared" si="26"/>
        <v>0</v>
      </c>
      <c r="AO253" s="59"/>
      <c r="AP253" s="58" t="str">
        <f t="shared" si="27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23"/>
        <v>0</v>
      </c>
      <c r="AI254" s="56">
        <f t="shared" si="24"/>
        <v>0</v>
      </c>
      <c r="AJ254" s="57">
        <f t="shared" si="32"/>
        <v>0</v>
      </c>
      <c r="AK254" s="58">
        <f t="shared" si="33"/>
        <v>0</v>
      </c>
      <c r="AL254" s="59">
        <f>AO254+AQ254-[2]Sheet1!$AH255</f>
        <v>0</v>
      </c>
      <c r="AM254" s="59">
        <f t="shared" si="30"/>
        <v>0</v>
      </c>
      <c r="AN254" s="58">
        <f t="shared" si="26"/>
        <v>0</v>
      </c>
      <c r="AO254" s="59"/>
      <c r="AP254" s="58" t="str">
        <f t="shared" si="27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23"/>
        <v>0</v>
      </c>
      <c r="AI255" s="56">
        <f t="shared" si="24"/>
        <v>0</v>
      </c>
      <c r="AJ255" s="57">
        <f t="shared" si="32"/>
        <v>0</v>
      </c>
      <c r="AK255" s="58">
        <f t="shared" si="33"/>
        <v>0</v>
      </c>
      <c r="AL255" s="59">
        <f>AO255+AQ255-[2]Sheet1!$AH256</f>
        <v>0</v>
      </c>
      <c r="AM255" s="59">
        <f t="shared" si="30"/>
        <v>0</v>
      </c>
      <c r="AN255" s="58">
        <f t="shared" si="26"/>
        <v>0</v>
      </c>
      <c r="AO255" s="59"/>
      <c r="AP255" s="58" t="str">
        <f t="shared" si="27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23"/>
        <v>0</v>
      </c>
      <c r="AI256" s="56">
        <f t="shared" si="24"/>
        <v>0</v>
      </c>
      <c r="AJ256" s="57">
        <f t="shared" si="32"/>
        <v>0</v>
      </c>
      <c r="AK256" s="58">
        <f t="shared" si="33"/>
        <v>0</v>
      </c>
      <c r="AL256" s="59">
        <f>AO256+AQ256-[2]Sheet1!$AH257</f>
        <v>0</v>
      </c>
      <c r="AM256" s="59">
        <f t="shared" si="30"/>
        <v>0</v>
      </c>
      <c r="AN256" s="58">
        <f t="shared" si="26"/>
        <v>0</v>
      </c>
      <c r="AO256" s="59"/>
      <c r="AP256" s="58" t="str">
        <f t="shared" si="27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23"/>
        <v>0</v>
      </c>
      <c r="AI257" s="56">
        <f t="shared" si="24"/>
        <v>0</v>
      </c>
      <c r="AJ257" s="57">
        <f t="shared" si="32"/>
        <v>0</v>
      </c>
      <c r="AK257" s="58">
        <f t="shared" si="33"/>
        <v>0</v>
      </c>
      <c r="AL257" s="59">
        <f>AO257+AQ257-[2]Sheet1!$AH258</f>
        <v>0</v>
      </c>
      <c r="AM257" s="59">
        <f t="shared" si="30"/>
        <v>0</v>
      </c>
      <c r="AN257" s="58">
        <f t="shared" si="26"/>
        <v>0</v>
      </c>
      <c r="AO257" s="59"/>
      <c r="AP257" s="58" t="str">
        <f t="shared" si="27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23"/>
        <v>0</v>
      </c>
      <c r="AI258" s="56">
        <f t="shared" si="24"/>
        <v>0</v>
      </c>
      <c r="AJ258" s="57">
        <f t="shared" si="32"/>
        <v>0</v>
      </c>
      <c r="AK258" s="58">
        <f t="shared" si="33"/>
        <v>0</v>
      </c>
      <c r="AL258" s="59">
        <f>AO258+AQ258-[2]Sheet1!$AH259</f>
        <v>0</v>
      </c>
      <c r="AM258" s="59">
        <f t="shared" si="30"/>
        <v>0</v>
      </c>
      <c r="AN258" s="58">
        <f t="shared" si="26"/>
        <v>0</v>
      </c>
      <c r="AO258" s="59"/>
      <c r="AP258" s="58" t="str">
        <f t="shared" si="27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23"/>
        <v>0</v>
      </c>
      <c r="AI259" s="56">
        <f t="shared" si="24"/>
        <v>0</v>
      </c>
      <c r="AJ259" s="57">
        <f t="shared" si="32"/>
        <v>0</v>
      </c>
      <c r="AK259" s="58">
        <f t="shared" si="33"/>
        <v>0</v>
      </c>
      <c r="AL259" s="59">
        <f>AO259+AQ259-[2]Sheet1!$AH260</f>
        <v>0</v>
      </c>
      <c r="AM259" s="59">
        <f t="shared" si="30"/>
        <v>0</v>
      </c>
      <c r="AN259" s="58">
        <f t="shared" si="26"/>
        <v>0</v>
      </c>
      <c r="AO259" s="59"/>
      <c r="AP259" s="58" t="str">
        <f t="shared" si="27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23"/>
        <v>0</v>
      </c>
      <c r="AI260" s="56">
        <f t="shared" si="24"/>
        <v>0</v>
      </c>
      <c r="AJ260" s="57">
        <f t="shared" si="32"/>
        <v>0</v>
      </c>
      <c r="AK260" s="58">
        <f t="shared" si="33"/>
        <v>0</v>
      </c>
      <c r="AL260" s="59">
        <f>AO260+AQ260-[2]Sheet1!$AH261</f>
        <v>0</v>
      </c>
      <c r="AM260" s="59">
        <f t="shared" si="30"/>
        <v>0</v>
      </c>
      <c r="AN260" s="58">
        <f t="shared" si="26"/>
        <v>0</v>
      </c>
      <c r="AO260" s="59"/>
      <c r="AP260" s="58" t="str">
        <f t="shared" si="27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23"/>
        <v>0</v>
      </c>
      <c r="AI261" s="56">
        <f t="shared" si="24"/>
        <v>0</v>
      </c>
      <c r="AJ261" s="57">
        <f t="shared" si="32"/>
        <v>0</v>
      </c>
      <c r="AK261" s="58">
        <f t="shared" si="33"/>
        <v>0</v>
      </c>
      <c r="AL261" s="59">
        <f>AO261+AQ261-[2]Sheet1!$AH262</f>
        <v>0</v>
      </c>
      <c r="AM261" s="59">
        <f t="shared" si="30"/>
        <v>0</v>
      </c>
      <c r="AN261" s="58">
        <f t="shared" si="26"/>
        <v>0</v>
      </c>
      <c r="AO261" s="59"/>
      <c r="AP261" s="58" t="str">
        <f t="shared" si="27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23"/>
        <v>0</v>
      </c>
      <c r="AI262" s="56">
        <f t="shared" si="24"/>
        <v>0</v>
      </c>
      <c r="AJ262" s="57">
        <f t="shared" si="32"/>
        <v>0</v>
      </c>
      <c r="AK262" s="58">
        <f t="shared" si="33"/>
        <v>0</v>
      </c>
      <c r="AL262" s="59">
        <f>AO262+AQ262-[2]Sheet1!$AH263</f>
        <v>0</v>
      </c>
      <c r="AM262" s="59">
        <f t="shared" si="30"/>
        <v>0</v>
      </c>
      <c r="AN262" s="58">
        <f t="shared" si="26"/>
        <v>0</v>
      </c>
      <c r="AO262" s="59"/>
      <c r="AP262" s="58" t="str">
        <f t="shared" si="27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23"/>
        <v>0</v>
      </c>
      <c r="AI263" s="56">
        <f t="shared" si="24"/>
        <v>0</v>
      </c>
      <c r="AJ263" s="57">
        <f t="shared" si="32"/>
        <v>0</v>
      </c>
      <c r="AK263" s="58">
        <f t="shared" si="33"/>
        <v>0</v>
      </c>
      <c r="AL263" s="59">
        <f>AO263+AQ263-[2]Sheet1!$AH264</f>
        <v>0</v>
      </c>
      <c r="AM263" s="59">
        <f t="shared" si="30"/>
        <v>0</v>
      </c>
      <c r="AN263" s="58">
        <f t="shared" si="26"/>
        <v>0</v>
      </c>
      <c r="AO263" s="59"/>
      <c r="AP263" s="58" t="str">
        <f t="shared" si="27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23"/>
        <v>0</v>
      </c>
      <c r="AI264" s="56">
        <f t="shared" si="24"/>
        <v>0</v>
      </c>
      <c r="AJ264" s="57">
        <f t="shared" si="32"/>
        <v>0</v>
      </c>
      <c r="AK264" s="58">
        <f t="shared" si="33"/>
        <v>0</v>
      </c>
      <c r="AL264" s="59">
        <f>AO264+AQ264-[2]Sheet1!$AH265</f>
        <v>0</v>
      </c>
      <c r="AM264" s="59">
        <f t="shared" si="30"/>
        <v>0</v>
      </c>
      <c r="AN264" s="58">
        <f t="shared" si="26"/>
        <v>0</v>
      </c>
      <c r="AO264" s="59"/>
      <c r="AP264" s="58" t="str">
        <f t="shared" si="27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23"/>
        <v>0</v>
      </c>
      <c r="AI265" s="61">
        <f t="shared" si="24"/>
        <v>0</v>
      </c>
      <c r="AJ265" s="61"/>
      <c r="AK265" s="64" t="e">
        <f t="shared" si="33"/>
        <v>#VALUE!</v>
      </c>
      <c r="AL265" s="64">
        <f>AO265+AQ265-[2]Sheet1!$AH266</f>
        <v>0</v>
      </c>
      <c r="AM265" s="64">
        <f t="shared" si="30"/>
        <v>0</v>
      </c>
      <c r="AN265" s="64" t="e">
        <f t="shared" si="26"/>
        <v>#VALUE!</v>
      </c>
      <c r="AO265" s="65"/>
      <c r="AP265" s="64" t="str">
        <f t="shared" si="27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23"/>
        <v>0</v>
      </c>
      <c r="AI266" s="61">
        <f t="shared" si="24"/>
        <v>0</v>
      </c>
      <c r="AJ266" s="61"/>
      <c r="AK266" s="64" t="e">
        <f t="shared" si="33"/>
        <v>#VALUE!</v>
      </c>
      <c r="AL266" s="64">
        <f>AO266+AQ266-[2]Sheet1!$AH267</f>
        <v>0</v>
      </c>
      <c r="AM266" s="64">
        <f t="shared" si="30"/>
        <v>0</v>
      </c>
      <c r="AN266" s="64" t="e">
        <f t="shared" si="26"/>
        <v>#VALUE!</v>
      </c>
      <c r="AO266" s="65"/>
      <c r="AP266" s="64" t="str">
        <f t="shared" si="27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34">SUMIF(O:O,AA267,P:P)</f>
        <v>0</v>
      </c>
      <c r="AI267" s="61">
        <f t="shared" ref="AI267" si="35">SUMIF(O:O,AA267,V:V)</f>
        <v>0</v>
      </c>
      <c r="AJ267" s="61"/>
      <c r="AK267" s="64" t="e">
        <f t="shared" si="33"/>
        <v>#VALUE!</v>
      </c>
      <c r="AL267" s="64">
        <f>AO267+AQ267-[2]Sheet1!$AH268</f>
        <v>0</v>
      </c>
      <c r="AM267" s="64">
        <f t="shared" si="30"/>
        <v>0</v>
      </c>
      <c r="AN267" s="64" t="e">
        <f t="shared" si="26"/>
        <v>#VALUE!</v>
      </c>
      <c r="AO267" s="65"/>
      <c r="AP267" s="64" t="str">
        <f t="shared" si="27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6:W200" name="باقیمانده_5"/>
    <protectedRange algorithmName="SHA-512" hashValue="f5WsBkExWTs/LKakVBbNBXjGjwaAPcOxHhJFt4MnEAAY0TgGUtLBwc6BQDnps5THm9Gccqda3SWXIrg2Z9o+GA==" saltValue="9EXh0tvvNrwpkDbSuYJ+Uw==" spinCount="100000" sqref="V6:V200" name="تعداد ارسال شده_4"/>
    <protectedRange algorithmName="SHA-512" hashValue="jjrV5Hy6JwvVqOO7tKoZVoRg7rpBcjqvT96GSIFiDncBaImziwFUF2JC6d0rT0SfgZv+eJ/5g2VdqSB7bdW0mg==" saltValue="0Igh3j97EZBwjtfDd8U1wg==" spinCount="100000" sqref="W2:W3" name="باقیمانده_5_1"/>
    <protectedRange algorithmName="SHA-512" hashValue="f5WsBkExWTs/LKakVBbNBXjGjwaAPcOxHhJFt4MnEAAY0TgGUtLBwc6BQDnps5THm9Gccqda3SWXIrg2Z9o+GA==" saltValue="9EXh0tvvNrwpkDbSuYJ+Uw==" spinCount="100000" sqref="V2:V3" name="تعداد ارسال شده_4_1"/>
    <protectedRange algorithmName="SHA-512" hashValue="jjrV5Hy6JwvVqOO7tKoZVoRg7rpBcjqvT96GSIFiDncBaImziwFUF2JC6d0rT0SfgZv+eJ/5g2VdqSB7bdW0mg==" saltValue="0Igh3j97EZBwjtfDd8U1wg==" spinCount="100000" sqref="W4:W5" name="باقیمانده_5_2"/>
    <protectedRange algorithmName="SHA-512" hashValue="f5WsBkExWTs/LKakVBbNBXjGjwaAPcOxHhJFt4MnEAAY0TgGUtLBwc6BQDnps5THm9Gccqda3SWXIrg2Z9o+GA==" saltValue="9EXh0tvvNrwpkDbSuYJ+Uw==" spinCount="100000" sqref="V4:V5" name="تعداد ارسال شده_4_2"/>
  </protectedRanges>
  <mergeCells count="171">
    <mergeCell ref="AD50:AD53"/>
    <mergeCell ref="AC50:AC53"/>
    <mergeCell ref="AB50:AB53"/>
    <mergeCell ref="AA50:AA53"/>
    <mergeCell ref="G50:G53"/>
    <mergeCell ref="H50:H53"/>
    <mergeCell ref="I50:I53"/>
    <mergeCell ref="J50:J53"/>
    <mergeCell ref="L50:L53"/>
    <mergeCell ref="M50:M53"/>
    <mergeCell ref="N50:N53"/>
    <mergeCell ref="AA2:AA3"/>
    <mergeCell ref="AB2:AB3"/>
    <mergeCell ref="AC2:AC3"/>
    <mergeCell ref="AD2:AD3"/>
    <mergeCell ref="A1:B1"/>
    <mergeCell ref="C1:D1"/>
    <mergeCell ref="E1:F1"/>
    <mergeCell ref="U1:V1"/>
    <mergeCell ref="G2:G3"/>
    <mergeCell ref="H2:H3"/>
    <mergeCell ref="I2:I3"/>
    <mergeCell ref="J2:J3"/>
    <mergeCell ref="L2:L3"/>
    <mergeCell ref="M2:M3"/>
    <mergeCell ref="N2:N3"/>
    <mergeCell ref="AD4:AD5"/>
    <mergeCell ref="M4:M5"/>
    <mergeCell ref="N4:N5"/>
    <mergeCell ref="AA4:AA5"/>
    <mergeCell ref="AB4:AB5"/>
    <mergeCell ref="AC4:AC5"/>
    <mergeCell ref="G4:G5"/>
    <mergeCell ref="H4:H5"/>
    <mergeCell ref="I4:I5"/>
    <mergeCell ref="J4:J5"/>
    <mergeCell ref="L4:L5"/>
    <mergeCell ref="M13:M15"/>
    <mergeCell ref="N13:N15"/>
    <mergeCell ref="AD13:AD15"/>
    <mergeCell ref="AC13:AC15"/>
    <mergeCell ref="AB13:AB15"/>
    <mergeCell ref="AA13:AA15"/>
    <mergeCell ref="G13:G15"/>
    <mergeCell ref="H13:H15"/>
    <mergeCell ref="I13:I15"/>
    <mergeCell ref="J13:J15"/>
    <mergeCell ref="L13:L15"/>
    <mergeCell ref="H17:H18"/>
    <mergeCell ref="G17:G18"/>
    <mergeCell ref="AC17:AC18"/>
    <mergeCell ref="AD17:AD18"/>
    <mergeCell ref="AB17:AB18"/>
    <mergeCell ref="AA17:AA18"/>
    <mergeCell ref="N17:N18"/>
    <mergeCell ref="M17:M18"/>
    <mergeCell ref="L17:L18"/>
    <mergeCell ref="J17:J18"/>
    <mergeCell ref="I17:I18"/>
    <mergeCell ref="H19:H20"/>
    <mergeCell ref="G19:G20"/>
    <mergeCell ref="AD19:AD20"/>
    <mergeCell ref="AC19:AC20"/>
    <mergeCell ref="AB19:AB20"/>
    <mergeCell ref="AA19:AA20"/>
    <mergeCell ref="N19:N20"/>
    <mergeCell ref="M19:M20"/>
    <mergeCell ref="L19:L20"/>
    <mergeCell ref="J19:J20"/>
    <mergeCell ref="I19:I20"/>
    <mergeCell ref="I28:I29"/>
    <mergeCell ref="H28:H29"/>
    <mergeCell ref="G28:G29"/>
    <mergeCell ref="AD28:AD29"/>
    <mergeCell ref="AC28:AC29"/>
    <mergeCell ref="AB28:AB29"/>
    <mergeCell ref="AA28:AA29"/>
    <mergeCell ref="AE22:AE24"/>
    <mergeCell ref="N28:N29"/>
    <mergeCell ref="M28:M29"/>
    <mergeCell ref="L28:L29"/>
    <mergeCell ref="J28:J29"/>
    <mergeCell ref="M22:M24"/>
    <mergeCell ref="N22:N24"/>
    <mergeCell ref="AD22:AD24"/>
    <mergeCell ref="AC22:AC24"/>
    <mergeCell ref="AB22:AB24"/>
    <mergeCell ref="AA22:AA24"/>
    <mergeCell ref="G22:G24"/>
    <mergeCell ref="H22:H24"/>
    <mergeCell ref="I22:I24"/>
    <mergeCell ref="J22:J24"/>
    <mergeCell ref="L22:L24"/>
    <mergeCell ref="H30:H31"/>
    <mergeCell ref="G30:G31"/>
    <mergeCell ref="AD30:AD31"/>
    <mergeCell ref="AC30:AC31"/>
    <mergeCell ref="AB30:AB31"/>
    <mergeCell ref="AA30:AA31"/>
    <mergeCell ref="N30:N31"/>
    <mergeCell ref="M30:M31"/>
    <mergeCell ref="L30:L31"/>
    <mergeCell ref="J30:J31"/>
    <mergeCell ref="I30:I31"/>
    <mergeCell ref="H36:H37"/>
    <mergeCell ref="G36:G37"/>
    <mergeCell ref="AD36:AD37"/>
    <mergeCell ref="AC36:AC37"/>
    <mergeCell ref="AB36:AB37"/>
    <mergeCell ref="AA36:AA37"/>
    <mergeCell ref="N36:N37"/>
    <mergeCell ref="M36:M37"/>
    <mergeCell ref="L36:L37"/>
    <mergeCell ref="J36:J37"/>
    <mergeCell ref="I36:I37"/>
    <mergeCell ref="H38:H39"/>
    <mergeCell ref="G38:G39"/>
    <mergeCell ref="AD38:AD39"/>
    <mergeCell ref="AC38:AC39"/>
    <mergeCell ref="AB38:AB39"/>
    <mergeCell ref="AA38:AA39"/>
    <mergeCell ref="N38:N39"/>
    <mergeCell ref="M38:M39"/>
    <mergeCell ref="L38:L39"/>
    <mergeCell ref="J38:J39"/>
    <mergeCell ref="I38:I39"/>
    <mergeCell ref="AD40:AD42"/>
    <mergeCell ref="AB40:AB42"/>
    <mergeCell ref="AA40:AA42"/>
    <mergeCell ref="M41:M42"/>
    <mergeCell ref="AC41:AC42"/>
    <mergeCell ref="G40:G42"/>
    <mergeCell ref="H40:H42"/>
    <mergeCell ref="J40:J42"/>
    <mergeCell ref="I41:I42"/>
    <mergeCell ref="L41:L42"/>
    <mergeCell ref="G43:G44"/>
    <mergeCell ref="AE40:AE42"/>
    <mergeCell ref="AD45:AD47"/>
    <mergeCell ref="AC45:AC47"/>
    <mergeCell ref="AB45:AB47"/>
    <mergeCell ref="AA45:AA47"/>
    <mergeCell ref="G45:G47"/>
    <mergeCell ref="H45:H47"/>
    <mergeCell ref="I45:I47"/>
    <mergeCell ref="J45:J47"/>
    <mergeCell ref="L45:L47"/>
    <mergeCell ref="M45:M47"/>
    <mergeCell ref="N45:N47"/>
    <mergeCell ref="M43:M44"/>
    <mergeCell ref="L43:L44"/>
    <mergeCell ref="J43:J44"/>
    <mergeCell ref="I43:I44"/>
    <mergeCell ref="H43:H44"/>
    <mergeCell ref="AD43:AD44"/>
    <mergeCell ref="AC43:AC44"/>
    <mergeCell ref="AB43:AB44"/>
    <mergeCell ref="AA43:AA44"/>
    <mergeCell ref="N43:N44"/>
    <mergeCell ref="N40:N42"/>
    <mergeCell ref="H48:H49"/>
    <mergeCell ref="G48:G49"/>
    <mergeCell ref="AD48:AD49"/>
    <mergeCell ref="AC48:AC49"/>
    <mergeCell ref="AB48:AB49"/>
    <mergeCell ref="AA48:AA49"/>
    <mergeCell ref="N48:N49"/>
    <mergeCell ref="M48:M49"/>
    <mergeCell ref="L48:L49"/>
    <mergeCell ref="J48:J49"/>
    <mergeCell ref="I48:I49"/>
  </mergeCells>
  <conditionalFormatting sqref="G2:J2 AD2 Z2:Z3">
    <cfRule type="expression" dxfId="61" priority="15">
      <formula>$E2</formula>
    </cfRule>
  </conditionalFormatting>
  <conditionalFormatting sqref="G2:J2 AD2">
    <cfRule type="expression" dxfId="60" priority="13">
      <formula>$A2</formula>
    </cfRule>
  </conditionalFormatting>
  <conditionalFormatting sqref="G2:AF2 O3:Z3 AE3:AF3">
    <cfRule type="expression" dxfId="59" priority="14">
      <formula>$C2</formula>
    </cfRule>
  </conditionalFormatting>
  <conditionalFormatting sqref="I41">
    <cfRule type="expression" dxfId="58" priority="3">
      <formula>$A41</formula>
    </cfRule>
    <cfRule type="expression" dxfId="57" priority="4">
      <formula>$C41</formula>
    </cfRule>
    <cfRule type="expression" dxfId="56" priority="5">
      <formula>$E41</formula>
    </cfRule>
  </conditionalFormatting>
  <conditionalFormatting sqref="J4 Q4:AF4 Q5:Z5 H4 O4:P10 AE5:AF5">
    <cfRule type="expression" dxfId="55" priority="10">
      <formula>$C4</formula>
    </cfRule>
  </conditionalFormatting>
  <conditionalFormatting sqref="J4 AD4 Z4:Z5">
    <cfRule type="expression" dxfId="54" priority="11">
      <formula>$E4</formula>
    </cfRule>
  </conditionalFormatting>
  <conditionalFormatting sqref="J4 AD4">
    <cfRule type="expression" dxfId="53" priority="9">
      <formula>$A4</formula>
    </cfRule>
  </conditionalFormatting>
  <conditionalFormatting sqref="J6:J13 Q6:AF13 G11:I13 G16:AF17 G19:AF19 G21:AF22 G25:AF28 G30:AF30 G32:AF36 G38:AF38 G40:AF40 G43:AF43 G45:AF45 G48:AF48 G50:AF50 G54:AF200 O14:Z15 O18:Z18 O20:Z20 O23:Z24 O29:Z29 O31:Z31 O37:Z37 O39:Z39 O41:Z42 O44:Z44 O46:Z47 O49:Z49 O51:Z53 H6:H10 K11:P13 K14:K15 AE14:AF15 K18 AE18:AF18 K20 AE20:AF20 K23:K24 AF23:AF24 K29 AE29:AF29 K31 AE31:AF31 K37 AE37:AF37 K39 AE39:AF39 K41:K42 AF41:AF42 K44 AE44:AF44 K46:K47 AE46:AF47 K49 AE49:AF49 K51:K53 AE51:AF53">
    <cfRule type="expression" dxfId="52" priority="79">
      <formula>$C6</formula>
    </cfRule>
  </conditionalFormatting>
  <conditionalFormatting sqref="J6:J13 AD6:AD13 G11:I13 G16:J17 AD16:AD17 G19:J19 AD19 G21:J22 AD21:AD22 G25:J28 AD25:AD28 G30:J30 AD30 G32:J36 AD32:AD36 G38:J38 AD38 G40:J40 AD40 G43:J43 AD43 G45:J45 AD45 G48:J48 AD48 G50:J50 AD50 G54:J200 AD54:AD200">
    <cfRule type="expression" dxfId="51" priority="78">
      <formula>$A6</formula>
    </cfRule>
  </conditionalFormatting>
  <conditionalFormatting sqref="J6:J13 AD6:AD13 Z6:Z200 G11:I13 G16:J17 AD16:AD17 G19:J19 AD19 G21:J22 AD21:AD22 G25:J28 AD25:AD28 G30:J30 AD30 G32:J36 AD32:AD36 G38:J38 AD38 G40:J40 AD40 G43:J43 AD43 G45:J45 AD45 G48:J48 AD48 G50:J50 AD50 G54:J200 AD54:AD200">
    <cfRule type="expression" dxfId="50" priority="80">
      <formula>$E6</formula>
    </cfRule>
  </conditionalFormatting>
  <conditionalFormatting sqref="K3:K10">
    <cfRule type="expression" dxfId="49" priority="8">
      <formula>$C3</formula>
    </cfRule>
  </conditionalFormatting>
  <conditionalFormatting sqref="L41:M41">
    <cfRule type="expression" dxfId="48" priority="1">
      <formula>$C41</formula>
    </cfRule>
  </conditionalFormatting>
  <conditionalFormatting sqref="W2:W200">
    <cfRule type="expression" dxfId="47" priority="6">
      <formula>$AG2</formula>
    </cfRule>
  </conditionalFormatting>
  <conditionalFormatting sqref="Z2:Z200">
    <cfRule type="expression" dxfId="46" priority="7">
      <formula>$A2</formula>
    </cfRule>
  </conditionalFormatting>
  <conditionalFormatting sqref="AL203:AM203">
    <cfRule type="dataBar" priority="42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{4FC899EB-56D6-4447-8B81-517479E83EE1}</x14:id>
        </ext>
      </extLst>
    </cfRule>
  </conditionalFormatting>
  <conditionalFormatting sqref="AL204:AM204">
    <cfRule type="dataBar" priority="41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{BA10DE72-BEA9-4132-A039-84B12071992C}</x14:id>
        </ext>
      </extLst>
    </cfRule>
  </conditionalFormatting>
  <conditionalFormatting sqref="AL205:AM205">
    <cfRule type="dataBar" priority="40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{C0DFA80A-2DB6-4FE0-9B39-E57E25D6E042}</x14:id>
        </ext>
      </extLst>
    </cfRule>
  </conditionalFormatting>
  <conditionalFormatting sqref="AL206:AM206">
    <cfRule type="dataBar" priority="39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{6A17C254-9BFE-439D-BE69-AE365208CD60}</x14:id>
        </ext>
      </extLst>
    </cfRule>
  </conditionalFormatting>
  <conditionalFormatting sqref="AL207:AM207">
    <cfRule type="dataBar" priority="38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{DF4FC871-B6D1-4D78-A435-987A278F62D0}</x14:id>
        </ext>
      </extLst>
    </cfRule>
  </conditionalFormatting>
  <conditionalFormatting sqref="AL208:AM208">
    <cfRule type="dataBar" priority="37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{E95D2EEC-F3F8-41D4-A40D-20A019D69B32}</x14:id>
        </ext>
      </extLst>
    </cfRule>
  </conditionalFormatting>
  <conditionalFormatting sqref="AL209:AM209">
    <cfRule type="dataBar" priority="36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{985E87E5-EA08-476F-93C4-B24A636453FE}</x14:id>
        </ext>
      </extLst>
    </cfRule>
  </conditionalFormatting>
  <conditionalFormatting sqref="AL210:AM210">
    <cfRule type="dataBar" priority="35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{9191B0A1-EAFE-499C-B908-CC61B3B36E13}</x14:id>
        </ext>
      </extLst>
    </cfRule>
  </conditionalFormatting>
  <conditionalFormatting sqref="AL211:AM211">
    <cfRule type="dataBar" priority="34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{DC50C0A9-9EC8-4638-9E8E-5259D74595A6}</x14:id>
        </ext>
      </extLst>
    </cfRule>
  </conditionalFormatting>
  <conditionalFormatting sqref="AL212:AM212">
    <cfRule type="dataBar" priority="33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{B7884EBB-32FD-40CB-9E6B-426F69B2D955}</x14:id>
        </ext>
      </extLst>
    </cfRule>
  </conditionalFormatting>
  <conditionalFormatting sqref="AL213:AM213">
    <cfRule type="dataBar" priority="32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{13DDBE5C-A4E9-4077-825D-2B1DBB180514}</x14:id>
        </ext>
      </extLst>
    </cfRule>
  </conditionalFormatting>
  <conditionalFormatting sqref="AL214:AM214">
    <cfRule type="dataBar" priority="31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{D554E5C1-FB73-486C-81C8-7473C9ACE554}</x14:id>
        </ext>
      </extLst>
    </cfRule>
  </conditionalFormatting>
  <conditionalFormatting sqref="AL215:AM215">
    <cfRule type="dataBar" priority="30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{5B86BA53-002E-46B7-923F-3819D6AF6CAF}</x14:id>
        </ext>
      </extLst>
    </cfRule>
  </conditionalFormatting>
  <conditionalFormatting sqref="AL216:AM216">
    <cfRule type="dataBar" priority="29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{82AEB647-4FBB-45E0-B534-361FA6F3B397}</x14:id>
        </ext>
      </extLst>
    </cfRule>
  </conditionalFormatting>
  <conditionalFormatting sqref="AL217:AM217">
    <cfRule type="dataBar" priority="28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{2E140CA8-F2AF-4E9D-89AF-E584B0474E81}</x14:id>
        </ext>
      </extLst>
    </cfRule>
  </conditionalFormatting>
  <conditionalFormatting sqref="AL218:AM218">
    <cfRule type="dataBar" priority="27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{41DCF2B8-2A0A-423B-AE14-747FBAA728F7}</x14:id>
        </ext>
      </extLst>
    </cfRule>
  </conditionalFormatting>
  <conditionalFormatting sqref="AL219:AM219">
    <cfRule type="dataBar" priority="26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{71835474-9B52-4AA6-9724-93773298DA9C}</x14:id>
        </ext>
      </extLst>
    </cfRule>
  </conditionalFormatting>
  <conditionalFormatting sqref="AL220:AM220">
    <cfRule type="dataBar" priority="25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{54E0CF96-FDC6-4DDA-A4BA-34BE07283B6B}</x14:id>
        </ext>
      </extLst>
    </cfRule>
  </conditionalFormatting>
  <conditionalFormatting sqref="AL221:AM221">
    <cfRule type="dataBar" priority="43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{007A58B1-7938-44D3-9FEC-8F2792AD425A}</x14:id>
        </ext>
      </extLst>
    </cfRule>
  </conditionalFormatting>
  <conditionalFormatting sqref="AL223:AM223">
    <cfRule type="dataBar" priority="44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{EA875469-0C30-4926-8498-C68BAB9593F7}</x14:id>
        </ext>
      </extLst>
    </cfRule>
  </conditionalFormatting>
  <conditionalFormatting sqref="AL224:AM224">
    <cfRule type="dataBar" priority="45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{7CC5D10B-A428-467A-BF1F-A1D518185078}</x14:id>
        </ext>
      </extLst>
    </cfRule>
  </conditionalFormatting>
  <conditionalFormatting sqref="AL225:AM225">
    <cfRule type="dataBar" priority="46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{2CBA3B55-7C19-41C6-A692-F88F0A29413F}</x14:id>
        </ext>
      </extLst>
    </cfRule>
  </conditionalFormatting>
  <conditionalFormatting sqref="AL226:AM226">
    <cfRule type="dataBar" priority="47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{9AE3CE79-AB45-47DA-8496-D672BEDCB998}</x14:id>
        </ext>
      </extLst>
    </cfRule>
  </conditionalFormatting>
  <conditionalFormatting sqref="AL227:AM227">
    <cfRule type="dataBar" priority="48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{83952035-179B-4BFC-9403-113B5785AF7B}</x14:id>
        </ext>
      </extLst>
    </cfRule>
  </conditionalFormatting>
  <conditionalFormatting sqref="AL228:AM228">
    <cfRule type="dataBar" priority="49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{D94C0B7C-224C-4801-9CF8-1D9C8342D460}</x14:id>
        </ext>
      </extLst>
    </cfRule>
  </conditionalFormatting>
  <conditionalFormatting sqref="AL229:AM229">
    <cfRule type="dataBar" priority="24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{9D41B39F-4827-4289-9659-91B03BE24765}</x14:id>
        </ext>
      </extLst>
    </cfRule>
  </conditionalFormatting>
  <conditionalFormatting sqref="AL230:AM230">
    <cfRule type="dataBar" priority="23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{9AB439C8-AD9A-4222-8E3A-4102A12CAB6F}</x14:id>
        </ext>
      </extLst>
    </cfRule>
  </conditionalFormatting>
  <conditionalFormatting sqref="AL231:AM231">
    <cfRule type="dataBar" priority="22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{1CA1203F-BDBD-4E8B-98B8-E20CE86924A3}</x14:id>
        </ext>
      </extLst>
    </cfRule>
  </conditionalFormatting>
  <conditionalFormatting sqref="AL232:AM232">
    <cfRule type="dataBar" priority="21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{2F05F8BD-B2CB-4D9F-9B43-829D5CCCF916}</x14:id>
        </ext>
      </extLst>
    </cfRule>
  </conditionalFormatting>
  <conditionalFormatting sqref="AL233:AM233">
    <cfRule type="dataBar" priority="20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{E6F3D3AF-2C71-4147-A726-33944298F9DF}</x14:id>
        </ext>
      </extLst>
    </cfRule>
  </conditionalFormatting>
  <conditionalFormatting sqref="AL234:AM234">
    <cfRule type="dataBar" priority="19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{DB14B035-553E-46D2-B527-B49145C39025}</x14:id>
        </ext>
      </extLst>
    </cfRule>
  </conditionalFormatting>
  <conditionalFormatting sqref="AL235:AM235">
    <cfRule type="dataBar" priority="50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{DC3E9F23-70FD-4131-BA72-4C2492087D6F}</x14:id>
        </ext>
      </extLst>
    </cfRule>
  </conditionalFormatting>
  <conditionalFormatting sqref="AL236:AM236">
    <cfRule type="dataBar" priority="51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{60328532-E323-4170-96AB-CE90E05445B5}</x14:id>
        </ext>
      </extLst>
    </cfRule>
  </conditionalFormatting>
  <conditionalFormatting sqref="AL237:AM237">
    <cfRule type="dataBar" priority="52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{0D59ADDB-059F-4F41-9435-C797C9F7B152}</x14:id>
        </ext>
      </extLst>
    </cfRule>
  </conditionalFormatting>
  <conditionalFormatting sqref="AL238:AM238">
    <cfRule type="dataBar" priority="53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{52997E66-2AB0-436F-B8B8-9CC3E70716C6}</x14:id>
        </ext>
      </extLst>
    </cfRule>
  </conditionalFormatting>
  <conditionalFormatting sqref="AL239:AM239">
    <cfRule type="dataBar" priority="54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{E3889794-A099-4C33-A1BD-A2D8AA93785D}</x14:id>
        </ext>
      </extLst>
    </cfRule>
  </conditionalFormatting>
  <conditionalFormatting sqref="AL240:AM240">
    <cfRule type="dataBar" priority="55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{58F5F871-5B15-4E2C-9C60-D2B61C63AC02}</x14:id>
        </ext>
      </extLst>
    </cfRule>
  </conditionalFormatting>
  <conditionalFormatting sqref="AL241:AM241">
    <cfRule type="dataBar" priority="56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{392174C7-67E5-4E29-AD9E-F02A19390DD6}</x14:id>
        </ext>
      </extLst>
    </cfRule>
  </conditionalFormatting>
  <conditionalFormatting sqref="AL242:AM242">
    <cfRule type="dataBar" priority="57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{EF9FF99A-D6D8-4812-BB6B-B65EE249B046}</x14:id>
        </ext>
      </extLst>
    </cfRule>
  </conditionalFormatting>
  <conditionalFormatting sqref="AL243:AM243">
    <cfRule type="dataBar" priority="58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{D50F5FDE-9438-4CC5-B725-26D0BE87DB97}</x14:id>
        </ext>
      </extLst>
    </cfRule>
  </conditionalFormatting>
  <conditionalFormatting sqref="AL244:AM244">
    <cfRule type="dataBar" priority="59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{1CBBEFFD-D2F8-4352-A19C-C7500972A56F}</x14:id>
        </ext>
      </extLst>
    </cfRule>
  </conditionalFormatting>
  <conditionalFormatting sqref="AL245:AM245">
    <cfRule type="dataBar" priority="60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{5AF4F845-29F4-4A4C-B0E3-F63D08D2F541}</x14:id>
        </ext>
      </extLst>
    </cfRule>
  </conditionalFormatting>
  <conditionalFormatting sqref="AL246:AM246">
    <cfRule type="dataBar" priority="61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{12EB79AB-CFB0-46AE-9AAD-0DBA35CD5F74}</x14:id>
        </ext>
      </extLst>
    </cfRule>
  </conditionalFormatting>
  <conditionalFormatting sqref="AL247:AM247">
    <cfRule type="dataBar" priority="62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{BAAD9456-DB19-4856-8EE4-6644D42F8D3D}</x14:id>
        </ext>
      </extLst>
    </cfRule>
  </conditionalFormatting>
  <conditionalFormatting sqref="AL248:AM248">
    <cfRule type="dataBar" priority="18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{01919CB3-C38C-4D81-B85B-AAE54AAE1D0C}</x14:id>
        </ext>
      </extLst>
    </cfRule>
  </conditionalFormatting>
  <conditionalFormatting sqref="AL249:AM249">
    <cfRule type="dataBar" priority="63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{65AB9CD1-686D-4CB9-B434-EB25334F527A}</x14:id>
        </ext>
      </extLst>
    </cfRule>
  </conditionalFormatting>
  <conditionalFormatting sqref="AL250:AM250">
    <cfRule type="dataBar" priority="64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{A0069B7B-458C-41EF-A35F-1959D9EC88DD}</x14:id>
        </ext>
      </extLst>
    </cfRule>
  </conditionalFormatting>
  <conditionalFormatting sqref="AL251:AM251">
    <cfRule type="dataBar" priority="65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{402BBB6C-13E1-4FDC-BDF9-AE8F561098FE}</x14:id>
        </ext>
      </extLst>
    </cfRule>
  </conditionalFormatting>
  <conditionalFormatting sqref="AL252:AM252">
    <cfRule type="dataBar" priority="66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{E4F7562E-519D-45ED-9DBD-BE0631F10694}</x14:id>
        </ext>
      </extLst>
    </cfRule>
  </conditionalFormatting>
  <conditionalFormatting sqref="AL253:AM253">
    <cfRule type="dataBar" priority="67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{5D7683DA-AAAB-44EF-BC8A-E680C13B6311}</x14:id>
        </ext>
      </extLst>
    </cfRule>
  </conditionalFormatting>
  <conditionalFormatting sqref="AL254:AM254">
    <cfRule type="dataBar" priority="68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{7AEE1968-A81E-4317-98DF-05A72918A5A6}</x14:id>
        </ext>
      </extLst>
    </cfRule>
  </conditionalFormatting>
  <conditionalFormatting sqref="AL255:AM255">
    <cfRule type="dataBar" priority="69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{52AA4E12-653E-41FC-8D8A-88759AD8A209}</x14:id>
        </ext>
      </extLst>
    </cfRule>
  </conditionalFormatting>
  <conditionalFormatting sqref="AL256:AM256">
    <cfRule type="dataBar" priority="70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{6AD589DA-7BDE-45F9-A41F-2DB2A8495C68}</x14:id>
        </ext>
      </extLst>
    </cfRule>
  </conditionalFormatting>
  <conditionalFormatting sqref="AL257:AM257">
    <cfRule type="dataBar" priority="71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{9D061FB2-8060-4648-967B-2D53000A58D3}</x14:id>
        </ext>
      </extLst>
    </cfRule>
  </conditionalFormatting>
  <conditionalFormatting sqref="AL258:AM258">
    <cfRule type="dataBar" priority="17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{FB276A98-9CD5-4991-B8C0-5AD883A6D725}</x14:id>
        </ext>
      </extLst>
    </cfRule>
  </conditionalFormatting>
  <conditionalFormatting sqref="AL259:AM259">
    <cfRule type="dataBar" priority="16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{DA46FDE6-9335-4260-86B7-8319C7B78B41}</x14:id>
        </ext>
      </extLst>
    </cfRule>
  </conditionalFormatting>
  <conditionalFormatting sqref="AL260:AM260">
    <cfRule type="dataBar" priority="72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{E51424C8-D158-404E-B346-044A7BF27FC3}</x14:id>
        </ext>
      </extLst>
    </cfRule>
  </conditionalFormatting>
  <conditionalFormatting sqref="AL261:AM261">
    <cfRule type="dataBar" priority="73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{F05B27FC-C702-4892-9DDD-D9AE90711218}</x14:id>
        </ext>
      </extLst>
    </cfRule>
  </conditionalFormatting>
  <conditionalFormatting sqref="AL262:AM262">
    <cfRule type="dataBar" priority="74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{D06869BC-7DB8-4337-87EA-4172E4F30068}</x14:id>
        </ext>
      </extLst>
    </cfRule>
  </conditionalFormatting>
  <conditionalFormatting sqref="AL263:AM263">
    <cfRule type="dataBar" priority="75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{6238581A-CCDE-41BB-B01E-168A1BCF2D4F}</x14:id>
        </ext>
      </extLst>
    </cfRule>
  </conditionalFormatting>
  <conditionalFormatting sqref="AL264:AM264">
    <cfRule type="dataBar" priority="76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{5B375FA2-6D9C-4787-9E3E-8ABFE23D3517}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FC899EB-56D6-4447-8B81-517479E83EE1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BA10DE72-BEA9-4132-A039-84B12071992C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C0DFA80A-2DB6-4FE0-9B39-E57E25D6E042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6A17C254-9BFE-439D-BE69-AE365208CD60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DF4FC871-B6D1-4D78-A435-987A278F62D0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E95D2EEC-F3F8-41D4-A40D-20A019D69B32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985E87E5-EA08-476F-93C4-B24A636453FE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9191B0A1-EAFE-499C-B908-CC61B3B36E13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DC50C0A9-9EC8-4638-9E8E-5259D74595A6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B7884EBB-32FD-40CB-9E6B-426F69B2D955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13DDBE5C-A4E9-4077-825D-2B1DBB180514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D554E5C1-FB73-486C-81C8-7473C9ACE554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5B86BA53-002E-46B7-923F-3819D6AF6CAF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82AEB647-4FBB-45E0-B534-361FA6F3B397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2E140CA8-F2AF-4E9D-89AF-E584B0474E81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41DCF2B8-2A0A-423B-AE14-747FBAA728F7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71835474-9B52-4AA6-9724-93773298DA9C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54E0CF96-FDC6-4DDA-A4BA-34BE07283B6B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007A58B1-7938-44D3-9FEC-8F2792AD425A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EA875469-0C30-4926-8498-C68BAB9593F7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7CC5D10B-A428-467A-BF1F-A1D518185078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2CBA3B55-7C19-41C6-A692-F88F0A29413F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9AE3CE79-AB45-47DA-8496-D672BEDCB998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83952035-179B-4BFC-9403-113B5785AF7B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D94C0B7C-224C-4801-9CF8-1D9C8342D460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9D41B39F-4827-4289-9659-91B03BE24765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9AB439C8-AD9A-4222-8E3A-4102A12CAB6F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1CA1203F-BDBD-4E8B-98B8-E20CE86924A3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2F05F8BD-B2CB-4D9F-9B43-829D5CCCF916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E6F3D3AF-2C71-4147-A726-33944298F9DF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DB14B035-553E-46D2-B527-B49145C39025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DC3E9F23-70FD-4131-BA72-4C2492087D6F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60328532-E323-4170-96AB-CE90E05445B5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0D59ADDB-059F-4F41-9435-C797C9F7B152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52997E66-2AB0-436F-B8B8-9CC3E70716C6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E3889794-A099-4C33-A1BD-A2D8AA93785D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58F5F871-5B15-4E2C-9C60-D2B61C63AC02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392174C7-67E5-4E29-AD9E-F02A19390DD6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EF9FF99A-D6D8-4812-BB6B-B65EE249B046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D50F5FDE-9438-4CC5-B725-26D0BE87DB97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1CBBEFFD-D2F8-4352-A19C-C7500972A56F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5AF4F845-29F4-4A4C-B0E3-F63D08D2F541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12EB79AB-CFB0-46AE-9AAD-0DBA35CD5F74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BAAD9456-DB19-4856-8EE4-6644D42F8D3D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01919CB3-C38C-4D81-B85B-AAE54AAE1D0C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65AB9CD1-686D-4CB9-B434-EB25334F527A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A0069B7B-458C-41EF-A35F-1959D9EC88DD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402BBB6C-13E1-4FDC-BDF9-AE8F561098FE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E4F7562E-519D-45ED-9DBD-BE0631F10694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5D7683DA-AAAB-44EF-BC8A-E680C13B6311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7AEE1968-A81E-4317-98DF-05A72918A5A6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52AA4E12-653E-41FC-8D8A-88759AD8A209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6AD589DA-7BDE-45F9-A41F-2DB2A8495C68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9D061FB2-8060-4648-967B-2D53000A58D3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FB276A98-9CD5-4991-B8C0-5AD883A6D725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DA46FDE6-9335-4260-86B7-8319C7B78B41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E51424C8-D158-404E-B346-044A7BF27FC3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F05B27FC-C702-4892-9DDD-D9AE90711218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D06869BC-7DB8-4337-87EA-4172E4F30068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6238581A-CCDE-41BB-B01E-168A1BCF2D4F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5B375FA2-6D9C-4787-9E3E-8ABFE23D3517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084E4-4809-43C0-817F-446EB87BF450}">
  <dimension ref="A1:AR267"/>
  <sheetViews>
    <sheetView rightToLeft="1" topLeftCell="G1" zoomScale="70" zoomScaleNormal="70" workbookViewId="0">
      <selection activeCell="G6" sqref="G6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5546875" style="28" bestFit="1" customWidth="1"/>
    <col min="9" max="9" width="21.8867187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5.554687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20.88671875" style="24" bestFit="1" customWidth="1"/>
    <col min="28" max="28" width="102.33203125" style="24" bestFit="1" customWidth="1"/>
    <col min="29" max="29" width="15.77734375" style="31" bestFit="1" customWidth="1"/>
    <col min="30" max="30" width="13.6640625" style="32" bestFit="1" customWidth="1"/>
    <col min="31" max="31" width="22.77734375" style="24" bestFit="1" customWidth="1"/>
    <col min="32" max="32" width="28.33203125" style="24" bestFit="1" customWidth="1"/>
    <col min="33" max="33" width="13.5546875" style="24" bestFit="1" customWidth="1"/>
    <col min="34" max="34" width="132.441406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8" t="s">
        <v>0</v>
      </c>
      <c r="B1" s="159"/>
      <c r="C1" s="158" t="s">
        <v>1</v>
      </c>
      <c r="D1" s="159"/>
      <c r="E1" s="158" t="s">
        <v>2</v>
      </c>
      <c r="F1" s="159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60" t="s">
        <v>17</v>
      </c>
      <c r="V1" s="161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66">
        <v>1</v>
      </c>
      <c r="H2" s="67" t="s">
        <v>1059</v>
      </c>
      <c r="I2" s="66" t="s">
        <v>1339</v>
      </c>
      <c r="J2" s="9" t="s">
        <v>76</v>
      </c>
      <c r="K2" s="11" t="str">
        <f t="shared" ref="K2:K65" ca="1" si="0">IF(C2, TODAY(), "" )</f>
        <v/>
      </c>
      <c r="L2" s="12"/>
      <c r="M2" s="12" t="s">
        <v>77</v>
      </c>
      <c r="N2" s="12" t="s">
        <v>78</v>
      </c>
      <c r="O2" s="9">
        <v>5511.3</v>
      </c>
      <c r="P2" s="9">
        <v>3</v>
      </c>
      <c r="Q2" s="13" t="str">
        <f>VLOOKUP(O2, '[1]لیست محصولات اردیبهشت ۱۴۰۳'!B:C,2,0)</f>
        <v>هامبلا | Hambella</v>
      </c>
      <c r="R2" s="9"/>
      <c r="S2" s="12">
        <f>VLOOKUP(O2, '[1]لیست محصولات اردیبهشت ۱۴۰۳'!B:F,5,0)</f>
        <v>4000</v>
      </c>
      <c r="T2" s="14">
        <f>VLOOKUP(O2, '[1]لیست محصولات اردیبهشت ۱۴۰۳'!B:G,6,0)</f>
        <v>69600000</v>
      </c>
      <c r="U2" s="15"/>
      <c r="V2" s="16">
        <f t="shared" ref="V2:V65" si="1">IF(C2, P2, U2 )</f>
        <v>0</v>
      </c>
      <c r="W2" s="12">
        <f t="shared" ref="W2:W65" si="2">P2-V2</f>
        <v>3</v>
      </c>
      <c r="X2" s="14">
        <f t="shared" ref="X2:X65" si="3">P2*T2</f>
        <v>208800000</v>
      </c>
      <c r="Y2" s="17"/>
      <c r="Z2" s="14">
        <f t="shared" ref="Z2:Z65" si="4">X2-Y2</f>
        <v>208800000</v>
      </c>
      <c r="AA2" s="18" t="s">
        <v>79</v>
      </c>
      <c r="AB2" s="13" t="s">
        <v>70</v>
      </c>
      <c r="AC2" s="19" t="s">
        <v>80</v>
      </c>
      <c r="AD2" s="2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- کافه بیکری روستار آوا سنتر -  حجتی 09373955769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>
        <v>2</v>
      </c>
      <c r="H3" s="10">
        <v>278582514423</v>
      </c>
      <c r="I3" s="9" t="s">
        <v>1339</v>
      </c>
      <c r="J3" s="9"/>
      <c r="K3" s="11" t="str">
        <f t="shared" ca="1" si="0"/>
        <v/>
      </c>
      <c r="L3" s="12" t="s">
        <v>632</v>
      </c>
      <c r="M3" s="12" t="s">
        <v>1423</v>
      </c>
      <c r="N3" s="12"/>
      <c r="O3" s="9">
        <v>5501.2</v>
      </c>
      <c r="P3" s="9">
        <v>1</v>
      </c>
      <c r="Q3" s="13" t="str">
        <f>VLOOKUP(O3, '[1]لیست محصولات اردیبهشت ۱۴۰۳'!B:C,2,0)</f>
        <v>ورتکس | Vortex</v>
      </c>
      <c r="R3" s="9"/>
      <c r="S3" s="12">
        <f>VLOOKUP(O3, '[1]لیست محصولات اردیبهشت ۱۴۰۳'!B:F,5,0)</f>
        <v>750</v>
      </c>
      <c r="T3" s="14">
        <f>VLOOKUP(O3, '[1]لیست محصولات اردیبهشت ۱۴۰۳'!B:G,6,0)</f>
        <v>9900000</v>
      </c>
      <c r="U3" s="15"/>
      <c r="V3" s="16">
        <f t="shared" si="1"/>
        <v>0</v>
      </c>
      <c r="W3" s="12">
        <f t="shared" si="2"/>
        <v>1</v>
      </c>
      <c r="X3" s="14">
        <f t="shared" si="3"/>
        <v>9900000</v>
      </c>
      <c r="Y3" s="17"/>
      <c r="Z3" s="14">
        <f t="shared" si="4"/>
        <v>9900000</v>
      </c>
      <c r="AA3" s="18" t="s">
        <v>1424</v>
      </c>
      <c r="AB3" s="13" t="s">
        <v>1425</v>
      </c>
      <c r="AC3" s="19" t="s">
        <v>1426</v>
      </c>
      <c r="AD3" s="20"/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>بروجرد شهرک اندیشه -فاز3-کاج۵-‍پلاک 25  - البرز محبی 09120389561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64">
        <v>3</v>
      </c>
      <c r="H4" s="178">
        <v>278586502560</v>
      </c>
      <c r="I4" s="164" t="s">
        <v>1339</v>
      </c>
      <c r="J4" s="164"/>
      <c r="K4" s="11" t="str">
        <f t="shared" ca="1" si="0"/>
        <v/>
      </c>
      <c r="L4" s="162" t="s">
        <v>1427</v>
      </c>
      <c r="M4" s="162" t="s">
        <v>1341</v>
      </c>
      <c r="N4" s="162"/>
      <c r="O4" s="9">
        <v>5511.1</v>
      </c>
      <c r="P4" s="9">
        <v>1</v>
      </c>
      <c r="Q4" s="13" t="str">
        <f>VLOOKUP(O4, '[1]لیست محصولات اردیبهشت ۱۴۰۳'!B:C,2,0)</f>
        <v>هامبلا | Hambella</v>
      </c>
      <c r="R4" s="9"/>
      <c r="S4" s="12">
        <f>VLOOKUP(O4, '[1]لیست محصولات اردیبهشت ۱۴۰۳'!B:F,5,0)</f>
        <v>150</v>
      </c>
      <c r="T4" s="14">
        <f>VLOOKUP(O4, '[1]لیست محصولات اردیبهشت ۱۴۰۳'!B:G,6,0)</f>
        <v>2800000</v>
      </c>
      <c r="U4" s="15"/>
      <c r="V4" s="16">
        <f t="shared" si="1"/>
        <v>0</v>
      </c>
      <c r="W4" s="12">
        <f t="shared" si="2"/>
        <v>1</v>
      </c>
      <c r="X4" s="14">
        <f t="shared" si="3"/>
        <v>2800000</v>
      </c>
      <c r="Y4" s="17"/>
      <c r="Z4" s="14">
        <f t="shared" si="4"/>
        <v>2800000</v>
      </c>
      <c r="AA4" s="176" t="s">
        <v>1428</v>
      </c>
      <c r="AB4" s="174" t="s">
        <v>1429</v>
      </c>
      <c r="AC4" s="172" t="s">
        <v>1430</v>
      </c>
      <c r="AD4" s="170"/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>ماسال خیابان معلم-کوچه شهید مهیار کاظمی-ساختمان مهیار-واحد۴  - حمیدرضا کاظمی 09116197335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165"/>
      <c r="H5" s="179"/>
      <c r="I5" s="165"/>
      <c r="J5" s="165"/>
      <c r="K5" s="11" t="str">
        <f t="shared" ca="1" si="0"/>
        <v/>
      </c>
      <c r="L5" s="163"/>
      <c r="M5" s="163"/>
      <c r="N5" s="163"/>
      <c r="O5" s="9">
        <v>3326.1</v>
      </c>
      <c r="P5" s="9">
        <v>1</v>
      </c>
      <c r="Q5" s="13" t="str">
        <f>VLOOKUP(O5, '[1]لیست محصولات اردیبهشت ۱۴۰۳'!B:C,2,0)</f>
        <v>میاگروس | Milagros</v>
      </c>
      <c r="R5" s="9"/>
      <c r="S5" s="12">
        <f>VLOOKUP(O5, '[1]لیست محصولات اردیبهشت ۱۴۰۳'!B:F,5,0)</f>
        <v>150</v>
      </c>
      <c r="T5" s="14">
        <f>VLOOKUP(O5, '[1]لیست محصولات اردیبهشت ۱۴۰۳'!B:G,6,0)</f>
        <v>3750000</v>
      </c>
      <c r="U5" s="15"/>
      <c r="V5" s="16">
        <f t="shared" si="1"/>
        <v>0</v>
      </c>
      <c r="W5" s="12">
        <f t="shared" si="2"/>
        <v>1</v>
      </c>
      <c r="X5" s="14">
        <f t="shared" si="3"/>
        <v>3750000</v>
      </c>
      <c r="Y5" s="17"/>
      <c r="Z5" s="14">
        <f t="shared" si="4"/>
        <v>3750000</v>
      </c>
      <c r="AA5" s="177"/>
      <c r="AB5" s="175"/>
      <c r="AC5" s="173"/>
      <c r="AD5" s="171"/>
      <c r="AE5" s="19"/>
      <c r="AF5" s="21"/>
      <c r="AG5" s="22" t="str">
        <f t="shared" si="5"/>
        <v>TRUE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>
        <v>4</v>
      </c>
      <c r="H6" s="10">
        <v>278595582715</v>
      </c>
      <c r="I6" s="25" t="s">
        <v>1339</v>
      </c>
      <c r="J6" s="9"/>
      <c r="K6" s="11" t="str">
        <f t="shared" ca="1" si="0"/>
        <v/>
      </c>
      <c r="L6" s="12" t="s">
        <v>524</v>
      </c>
      <c r="M6" s="12" t="s">
        <v>1431</v>
      </c>
      <c r="N6" s="12"/>
      <c r="O6" s="9">
        <v>5501.2</v>
      </c>
      <c r="P6" s="9">
        <v>1</v>
      </c>
      <c r="Q6" s="13" t="str">
        <f>VLOOKUP(O6, '[1]لیست محصولات اردیبهشت ۱۴۰۳'!B:C,2,0)</f>
        <v>ورتکس | Vortex</v>
      </c>
      <c r="R6" s="9"/>
      <c r="S6" s="12">
        <f>VLOOKUP(O6, '[1]لیست محصولات اردیبهشت ۱۴۰۳'!B:F,5,0)</f>
        <v>750</v>
      </c>
      <c r="T6" s="14">
        <f>VLOOKUP(O6, '[1]لیست محصولات اردیبهشت ۱۴۰۳'!B:G,6,0)</f>
        <v>9900000</v>
      </c>
      <c r="U6" s="15"/>
      <c r="V6" s="16">
        <f t="shared" si="1"/>
        <v>0</v>
      </c>
      <c r="W6" s="12">
        <f t="shared" si="2"/>
        <v>1</v>
      </c>
      <c r="X6" s="14">
        <f t="shared" si="3"/>
        <v>9900000</v>
      </c>
      <c r="Y6" s="17"/>
      <c r="Z6" s="14">
        <f t="shared" si="4"/>
        <v>9900000</v>
      </c>
      <c r="AA6" s="18" t="s">
        <v>1432</v>
      </c>
      <c r="AB6" s="13" t="s">
        <v>1435</v>
      </c>
      <c r="AC6" s="19" t="s">
        <v>1433</v>
      </c>
      <c r="AD6" s="20"/>
      <c r="AE6" s="68" t="s">
        <v>1434</v>
      </c>
      <c r="AF6" s="21"/>
      <c r="AG6" s="22" t="str">
        <f t="shared" si="5"/>
        <v>TRUE</v>
      </c>
      <c r="AH6" s="23" t="str">
        <f t="shared" si="6"/>
        <v>سیستان و بلوچستان ایرانشهر - خیابان فردوسی _ رو به روی مدرسه رازی _ درمانگاه تامین اجتماعی امام علی _ کدپستی: 9914816631  - ایمان پورکیخایی 09155435300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164">
        <v>5</v>
      </c>
      <c r="H7" s="178">
        <v>278599637789</v>
      </c>
      <c r="I7" s="164" t="s">
        <v>1339</v>
      </c>
      <c r="J7" s="164"/>
      <c r="K7" s="11" t="str">
        <f t="shared" ca="1" si="0"/>
        <v/>
      </c>
      <c r="L7" s="162" t="s">
        <v>538</v>
      </c>
      <c r="M7" s="162" t="s">
        <v>539</v>
      </c>
      <c r="N7" s="162" t="s">
        <v>540</v>
      </c>
      <c r="O7" s="9">
        <v>5511.2</v>
      </c>
      <c r="P7" s="9">
        <v>1</v>
      </c>
      <c r="Q7" s="13" t="str">
        <f>VLOOKUP(O7, '[1]لیست محصولات اردیبهشت ۱۴۰۳'!B:C,2,0)</f>
        <v>هامبلا | Hambella</v>
      </c>
      <c r="R7" s="9"/>
      <c r="S7" s="12">
        <f>VLOOKUP(O7, '[1]لیست محصولات اردیبهشت ۱۴۰۳'!B:F,5,0)</f>
        <v>750</v>
      </c>
      <c r="T7" s="14">
        <f>VLOOKUP(O7, '[1]لیست محصولات اردیبهشت ۱۴۰۳'!B:G,6,0)</f>
        <v>13350000</v>
      </c>
      <c r="U7" s="26"/>
      <c r="V7" s="16">
        <f t="shared" si="1"/>
        <v>0</v>
      </c>
      <c r="W7" s="12">
        <f t="shared" si="2"/>
        <v>1</v>
      </c>
      <c r="X7" s="14">
        <f t="shared" si="3"/>
        <v>13350000</v>
      </c>
      <c r="Y7" s="17"/>
      <c r="Z7" s="14">
        <f t="shared" si="4"/>
        <v>13350000</v>
      </c>
      <c r="AA7" s="176" t="s">
        <v>541</v>
      </c>
      <c r="AB7" s="174" t="s">
        <v>542</v>
      </c>
      <c r="AC7" s="172" t="s">
        <v>543</v>
      </c>
      <c r="AD7" s="170"/>
      <c r="AE7" s="19"/>
      <c r="AF7" s="21"/>
      <c r="AG7" s="22" t="str">
        <f t="shared" si="5"/>
        <v>TRUE</v>
      </c>
      <c r="AH7" s="23" t="str">
        <f t="shared" si="6"/>
        <v>همدان مجتمع مسکونی سعیدیه بخش اداری پشت بانک مسکن کافه قرار - میلاد نصری 09129376163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165"/>
      <c r="H8" s="179"/>
      <c r="I8" s="165"/>
      <c r="J8" s="165"/>
      <c r="K8" s="11" t="str">
        <f t="shared" ca="1" si="0"/>
        <v/>
      </c>
      <c r="L8" s="163"/>
      <c r="M8" s="163"/>
      <c r="N8" s="163"/>
      <c r="O8" s="9">
        <v>5501.2</v>
      </c>
      <c r="P8" s="9">
        <v>1</v>
      </c>
      <c r="Q8" s="13" t="str">
        <f>VLOOKUP(O8, '[1]لیست محصولات اردیبهشت ۱۴۰۳'!B:C,2,0)</f>
        <v>ورتکس | Vortex</v>
      </c>
      <c r="R8" s="9"/>
      <c r="S8" s="12">
        <f>VLOOKUP(O8, '[1]لیست محصولات اردیبهشت ۱۴۰۳'!B:F,5,0)</f>
        <v>750</v>
      </c>
      <c r="T8" s="14">
        <f>VLOOKUP(O8, '[1]لیست محصولات اردیبهشت ۱۴۰۳'!B:G,6,0)</f>
        <v>9900000</v>
      </c>
      <c r="U8" s="15"/>
      <c r="V8" s="16">
        <f t="shared" si="1"/>
        <v>0</v>
      </c>
      <c r="W8" s="12">
        <f t="shared" si="2"/>
        <v>1</v>
      </c>
      <c r="X8" s="14">
        <f t="shared" si="3"/>
        <v>9900000</v>
      </c>
      <c r="Y8" s="17"/>
      <c r="Z8" s="14">
        <f t="shared" si="4"/>
        <v>9900000</v>
      </c>
      <c r="AA8" s="177"/>
      <c r="AB8" s="175"/>
      <c r="AC8" s="173"/>
      <c r="AD8" s="171"/>
      <c r="AE8" s="19"/>
      <c r="AF8" s="21"/>
      <c r="AG8" s="22" t="str">
        <f t="shared" si="5"/>
        <v>TRUE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>
        <v>6</v>
      </c>
      <c r="H9" s="10">
        <v>278600538968</v>
      </c>
      <c r="I9" s="25" t="s">
        <v>1339</v>
      </c>
      <c r="J9" s="9" t="s">
        <v>76</v>
      </c>
      <c r="K9" s="11" t="str">
        <f t="shared" ca="1" si="0"/>
        <v/>
      </c>
      <c r="L9" s="27" t="s">
        <v>452</v>
      </c>
      <c r="M9" s="12" t="s">
        <v>453</v>
      </c>
      <c r="N9" s="12" t="s">
        <v>1436</v>
      </c>
      <c r="O9" s="9">
        <v>5501.3</v>
      </c>
      <c r="P9" s="9">
        <v>1</v>
      </c>
      <c r="Q9" s="13" t="str">
        <f>VLOOKUP(O9, '[1]لیست محصولات اردیبهشت ۱۴۰۳'!B:C,2,0)</f>
        <v>ورتکس | Vortex</v>
      </c>
      <c r="R9" s="9"/>
      <c r="S9" s="12">
        <f>VLOOKUP(O9, '[1]لیست محصولات اردیبهشت ۱۴۰۳'!B:F,5,0)</f>
        <v>4000</v>
      </c>
      <c r="T9" s="14">
        <f>VLOOKUP(O9, '[1]لیست محصولات اردیبهشت ۱۴۰۳'!B:G,6,0)</f>
        <v>51200000</v>
      </c>
      <c r="U9" s="15"/>
      <c r="V9" s="16">
        <f t="shared" si="1"/>
        <v>0</v>
      </c>
      <c r="W9" s="12">
        <f t="shared" si="2"/>
        <v>1</v>
      </c>
      <c r="X9" s="14">
        <f t="shared" si="3"/>
        <v>51200000</v>
      </c>
      <c r="Y9" s="17"/>
      <c r="Z9" s="14">
        <f t="shared" si="4"/>
        <v>51200000</v>
      </c>
      <c r="AA9" s="18" t="s">
        <v>79</v>
      </c>
      <c r="AB9" s="13" t="s">
        <v>1437</v>
      </c>
      <c r="AC9" s="19" t="s">
        <v>455</v>
      </c>
      <c r="AD9" s="20" t="s">
        <v>99</v>
      </c>
      <c r="AE9" s="19"/>
      <c r="AF9" s="21"/>
      <c r="AG9" s="22" t="str">
        <f t="shared" si="5"/>
        <v>TRUE</v>
      </c>
      <c r="AH9" s="23" t="str">
        <f t="shared" si="6"/>
        <v>تهران چهار راه ولیعصر به سمت میدان انقلاب ، بعد از خیابان فلسطین پلاک ۹۵۵ کافه فلسطین (کندو) کافه فلسطین - امیر اسدی 09102706059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>
        <v>7</v>
      </c>
      <c r="H10" s="10">
        <v>278626817329</v>
      </c>
      <c r="I10" s="25" t="s">
        <v>1438</v>
      </c>
      <c r="J10" s="9"/>
      <c r="K10" s="11" t="str">
        <f t="shared" ca="1" si="0"/>
        <v/>
      </c>
      <c r="L10" s="27" t="s">
        <v>286</v>
      </c>
      <c r="M10" s="27" t="s">
        <v>1439</v>
      </c>
      <c r="N10" s="12" t="s">
        <v>1440</v>
      </c>
      <c r="O10" s="9">
        <v>3326.1</v>
      </c>
      <c r="P10" s="9">
        <v>1</v>
      </c>
      <c r="Q10" s="13" t="str">
        <f>VLOOKUP(O10, '[1]لیست محصولات اردیبهشت ۱۴۰۳'!B:C,2,0)</f>
        <v>میاگروس | Milagros</v>
      </c>
      <c r="R10" s="9"/>
      <c r="S10" s="12">
        <f>VLOOKUP(O10, '[1]لیست محصولات اردیبهشت ۱۴۰۳'!B:F,5,0)</f>
        <v>150</v>
      </c>
      <c r="T10" s="14">
        <f>VLOOKUP(O10, '[1]لیست محصولات اردیبهشت ۱۴۰۳'!B:G,6,0)</f>
        <v>3750000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3750000</v>
      </c>
      <c r="Y10" s="17"/>
      <c r="Z10" s="14">
        <f t="shared" si="4"/>
        <v>3750000</v>
      </c>
      <c r="AA10" s="18" t="s">
        <v>808</v>
      </c>
      <c r="AB10" s="13" t="s">
        <v>1441</v>
      </c>
      <c r="AC10" s="19" t="s">
        <v>1442</v>
      </c>
      <c r="AD10" s="20"/>
      <c r="AE10" s="19"/>
      <c r="AF10" s="21"/>
      <c r="AG10" s="22" t="str">
        <f t="shared" si="5"/>
        <v>TRUE</v>
      </c>
      <c r="AH10" s="23" t="str">
        <f t="shared" si="6"/>
        <v>رشت روبروگلسار۱۴۶ آبمیوه بلوبری - علی صفایی 09330471401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164">
        <v>8</v>
      </c>
      <c r="H11" s="178">
        <v>278631173274</v>
      </c>
      <c r="I11" s="164" t="s">
        <v>1438</v>
      </c>
      <c r="J11" s="164"/>
      <c r="K11" s="11" t="str">
        <f t="shared" ca="1" si="0"/>
        <v/>
      </c>
      <c r="L11" s="162" t="s">
        <v>1443</v>
      </c>
      <c r="M11" s="162" t="s">
        <v>1298</v>
      </c>
      <c r="N11" s="162" t="s">
        <v>1444</v>
      </c>
      <c r="O11" s="9">
        <v>5522.2</v>
      </c>
      <c r="P11" s="9">
        <v>1</v>
      </c>
      <c r="Q11" s="13" t="str">
        <f>VLOOKUP(O11, '[1]لیست محصولات اردیبهشت ۱۴۰۳'!B:C,2,0)</f>
        <v>تامارا | Tamara</v>
      </c>
      <c r="R11" s="9"/>
      <c r="S11" s="12">
        <f>VLOOKUP(O11, '[1]لیست محصولات اردیبهشت ۱۴۰۳'!B:F,5,0)</f>
        <v>750</v>
      </c>
      <c r="T11" s="14">
        <f>VLOOKUP(O11, '[1]لیست محصولات اردیبهشت ۱۴۰۳'!B:G,6,0)</f>
        <v>12450000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12450000</v>
      </c>
      <c r="Y11" s="17"/>
      <c r="Z11" s="14">
        <f t="shared" si="4"/>
        <v>12450000</v>
      </c>
      <c r="AA11" s="176" t="s">
        <v>797</v>
      </c>
      <c r="AB11" s="174" t="s">
        <v>1445</v>
      </c>
      <c r="AC11" s="172" t="s">
        <v>1446</v>
      </c>
      <c r="AD11" s="170"/>
      <c r="AE11" s="19"/>
      <c r="AF11" s="21"/>
      <c r="AG11" s="22" t="str">
        <f t="shared" si="5"/>
        <v>TRUE</v>
      </c>
      <c r="AH11" s="23" t="str">
        <f t="shared" si="6"/>
        <v>گرگان زیباشهر نبش زیبای هفتم  کافه ژاو! - کوهیارا ربیعی 09911320626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65"/>
      <c r="H12" s="179"/>
      <c r="I12" s="165"/>
      <c r="J12" s="165"/>
      <c r="K12" s="11" t="str">
        <f t="shared" ca="1" si="0"/>
        <v/>
      </c>
      <c r="L12" s="163"/>
      <c r="M12" s="163"/>
      <c r="N12" s="163"/>
      <c r="O12" s="9">
        <v>5501.2</v>
      </c>
      <c r="P12" s="9">
        <v>1</v>
      </c>
      <c r="Q12" s="13" t="str">
        <f>VLOOKUP(O12, '[1]لیست محصولات اردیبهشت ۱۴۰۳'!B:C,2,0)</f>
        <v>ورتکس | Vortex</v>
      </c>
      <c r="R12" s="9"/>
      <c r="S12" s="12">
        <f>VLOOKUP(O12, '[1]لیست محصولات اردیبهشت ۱۴۰۳'!B:F,5,0)</f>
        <v>750</v>
      </c>
      <c r="T12" s="14">
        <f>VLOOKUP(O12, '[1]لیست محصولات اردیبهشت ۱۴۰۳'!B:G,6,0)</f>
        <v>9900000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9900000</v>
      </c>
      <c r="Y12" s="17"/>
      <c r="Z12" s="14">
        <f t="shared" si="4"/>
        <v>9900000</v>
      </c>
      <c r="AA12" s="177"/>
      <c r="AB12" s="175"/>
      <c r="AC12" s="173"/>
      <c r="AD12" s="171"/>
      <c r="AE12" s="19"/>
      <c r="AF12" s="21"/>
      <c r="AG12" s="22" t="str">
        <f t="shared" si="5"/>
        <v>TRUE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>
        <v>9</v>
      </c>
      <c r="H13" s="10">
        <v>278639898865</v>
      </c>
      <c r="I13" s="9" t="s">
        <v>1438</v>
      </c>
      <c r="J13" s="9"/>
      <c r="K13" s="11" t="str">
        <f t="shared" ca="1" si="0"/>
        <v/>
      </c>
      <c r="L13" s="12" t="s">
        <v>1447</v>
      </c>
      <c r="M13" s="12" t="s">
        <v>1448</v>
      </c>
      <c r="N13" s="12"/>
      <c r="O13" s="9">
        <v>5501.2</v>
      </c>
      <c r="P13" s="9">
        <v>1</v>
      </c>
      <c r="Q13" s="13" t="str">
        <f>VLOOKUP(O13, '[1]لیست محصولات اردیبهشت ۱۴۰۳'!B:C,2,0)</f>
        <v>ورتکس | Vortex</v>
      </c>
      <c r="R13" s="9"/>
      <c r="S13" s="12">
        <f>VLOOKUP(O13, '[1]لیست محصولات اردیبهشت ۱۴۰۳'!B:F,5,0)</f>
        <v>750</v>
      </c>
      <c r="T13" s="14">
        <f>VLOOKUP(O13, '[1]لیست محصولات اردیبهشت ۱۴۰۳'!B:G,6,0)</f>
        <v>9900000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9900000</v>
      </c>
      <c r="Y13" s="17"/>
      <c r="Z13" s="14">
        <f t="shared" si="4"/>
        <v>9900000</v>
      </c>
      <c r="AA13" s="18" t="s">
        <v>79</v>
      </c>
      <c r="AB13" s="13" t="s">
        <v>1449</v>
      </c>
      <c r="AC13" s="19" t="s">
        <v>1450</v>
      </c>
      <c r="AD13" s="20" t="s">
        <v>99</v>
      </c>
      <c r="AE13" s="19"/>
      <c r="AF13" s="21"/>
      <c r="AG13" s="22" t="str">
        <f t="shared" si="5"/>
        <v>TRUE</v>
      </c>
      <c r="AH13" s="23" t="str">
        <f t="shared" si="6"/>
        <v>تهران نیاوران،خیابان سعیدی-پلاک ۴۳،واحد ۷۱۶  - سامیار روزبهانی 09337177783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166">
        <v>10</v>
      </c>
      <c r="H14" s="168"/>
      <c r="I14" s="166" t="s">
        <v>1438</v>
      </c>
      <c r="J14" s="164"/>
      <c r="K14" s="11" t="str">
        <f t="shared" ca="1" si="0"/>
        <v/>
      </c>
      <c r="L14" s="162" t="s">
        <v>800</v>
      </c>
      <c r="M14" s="162" t="s">
        <v>801</v>
      </c>
      <c r="N14" s="162" t="s">
        <v>424</v>
      </c>
      <c r="O14" s="9">
        <v>5501.3</v>
      </c>
      <c r="P14" s="9">
        <v>2</v>
      </c>
      <c r="Q14" s="13" t="str">
        <f>VLOOKUP(O14, '[1]لیست محصولات اردیبهشت ۱۴۰۳'!B:C,2,0)</f>
        <v>ورتکس | Vortex</v>
      </c>
      <c r="R14" s="9"/>
      <c r="S14" s="12">
        <f>VLOOKUP(O14, '[1]لیست محصولات اردیبهشت ۱۴۰۳'!B:F,5,0)</f>
        <v>4000</v>
      </c>
      <c r="T14" s="14">
        <f>VLOOKUP(O14, '[1]لیست محصولات اردیبهشت ۱۴۰۳'!B:G,6,0)</f>
        <v>51200000</v>
      </c>
      <c r="U14" s="15"/>
      <c r="V14" s="16">
        <f t="shared" si="1"/>
        <v>0</v>
      </c>
      <c r="W14" s="12">
        <f t="shared" si="2"/>
        <v>2</v>
      </c>
      <c r="X14" s="14">
        <f t="shared" si="3"/>
        <v>102400000</v>
      </c>
      <c r="Y14" s="17"/>
      <c r="Z14" s="14">
        <f t="shared" si="4"/>
        <v>102400000</v>
      </c>
      <c r="AA14" s="176" t="s">
        <v>79</v>
      </c>
      <c r="AB14" s="174" t="s">
        <v>70</v>
      </c>
      <c r="AC14" s="172" t="s">
        <v>426</v>
      </c>
      <c r="AD14" s="170"/>
      <c r="AE14" s="19"/>
      <c r="AF14" s="21"/>
      <c r="AG14" s="22" t="str">
        <f t="shared" si="5"/>
        <v>TRUE</v>
      </c>
      <c r="AH14" s="23" t="str">
        <f t="shared" si="6"/>
        <v>تهران - کافه آرمه - اردوان یوسفی 09124047817</v>
      </c>
    </row>
    <row r="15" spans="1:34" ht="22.35" customHeight="1">
      <c r="A15" s="7"/>
      <c r="B15" s="7"/>
      <c r="C15" s="7"/>
      <c r="D15" s="7"/>
      <c r="E15" s="7"/>
      <c r="F15" s="8"/>
      <c r="G15" s="167"/>
      <c r="H15" s="169"/>
      <c r="I15" s="167"/>
      <c r="J15" s="165"/>
      <c r="K15" s="11" t="str">
        <f t="shared" ca="1" si="0"/>
        <v/>
      </c>
      <c r="L15" s="163"/>
      <c r="M15" s="163"/>
      <c r="N15" s="163"/>
      <c r="O15" s="9">
        <v>5511.11</v>
      </c>
      <c r="P15" s="9">
        <v>2</v>
      </c>
      <c r="Q15" s="69" t="str">
        <f>VLOOKUP(O15, '[1]لیست محصولات اردیبهشت ۱۴۰۳'!B:C,2,0)</f>
        <v>هامبلا(رست دمی) | Hambella( Filter Roast)</v>
      </c>
      <c r="R15" s="9" t="s">
        <v>425</v>
      </c>
      <c r="S15" s="12">
        <f>VLOOKUP(O15, '[1]لیست محصولات اردیبهشت ۱۴۰۳'!B:F,5,0)</f>
        <v>150</v>
      </c>
      <c r="T15" s="14">
        <f>VLOOKUP(O15, '[1]لیست محصولات اردیبهشت ۱۴۰۳'!B:G,6,0)</f>
        <v>2800000</v>
      </c>
      <c r="U15" s="15"/>
      <c r="V15" s="16">
        <f t="shared" si="1"/>
        <v>0</v>
      </c>
      <c r="W15" s="12">
        <f t="shared" si="2"/>
        <v>2</v>
      </c>
      <c r="X15" s="14">
        <f t="shared" si="3"/>
        <v>5600000</v>
      </c>
      <c r="Y15" s="17"/>
      <c r="Z15" s="14">
        <f t="shared" si="4"/>
        <v>5600000</v>
      </c>
      <c r="AA15" s="177"/>
      <c r="AB15" s="175"/>
      <c r="AC15" s="173"/>
      <c r="AD15" s="171"/>
      <c r="AE15" s="19"/>
      <c r="AF15" s="21"/>
      <c r="AG15" s="22" t="str">
        <f t="shared" si="5"/>
        <v>TRUE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9">
        <v>11</v>
      </c>
      <c r="H16" s="10">
        <v>278655151265</v>
      </c>
      <c r="I16" s="9" t="s">
        <v>1438</v>
      </c>
      <c r="J16" s="9"/>
      <c r="K16" s="11" t="str">
        <f t="shared" ca="1" si="0"/>
        <v/>
      </c>
      <c r="L16" s="12" t="s">
        <v>1451</v>
      </c>
      <c r="M16" s="12" t="s">
        <v>1452</v>
      </c>
      <c r="N16" s="12"/>
      <c r="O16" s="9">
        <v>5522.1</v>
      </c>
      <c r="P16" s="9">
        <v>1</v>
      </c>
      <c r="Q16" s="13" t="str">
        <f>VLOOKUP(O16, '[1]لیست محصولات اردیبهشت ۱۴۰۳'!B:C,2,0)</f>
        <v>تامارا | Tamara</v>
      </c>
      <c r="R16" s="9" t="s">
        <v>255</v>
      </c>
      <c r="S16" s="12">
        <f>VLOOKUP(O16, '[1]لیست محصولات اردیبهشت ۱۴۰۳'!B:F,5,0)</f>
        <v>150</v>
      </c>
      <c r="T16" s="14">
        <f>VLOOKUP(O16, '[1]لیست محصولات اردیبهشت ۱۴۰۳'!B:G,6,0)</f>
        <v>2600000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2600000</v>
      </c>
      <c r="Y16" s="17"/>
      <c r="Z16" s="14">
        <f t="shared" si="4"/>
        <v>2600000</v>
      </c>
      <c r="AA16" s="18" t="s">
        <v>79</v>
      </c>
      <c r="AB16" s="13" t="s">
        <v>1453</v>
      </c>
      <c r="AC16" s="19" t="s">
        <v>1454</v>
      </c>
      <c r="AD16" s="20" t="s">
        <v>99</v>
      </c>
      <c r="AE16" s="19"/>
      <c r="AF16" s="21"/>
      <c r="AG16" s="22" t="str">
        <f t="shared" si="5"/>
        <v>TRUE</v>
      </c>
      <c r="AH16" s="23" t="str">
        <f t="shared" si="6"/>
        <v>تهران نازی آباد_خیابان نیکنام_کوچه رحیمی_تقاطع خیابان حسینی_جنب ارایشگاه مردانه_پلاک ۴۰ _طبقه دوم   - آنیتا قاسمی 09224361681</v>
      </c>
    </row>
    <row r="17" spans="1:34" ht="22.35" customHeight="1">
      <c r="A17" s="7"/>
      <c r="B17" s="7"/>
      <c r="C17" s="7"/>
      <c r="D17" s="7"/>
      <c r="E17" s="7"/>
      <c r="F17" s="8"/>
      <c r="G17" s="9">
        <v>12</v>
      </c>
      <c r="H17" s="10">
        <v>278655346221</v>
      </c>
      <c r="I17" s="9" t="s">
        <v>1438</v>
      </c>
      <c r="J17" s="9"/>
      <c r="K17" s="11" t="str">
        <f t="shared" ca="1" si="0"/>
        <v/>
      </c>
      <c r="L17" s="12" t="s">
        <v>452</v>
      </c>
      <c r="M17" s="12" t="s">
        <v>1455</v>
      </c>
      <c r="N17" s="12"/>
      <c r="O17" s="9">
        <v>5511.1</v>
      </c>
      <c r="P17" s="9">
        <v>1</v>
      </c>
      <c r="Q17" s="13" t="str">
        <f>VLOOKUP(O17, '[1]لیست محصولات اردیبهشت ۱۴۰۳'!B:C,2,0)</f>
        <v>هامبلا | Hambella</v>
      </c>
      <c r="R17" s="9" t="s">
        <v>102</v>
      </c>
      <c r="S17" s="12">
        <f>VLOOKUP(O17, '[1]لیست محصولات اردیبهشت ۱۴۰۳'!B:F,5,0)</f>
        <v>150</v>
      </c>
      <c r="T17" s="14">
        <f>VLOOKUP(O17, '[1]لیست محصولات اردیبهشت ۱۴۰۳'!B:G,6,0)</f>
        <v>2800000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2800000</v>
      </c>
      <c r="Y17" s="17"/>
      <c r="Z17" s="14">
        <f t="shared" si="4"/>
        <v>2800000</v>
      </c>
      <c r="AA17" s="18" t="s">
        <v>79</v>
      </c>
      <c r="AB17" s="13" t="s">
        <v>1456</v>
      </c>
      <c r="AC17" s="19" t="s">
        <v>1457</v>
      </c>
      <c r="AD17" s="20" t="s">
        <v>99</v>
      </c>
      <c r="AE17" s="19"/>
      <c r="AF17" s="21"/>
      <c r="AG17" s="22" t="str">
        <f t="shared" si="5"/>
        <v>TRUE</v>
      </c>
      <c r="AH17" s="23" t="str">
        <f t="shared" si="6"/>
        <v>تهران خ كرمان شمالى كوچه صافى بن بست ديانت بن بست اول غربى پلاك ١٢واحد ١  - امیر سرمدی 09363823848</v>
      </c>
    </row>
    <row r="18" spans="1:34" ht="22.35" customHeight="1">
      <c r="A18" s="7"/>
      <c r="B18" s="7"/>
      <c r="C18" s="7"/>
      <c r="D18" s="7"/>
      <c r="E18" s="7"/>
      <c r="F18" s="8"/>
      <c r="G18" s="66">
        <v>13</v>
      </c>
      <c r="H18" s="67"/>
      <c r="I18" s="66" t="s">
        <v>1438</v>
      </c>
      <c r="J18" s="9"/>
      <c r="K18" s="11" t="str">
        <f t="shared" ca="1" si="0"/>
        <v/>
      </c>
      <c r="L18" s="12" t="s">
        <v>286</v>
      </c>
      <c r="M18" s="12" t="s">
        <v>422</v>
      </c>
      <c r="N18" s="12" t="s">
        <v>423</v>
      </c>
      <c r="O18" s="9">
        <v>5501.3</v>
      </c>
      <c r="P18" s="9">
        <v>10</v>
      </c>
      <c r="Q18" s="13" t="str">
        <f>VLOOKUP(O18, '[1]لیست محصولات اردیبهشت ۱۴۰۳'!B:C,2,0)</f>
        <v>ورتکس | Vortex</v>
      </c>
      <c r="R18" s="9"/>
      <c r="S18" s="12">
        <f>VLOOKUP(O18, '[1]لیست محصولات اردیبهشت ۱۴۰۳'!B:F,5,0)</f>
        <v>4000</v>
      </c>
      <c r="T18" s="14">
        <f>VLOOKUP(O18, '[1]لیست محصولات اردیبهشت ۱۴۰۳'!B:G,6,0)</f>
        <v>51200000</v>
      </c>
      <c r="U18" s="15"/>
      <c r="V18" s="16">
        <f t="shared" si="1"/>
        <v>0</v>
      </c>
      <c r="W18" s="12">
        <f t="shared" si="2"/>
        <v>10</v>
      </c>
      <c r="X18" s="14">
        <f t="shared" si="3"/>
        <v>512000000</v>
      </c>
      <c r="Y18" s="17"/>
      <c r="Z18" s="14">
        <f t="shared" si="4"/>
        <v>512000000</v>
      </c>
      <c r="AA18" s="18" t="s">
        <v>212</v>
      </c>
      <c r="AB18" s="13" t="s">
        <v>427</v>
      </c>
      <c r="AC18" s="19" t="s">
        <v>428</v>
      </c>
      <c r="AD18" s="20"/>
      <c r="AE18" s="19"/>
      <c r="AF18" s="21"/>
      <c r="AG18" s="22" t="str">
        <f t="shared" si="5"/>
        <v>TRUE</v>
      </c>
      <c r="AH18" s="23" t="str">
        <f t="shared" si="6"/>
        <v>قم خيابان شهيد صدوقي ميدان مفتح خيابان مفتح نبش كوچه 8  کافه کی آر بی - علی کرباسچی 09191954192</v>
      </c>
    </row>
    <row r="19" spans="1:34" ht="22.35" customHeight="1">
      <c r="A19" s="7"/>
      <c r="B19" s="7"/>
      <c r="C19" s="7"/>
      <c r="D19" s="7"/>
      <c r="E19" s="7"/>
      <c r="F19" s="8"/>
      <c r="G19" s="66">
        <v>14</v>
      </c>
      <c r="H19" s="67" t="s">
        <v>135</v>
      </c>
      <c r="I19" s="66" t="s">
        <v>1438</v>
      </c>
      <c r="J19" s="9"/>
      <c r="K19" s="11" t="str">
        <f t="shared" ca="1" si="0"/>
        <v/>
      </c>
      <c r="L19" s="12" t="s">
        <v>1459</v>
      </c>
      <c r="M19" s="12" t="s">
        <v>1460</v>
      </c>
      <c r="N19" s="12" t="s">
        <v>1458</v>
      </c>
      <c r="O19" s="9">
        <v>5522.2</v>
      </c>
      <c r="P19" s="9">
        <v>5</v>
      </c>
      <c r="Q19" s="13" t="str">
        <f>VLOOKUP(O19, '[1]لیست محصولات اردیبهشت ۱۴۰۳'!B:C,2,0)</f>
        <v>تامارا | Tamara</v>
      </c>
      <c r="R19" s="9"/>
      <c r="S19" s="12">
        <f>VLOOKUP(O19, '[1]لیست محصولات اردیبهشت ۱۴۰۳'!B:F,5,0)</f>
        <v>750</v>
      </c>
      <c r="T19" s="14">
        <f>VLOOKUP(O19, '[1]لیست محصولات اردیبهشت ۱۴۰۳'!B:G,6,0)</f>
        <v>12450000</v>
      </c>
      <c r="U19" s="15"/>
      <c r="V19" s="16">
        <f t="shared" si="1"/>
        <v>0</v>
      </c>
      <c r="W19" s="12">
        <f t="shared" si="2"/>
        <v>5</v>
      </c>
      <c r="X19" s="14">
        <f t="shared" si="3"/>
        <v>62250000</v>
      </c>
      <c r="Y19" s="17"/>
      <c r="Z19" s="14">
        <f t="shared" si="4"/>
        <v>62250000</v>
      </c>
      <c r="AA19" s="18" t="s">
        <v>79</v>
      </c>
      <c r="AB19" s="13" t="s">
        <v>1462</v>
      </c>
      <c r="AC19" s="19" t="s">
        <v>1461</v>
      </c>
      <c r="AD19" s="20"/>
      <c r="AE19" s="19"/>
      <c r="AF19" s="21"/>
      <c r="AG19" s="22" t="str">
        <f t="shared" si="5"/>
        <v>TRUE</v>
      </c>
      <c r="AH19" s="23" t="str">
        <f t="shared" si="6"/>
        <v>تهران ابتدای آجودانیه-نبش توکلی شرقی-پلاک ۲۶/۱ کافه هال - پارمیس ابرایشمی 09106627985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164">
        <v>15</v>
      </c>
      <c r="H20" s="178">
        <v>278663643770</v>
      </c>
      <c r="I20" s="164" t="s">
        <v>1438</v>
      </c>
      <c r="J20" s="164"/>
      <c r="K20" s="11" t="str">
        <f t="shared" ca="1" si="0"/>
        <v/>
      </c>
      <c r="L20" s="162" t="s">
        <v>433</v>
      </c>
      <c r="M20" s="162" t="s">
        <v>1463</v>
      </c>
      <c r="N20" s="162"/>
      <c r="O20" s="9">
        <v>5511.2</v>
      </c>
      <c r="P20" s="9">
        <v>1</v>
      </c>
      <c r="Q20" s="13" t="str">
        <f>VLOOKUP(O20, '[1]لیست محصولات اردیبهشت ۱۴۰۳'!B:C,2,0)</f>
        <v>هامبلا | Hambella</v>
      </c>
      <c r="R20" s="9"/>
      <c r="S20" s="12">
        <f>VLOOKUP(O20, '[1]لیست محصولات اردیبهشت ۱۴۰۳'!B:F,5,0)</f>
        <v>750</v>
      </c>
      <c r="T20" s="14">
        <f>VLOOKUP(O20, '[1]لیست محصولات اردیبهشت ۱۴۰۳'!B:G,6,0)</f>
        <v>13350000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13350000</v>
      </c>
      <c r="Y20" s="17"/>
      <c r="Z20" s="14">
        <f t="shared" si="4"/>
        <v>13350000</v>
      </c>
      <c r="AA20" s="176" t="s">
        <v>250</v>
      </c>
      <c r="AB20" s="174" t="s">
        <v>1464</v>
      </c>
      <c r="AC20" s="172" t="s">
        <v>1465</v>
      </c>
      <c r="AD20" s="170"/>
      <c r="AE20" s="19"/>
      <c r="AF20" s="21"/>
      <c r="AG20" s="22" t="str">
        <f t="shared" si="5"/>
        <v>TRUE</v>
      </c>
      <c r="AH20" s="23" t="str">
        <f t="shared" si="6"/>
        <v>کرج کوچه سرو ناز - سامیدان گلها - خیابان کسری جنوبی -ختمان سرو - طبقه 2  - مهدی قائم مقامی 09221042911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165"/>
      <c r="H21" s="179"/>
      <c r="I21" s="165"/>
      <c r="J21" s="165"/>
      <c r="K21" s="11" t="str">
        <f t="shared" ca="1" si="0"/>
        <v/>
      </c>
      <c r="L21" s="163"/>
      <c r="M21" s="163"/>
      <c r="N21" s="163"/>
      <c r="O21" s="9">
        <v>3326.1</v>
      </c>
      <c r="P21" s="9">
        <v>1</v>
      </c>
      <c r="Q21" s="13" t="str">
        <f>VLOOKUP(O21, '[1]لیست محصولات اردیبهشت ۱۴۰۳'!B:C,2,0)</f>
        <v>میاگروس | Milagros</v>
      </c>
      <c r="R21" s="9"/>
      <c r="S21" s="12">
        <f>VLOOKUP(O21, '[1]لیست محصولات اردیبهشت ۱۴۰۳'!B:F,5,0)</f>
        <v>150</v>
      </c>
      <c r="T21" s="14">
        <f>VLOOKUP(O21, '[1]لیست محصولات اردیبهشت ۱۴۰۳'!B:G,6,0)</f>
        <v>3750000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3750000</v>
      </c>
      <c r="Y21" s="17"/>
      <c r="Z21" s="14">
        <f t="shared" si="4"/>
        <v>3750000</v>
      </c>
      <c r="AA21" s="177"/>
      <c r="AB21" s="175"/>
      <c r="AC21" s="173"/>
      <c r="AD21" s="171"/>
      <c r="AE21" s="19"/>
      <c r="AF21" s="21"/>
      <c r="AG21" s="22" t="str">
        <f t="shared" si="5"/>
        <v>TRUE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>
        <v>16</v>
      </c>
      <c r="H22" s="10">
        <v>278791746926</v>
      </c>
      <c r="I22" s="9" t="s">
        <v>1466</v>
      </c>
      <c r="J22" s="9"/>
      <c r="K22" s="11" t="str">
        <f t="shared" ca="1" si="0"/>
        <v/>
      </c>
      <c r="L22" s="12" t="s">
        <v>1467</v>
      </c>
      <c r="M22" s="12" t="s">
        <v>1468</v>
      </c>
      <c r="N22" s="12"/>
      <c r="O22" s="9">
        <v>3326.1</v>
      </c>
      <c r="P22" s="9">
        <v>1</v>
      </c>
      <c r="Q22" s="13" t="str">
        <f>VLOOKUP(O22, '[1]لیست محصولات اردیبهشت ۱۴۰۳'!B:C,2,0)</f>
        <v>میاگروس | Milagros</v>
      </c>
      <c r="R22" s="9"/>
      <c r="S22" s="12">
        <f>VLOOKUP(O22, '[1]لیست محصولات اردیبهشت ۱۴۰۳'!B:F,5,0)</f>
        <v>150</v>
      </c>
      <c r="T22" s="14">
        <f>VLOOKUP(O22, '[1]لیست محصولات اردیبهشت ۱۴۰۳'!B:G,6,0)</f>
        <v>3750000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3750000</v>
      </c>
      <c r="Y22" s="17"/>
      <c r="Z22" s="14">
        <f t="shared" si="4"/>
        <v>3750000</v>
      </c>
      <c r="AA22" s="18" t="s">
        <v>250</v>
      </c>
      <c r="AB22" s="13" t="s">
        <v>1469</v>
      </c>
      <c r="AC22" s="19" t="s">
        <v>1470</v>
      </c>
      <c r="AD22" s="20"/>
      <c r="AE22" s="68" t="s">
        <v>1010</v>
      </c>
      <c r="AF22" s="21"/>
      <c r="AG22" s="22" t="str">
        <f t="shared" si="5"/>
        <v>TRUE</v>
      </c>
      <c r="AH22" s="23" t="str">
        <f t="shared" si="6"/>
        <v>کرج مهرشهر_بلوارم‌ارم_خیابان بوستان_کوچه باغ اربابی_ساختمان آماندا  - امیرعباس لک 09360174363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/>
      <c r="H23" s="10"/>
      <c r="I23" s="9"/>
      <c r="J23" s="9"/>
      <c r="K23" s="11" t="str">
        <f t="shared" ca="1" si="0"/>
        <v/>
      </c>
      <c r="L23" s="12"/>
      <c r="M23" s="12"/>
      <c r="N23" s="12"/>
      <c r="O23" s="9"/>
      <c r="P23" s="9"/>
      <c r="Q23" s="13" t="e">
        <f>VLOOKUP(O23, '[1]لیست محصولات اردیبهشت ۱۴۰۳'!B:C,2,0)</f>
        <v>#N/A</v>
      </c>
      <c r="R23" s="9"/>
      <c r="S23" s="12" t="e">
        <f>VLOOKUP(O23, '[1]لیست محصولات اردیبهشت ۱۴۰۳'!B:F,5,0)</f>
        <v>#N/A</v>
      </c>
      <c r="T23" s="14" t="e">
        <f>VLOOKUP(O23, '[1]لیست محصولات اردیبهشت ۱۴۰۳'!B:G,6,0)</f>
        <v>#N/A</v>
      </c>
      <c r="U23" s="15"/>
      <c r="V23" s="16">
        <f t="shared" si="1"/>
        <v>0</v>
      </c>
      <c r="W23" s="12">
        <f t="shared" si="2"/>
        <v>0</v>
      </c>
      <c r="X23" s="14" t="e">
        <f t="shared" si="3"/>
        <v>#N/A</v>
      </c>
      <c r="Y23" s="17"/>
      <c r="Z23" s="14" t="e">
        <f t="shared" si="4"/>
        <v>#N/A</v>
      </c>
      <c r="AA23" s="18"/>
      <c r="AB23" s="13"/>
      <c r="AC23" s="19"/>
      <c r="AD23" s="20"/>
      <c r="AE23" s="19"/>
      <c r="AF23" s="21"/>
      <c r="AG23" s="22" t="str">
        <f t="shared" si="5"/>
        <v>FALSE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/>
      <c r="H24" s="10"/>
      <c r="I24" s="9"/>
      <c r="J24" s="9"/>
      <c r="K24" s="11" t="str">
        <f t="shared" ca="1" si="0"/>
        <v/>
      </c>
      <c r="L24" s="12"/>
      <c r="M24" s="12"/>
      <c r="N24" s="12"/>
      <c r="O24" s="9"/>
      <c r="P24" s="9"/>
      <c r="Q24" s="13" t="e">
        <f>VLOOKUP(O24, '[1]لیست محصولات اردیبهشت ۱۴۰۳'!B:C,2,0)</f>
        <v>#N/A</v>
      </c>
      <c r="R24" s="9"/>
      <c r="S24" s="12" t="e">
        <f>VLOOKUP(O24, '[1]لیست محصولات اردیبهشت ۱۴۰۳'!B:F,5,0)</f>
        <v>#N/A</v>
      </c>
      <c r="T24" s="14" t="e">
        <f>VLOOKUP(O24, '[1]لیست محصولات اردیبهشت ۱۴۰۳'!B:G,6,0)</f>
        <v>#N/A</v>
      </c>
      <c r="U24" s="15"/>
      <c r="V24" s="16">
        <f t="shared" si="1"/>
        <v>0</v>
      </c>
      <c r="W24" s="12">
        <f t="shared" si="2"/>
        <v>0</v>
      </c>
      <c r="X24" s="14" t="e">
        <f t="shared" si="3"/>
        <v>#N/A</v>
      </c>
      <c r="Y24" s="17"/>
      <c r="Z24" s="14" t="e">
        <f t="shared" si="4"/>
        <v>#N/A</v>
      </c>
      <c r="AA24" s="18"/>
      <c r="AB24" s="13"/>
      <c r="AC24" s="19"/>
      <c r="AD24" s="20"/>
      <c r="AE24" s="19"/>
      <c r="AF24" s="21"/>
      <c r="AG24" s="22" t="str">
        <f t="shared" si="5"/>
        <v>FALSE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/>
      <c r="H25" s="10"/>
      <c r="I25" s="9"/>
      <c r="J25" s="9"/>
      <c r="K25" s="11" t="str">
        <f t="shared" ca="1" si="0"/>
        <v/>
      </c>
      <c r="L25" s="12"/>
      <c r="M25" s="12"/>
      <c r="N25" s="12"/>
      <c r="O25" s="9"/>
      <c r="P25" s="9"/>
      <c r="Q25" s="13" t="e">
        <f>VLOOKUP(O25, '[1]لیست محصولات اردیبهشت ۱۴۰۳'!B:C,2,0)</f>
        <v>#N/A</v>
      </c>
      <c r="R25" s="9"/>
      <c r="S25" s="12" t="e">
        <f>VLOOKUP(O25, '[1]لیست محصولات اردیبهشت ۱۴۰۳'!B:F,5,0)</f>
        <v>#N/A</v>
      </c>
      <c r="T25" s="14" t="e">
        <f>VLOOKUP(O25, '[1]لیست محصولات اردیبهشت ۱۴۰۳'!B:G,6,0)</f>
        <v>#N/A</v>
      </c>
      <c r="U25" s="15"/>
      <c r="V25" s="16">
        <f t="shared" si="1"/>
        <v>0</v>
      </c>
      <c r="W25" s="12">
        <f t="shared" si="2"/>
        <v>0</v>
      </c>
      <c r="X25" s="14" t="e">
        <f t="shared" si="3"/>
        <v>#N/A</v>
      </c>
      <c r="Y25" s="17"/>
      <c r="Z25" s="14" t="e">
        <f t="shared" si="4"/>
        <v>#N/A</v>
      </c>
      <c r="AA25" s="18"/>
      <c r="AB25" s="13"/>
      <c r="AC25" s="19"/>
      <c r="AD25" s="20"/>
      <c r="AE25" s="19"/>
      <c r="AF25" s="21"/>
      <c r="AG25" s="22" t="str">
        <f t="shared" si="5"/>
        <v>FALSE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0"/>
        <v/>
      </c>
      <c r="L26" s="12"/>
      <c r="M26" s="12"/>
      <c r="N26" s="12"/>
      <c r="O26" s="9"/>
      <c r="P26" s="9"/>
      <c r="Q26" s="13" t="e">
        <f>VLOOKUP(O26, '[1]لیست محصولات اردیبهشت ۱۴۰۳'!B:C,2,0)</f>
        <v>#N/A</v>
      </c>
      <c r="R26" s="9"/>
      <c r="S26" s="12" t="e">
        <f>VLOOKUP(O26, '[1]لیست محصولات اردیبهشت ۱۴۰۳'!B:F,5,0)</f>
        <v>#N/A</v>
      </c>
      <c r="T26" s="14" t="e">
        <f>VLOOKUP(O26, '[1]لیست محصولات اردیبهشت ۱۴۰۳'!B:G,6,0)</f>
        <v>#N/A</v>
      </c>
      <c r="U26" s="15"/>
      <c r="V26" s="16">
        <f t="shared" si="1"/>
        <v>0</v>
      </c>
      <c r="W26" s="12">
        <f t="shared" si="2"/>
        <v>0</v>
      </c>
      <c r="X26" s="14" t="e">
        <f t="shared" si="3"/>
        <v>#N/A</v>
      </c>
      <c r="Y26" s="17"/>
      <c r="Z26" s="14" t="e">
        <f t="shared" si="4"/>
        <v>#N/A</v>
      </c>
      <c r="AA26" s="18"/>
      <c r="AB26" s="13"/>
      <c r="AC26" s="19"/>
      <c r="AD26" s="20"/>
      <c r="AE26" s="19"/>
      <c r="AF26" s="21"/>
      <c r="AG26" s="22" t="str">
        <f t="shared" si="5"/>
        <v>FALSE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0"/>
        <v/>
      </c>
      <c r="L27" s="12"/>
      <c r="M27" s="12"/>
      <c r="N27" s="12"/>
      <c r="O27" s="9"/>
      <c r="P27" s="9"/>
      <c r="Q27" s="13" t="e">
        <f>VLOOKUP(O27, '[1]لیست محصولات اردیبهشت ۱۴۰۳'!B:C,2,0)</f>
        <v>#N/A</v>
      </c>
      <c r="R27" s="9"/>
      <c r="S27" s="12" t="e">
        <f>VLOOKUP(O27, '[1]لیست محصولات اردیبهشت ۱۴۰۳'!B:F,5,0)</f>
        <v>#N/A</v>
      </c>
      <c r="T27" s="14" t="e">
        <f>VLOOKUP(O27, '[1]لیست محصولات اردیبهشت ۱۴۰۳'!B:G,6,0)</f>
        <v>#N/A</v>
      </c>
      <c r="U27" s="15"/>
      <c r="V27" s="16">
        <f t="shared" si="1"/>
        <v>0</v>
      </c>
      <c r="W27" s="12">
        <f t="shared" si="2"/>
        <v>0</v>
      </c>
      <c r="X27" s="14" t="e">
        <f t="shared" si="3"/>
        <v>#N/A</v>
      </c>
      <c r="Y27" s="17"/>
      <c r="Z27" s="14" t="e">
        <f t="shared" si="4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اردیبهشت ۱۴۰۳'!B:C,2,0)</f>
        <v>#N/A</v>
      </c>
      <c r="R28" s="9"/>
      <c r="S28" s="12" t="e">
        <f>VLOOKUP(O28, '[1]لیست محصولات اردیبهشت ۱۴۰۳'!B:F,5,0)</f>
        <v>#N/A</v>
      </c>
      <c r="T28" s="14" t="e">
        <f>VLOOKUP(O28, '[1]لیست محصولات اردیبهشت ۱۴۰۳'!B:G,6,0)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اردیبهشت ۱۴۰۳'!B:C,2,0)</f>
        <v>#N/A</v>
      </c>
      <c r="R29" s="9"/>
      <c r="S29" s="12" t="e">
        <f>VLOOKUP(O29, '[1]لیست محصولات اردیبهشت ۱۴۰۳'!B:F,5,0)</f>
        <v>#N/A</v>
      </c>
      <c r="T29" s="14" t="e">
        <f>VLOOKUP(O29, '[1]لیست محصولات اردیبهشت ۱۴۰۳'!B:G,6,0)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اردیبهشت ۱۴۰۳'!B:C,2,0)</f>
        <v>#N/A</v>
      </c>
      <c r="R30" s="9"/>
      <c r="S30" s="12" t="e">
        <f>VLOOKUP(O30, '[1]لیست محصولات اردیبهشت ۱۴۰۳'!B:F,5,0)</f>
        <v>#N/A</v>
      </c>
      <c r="T30" s="14" t="e">
        <f>VLOOKUP(O30, '[1]لیست محصولات اردیبهشت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اردیبهشت ۱۴۰۳'!B:C,2,0)</f>
        <v>#N/A</v>
      </c>
      <c r="R31" s="9"/>
      <c r="S31" s="12" t="e">
        <f>VLOOKUP(O31, '[1]لیست محصولات اردیبهشت ۱۴۰۳'!B:F,5,0)</f>
        <v>#N/A</v>
      </c>
      <c r="T31" s="14" t="e">
        <f>VLOOKUP(O31, '[1]لیست محصولات اردیبهشت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اردیبهشت ۱۴۰۳'!B:C,2,0)</f>
        <v>#N/A</v>
      </c>
      <c r="R32" s="9"/>
      <c r="S32" s="12" t="e">
        <f>VLOOKUP(O32, '[1]لیست محصولات اردیبهشت ۱۴۰۳'!B:F,5,0)</f>
        <v>#N/A</v>
      </c>
      <c r="T32" s="14" t="e">
        <f>VLOOKUP(O32, '[1]لیست محصولات اردیبهشت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اردیبهشت ۱۴۰۳'!B:C,2,0)</f>
        <v>#N/A</v>
      </c>
      <c r="R33" s="9"/>
      <c r="S33" s="12" t="e">
        <f>VLOOKUP(O33, '[1]لیست محصولات اردیبهشت ۱۴۰۳'!B:F,5,0)</f>
        <v>#N/A</v>
      </c>
      <c r="T33" s="14" t="e">
        <f>VLOOKUP(O33, '[1]لیست محصولات اردیبهشت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اردیبهشت ۱۴۰۳'!B:C,2,0)</f>
        <v>#N/A</v>
      </c>
      <c r="R34" s="9"/>
      <c r="S34" s="12" t="e">
        <f>VLOOKUP(O34, '[1]لیست محصولات اردیبهشت ۱۴۰۳'!B:F,5,0)</f>
        <v>#N/A</v>
      </c>
      <c r="T34" s="14" t="e">
        <f>VLOOKUP(O34, '[1]لیست محصولات اردیبهشت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اردیبهشت ۱۴۰۳'!B:C,2,0)</f>
        <v>#N/A</v>
      </c>
      <c r="R35" s="9"/>
      <c r="S35" s="12" t="e">
        <f>VLOOKUP(O35, '[1]لیست محصولات اردیبهشت ۱۴۰۳'!B:F,5,0)</f>
        <v>#N/A</v>
      </c>
      <c r="T35" s="14" t="e">
        <f>VLOOKUP(O35, '[1]لیست محصولات اردیبهشت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اردیبهشت ۱۴۰۳'!B:C,2,0)</f>
        <v>#N/A</v>
      </c>
      <c r="R36" s="9"/>
      <c r="S36" s="12" t="e">
        <f>VLOOKUP(O36, '[1]لیست محصولات اردیبهشت ۱۴۰۳'!B:F,5,0)</f>
        <v>#N/A</v>
      </c>
      <c r="T36" s="14" t="e">
        <f>VLOOKUP(O36, '[1]لیست محصولات اردیبهشت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0</v>
      </c>
      <c r="AI240" s="56">
        <f t="shared" si="19"/>
        <v>0</v>
      </c>
      <c r="AJ240" s="57">
        <f>AH240-AI240</f>
        <v>0</v>
      </c>
      <c r="AK240" s="58">
        <f t="shared" si="23"/>
        <v>0</v>
      </c>
      <c r="AL240" s="59">
        <f>AO240+AQ240-[2]Sheet1!$AH241</f>
        <v>0</v>
      </c>
      <c r="AM240" s="59">
        <f t="shared" si="25"/>
        <v>0</v>
      </c>
      <c r="AN240" s="58">
        <f t="shared" si="21"/>
        <v>0</v>
      </c>
      <c r="AO240" s="59"/>
      <c r="AP240" s="58" t="str">
        <f t="shared" si="22"/>
        <v/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5</v>
      </c>
      <c r="AI241" s="56">
        <f t="shared" si="19"/>
        <v>0</v>
      </c>
      <c r="AJ241" s="57">
        <f t="shared" ref="AJ241:AJ264" si="27">AH241-AI241</f>
        <v>5</v>
      </c>
      <c r="AK241" s="58">
        <f>AH241*AG241/1000</f>
        <v>3.75</v>
      </c>
      <c r="AL241" s="59">
        <f>AO241+AQ241-[2]Sheet1!$AH242</f>
        <v>0</v>
      </c>
      <c r="AM241" s="59">
        <f t="shared" si="25"/>
        <v>-5</v>
      </c>
      <c r="AN241" s="58">
        <f t="shared" si="21"/>
        <v>0</v>
      </c>
      <c r="AO241" s="59"/>
      <c r="AP241" s="58">
        <f t="shared" si="22"/>
        <v>-3.75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13</v>
      </c>
      <c r="AI242" s="56">
        <f t="shared" si="19"/>
        <v>0</v>
      </c>
      <c r="AJ242" s="57">
        <f t="shared" si="27"/>
        <v>13</v>
      </c>
      <c r="AK242" s="58">
        <f t="shared" ref="AK242:AK267" si="28">AH242*AG242/1000</f>
        <v>52</v>
      </c>
      <c r="AL242" s="59">
        <f>AO242+AQ242-[2]Sheet1!$AH243</f>
        <v>0</v>
      </c>
      <c r="AM242" s="59">
        <f t="shared" si="25"/>
        <v>-13</v>
      </c>
      <c r="AN242" s="58">
        <f t="shared" si="21"/>
        <v>0</v>
      </c>
      <c r="AO242" s="59"/>
      <c r="AP242" s="58">
        <f t="shared" si="22"/>
        <v>-52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2</v>
      </c>
      <c r="AI251" s="56">
        <f t="shared" si="19"/>
        <v>0</v>
      </c>
      <c r="AJ251" s="57">
        <f t="shared" si="27"/>
        <v>2</v>
      </c>
      <c r="AK251" s="58">
        <f t="shared" si="28"/>
        <v>0.3</v>
      </c>
      <c r="AL251" s="59">
        <f>AO251+AQ251-[2]Sheet1!$AH252</f>
        <v>0</v>
      </c>
      <c r="AM251" s="59">
        <f t="shared" si="25"/>
        <v>-2</v>
      </c>
      <c r="AN251" s="58">
        <f t="shared" si="21"/>
        <v>0</v>
      </c>
      <c r="AO251" s="59"/>
      <c r="AP251" s="58">
        <f t="shared" si="22"/>
        <v>-0.3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2</v>
      </c>
      <c r="AI252" s="56">
        <f t="shared" si="19"/>
        <v>0</v>
      </c>
      <c r="AJ252" s="57">
        <f t="shared" si="27"/>
        <v>2</v>
      </c>
      <c r="AK252" s="58">
        <f t="shared" si="28"/>
        <v>1.5</v>
      </c>
      <c r="AL252" s="59">
        <f>AO252+AQ252-[2]Sheet1!$AH253</f>
        <v>0</v>
      </c>
      <c r="AM252" s="59">
        <f t="shared" si="25"/>
        <v>-2</v>
      </c>
      <c r="AN252" s="58">
        <f t="shared" si="21"/>
        <v>0</v>
      </c>
      <c r="AO252" s="59"/>
      <c r="AP252" s="58">
        <f t="shared" si="22"/>
        <v>-1.5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2</v>
      </c>
      <c r="AI253" s="56">
        <f t="shared" si="19"/>
        <v>0</v>
      </c>
      <c r="AJ253" s="57">
        <f t="shared" si="27"/>
        <v>2</v>
      </c>
      <c r="AK253" s="58">
        <f t="shared" si="28"/>
        <v>0.3</v>
      </c>
      <c r="AL253" s="59">
        <f>AO253+AQ253-[2]Sheet1!$AH254</f>
        <v>0</v>
      </c>
      <c r="AM253" s="59">
        <f t="shared" si="25"/>
        <v>-2</v>
      </c>
      <c r="AN253" s="58">
        <f t="shared" si="21"/>
        <v>0</v>
      </c>
      <c r="AO253" s="59"/>
      <c r="AP253" s="58">
        <f t="shared" si="22"/>
        <v>-0.3</v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59">
    <mergeCell ref="H20:H21"/>
    <mergeCell ref="G20:G21"/>
    <mergeCell ref="AD20:AD21"/>
    <mergeCell ref="AC20:AC21"/>
    <mergeCell ref="AB20:AB21"/>
    <mergeCell ref="AA20:AA21"/>
    <mergeCell ref="N20:N21"/>
    <mergeCell ref="M20:M21"/>
    <mergeCell ref="L20:L21"/>
    <mergeCell ref="J20:J21"/>
    <mergeCell ref="I20:I21"/>
    <mergeCell ref="H14:H15"/>
    <mergeCell ref="G14:G15"/>
    <mergeCell ref="AD14:AD15"/>
    <mergeCell ref="AC14:AC15"/>
    <mergeCell ref="AB14:AB15"/>
    <mergeCell ref="AA14:AA15"/>
    <mergeCell ref="N14:N15"/>
    <mergeCell ref="M14:M15"/>
    <mergeCell ref="L14:L15"/>
    <mergeCell ref="J14:J15"/>
    <mergeCell ref="I14:I15"/>
    <mergeCell ref="H11:H12"/>
    <mergeCell ref="G11:G12"/>
    <mergeCell ref="AD11:AD12"/>
    <mergeCell ref="AC11:AC12"/>
    <mergeCell ref="AB11:AB12"/>
    <mergeCell ref="AA11:AA12"/>
    <mergeCell ref="N11:N12"/>
    <mergeCell ref="M11:M12"/>
    <mergeCell ref="L11:L12"/>
    <mergeCell ref="J11:J12"/>
    <mergeCell ref="I11:I12"/>
    <mergeCell ref="H7:H8"/>
    <mergeCell ref="G7:G8"/>
    <mergeCell ref="AD7:AD8"/>
    <mergeCell ref="AC7:AC8"/>
    <mergeCell ref="AB7:AB8"/>
    <mergeCell ref="AA7:AA8"/>
    <mergeCell ref="N7:N8"/>
    <mergeCell ref="M7:M8"/>
    <mergeCell ref="L7:L8"/>
    <mergeCell ref="J7:J8"/>
    <mergeCell ref="I7:I8"/>
    <mergeCell ref="A1:B1"/>
    <mergeCell ref="C1:D1"/>
    <mergeCell ref="E1:F1"/>
    <mergeCell ref="U1:V1"/>
    <mergeCell ref="AD4:AD5"/>
    <mergeCell ref="AC4:AC5"/>
    <mergeCell ref="AB4:AB5"/>
    <mergeCell ref="AA4:AA5"/>
    <mergeCell ref="G4:G5"/>
    <mergeCell ref="H4:H5"/>
    <mergeCell ref="I4:I5"/>
    <mergeCell ref="J4:J5"/>
    <mergeCell ref="L4:L5"/>
    <mergeCell ref="M4:M5"/>
    <mergeCell ref="N4:N5"/>
  </mergeCells>
  <conditionalFormatting sqref="G2:J3 AD2:AD4 Z2:Z200 J4 J6:J7 AD6:AD7 J9:J11 AD9:AD11 G11:I11 G13:J14 AD13:AD14 G16:J20 AD16:AD20 G22:J200 AD22:AD200">
    <cfRule type="expression" dxfId="45" priority="63">
      <formula>$A2</formula>
    </cfRule>
    <cfRule type="expression" dxfId="44" priority="65">
      <formula>$E2</formula>
    </cfRule>
  </conditionalFormatting>
  <conditionalFormatting sqref="K2:Z2 G2:J3 AA2:AF4 Q3:Z200 J4 J6:J7 AA6:AF7 J9:J11 AA9:AF11 G11:I11 G13:P14 AA13:AF14 G16:P20 AA16:AF20 G22:P200 AA22:AF200 K3:P3 H4 K4:K10 O4:P10 AE5:AF5 H6:H7 AE8:AF8 H9:H10 K11:P11 K12 O12:P12 AE12:AF12 K15 O15:P15 AE15:AF15 K21 O21:P21 AE21:AF21">
    <cfRule type="expression" dxfId="43" priority="64">
      <formula>$C2</formula>
    </cfRule>
  </conditionalFormatting>
  <conditionalFormatting sqref="W2:W200">
    <cfRule type="expression" dxfId="42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{6A840776-404B-429A-AC70-EBF628A8F408}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{5DF68382-CD64-4C21-9263-0238184BCAD0}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{5744B0F5-A3A1-4990-A9DA-5D40D780B36D}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{031D5F33-F712-405D-8410-76F6EEA9B6F6}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{C907EFBA-C064-4A83-8D59-88744ECAD332}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{8B48A566-9616-4C16-B66B-6DD031129388}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{619AB0A1-4971-45C0-A12C-12B15B7C4730}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{9515633F-3007-4419-B231-5AD6AB455D0C}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{22366770-0A46-424B-AEFA-E4533545B380}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{45B47E10-3859-4968-AE1C-09E032186CE4}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{2EED7C8C-46DF-4AD9-9A5F-AA90CAB08E72}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{2BF078AF-9283-448C-A638-F2FAFD277CA3}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{E56E7F59-46B9-4B07-BB7D-CF38B8840846}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{235ED878-F8DF-4A88-B779-0EFA0871EAA0}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{C31084D3-3C6A-4D01-A813-72CBF068B24B}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{929DE1E2-B676-456C-AA2C-DD2506CEB794}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{BB41AEB4-6978-4D72-B220-CAEE119DAAC1}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{23B9BB7D-C95E-40EB-9839-4F04BA432093}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{87E582DA-D8E1-44A8-9039-00D0A3462B4C}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{9E719260-7517-4B6E-82BC-E2906AD2F73C}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{812DF891-A127-45E6-BB8E-A0B4172F24A6}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{4CAA828D-C955-47C0-AE50-E44AAAF9F729}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{1C8EFF8D-CE2B-4AFC-8A70-FF090672DF27}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{AD64BF4C-9ADF-443B-9C08-BC6E1637A605}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{F80437CD-5BC3-4C92-84A4-E8E79F4D4EB5}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{4B9CCD2B-571B-4C07-A8C1-D36DB1A388B8}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{D3B2718A-90A8-4277-8B53-DC3281D2D547}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{8B633CA3-1A1C-4023-A7F3-6D77D0324DB4}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{709D0A3B-57DF-4FE6-9A8E-28D0D936B480}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{DF445CC3-7B89-4CF5-963D-08A44349945D}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{D174E9E4-57A7-45E6-87DA-BDA092D9FEAC}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{5EC16FAE-D9A2-4B35-A4DE-57A014025F33}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{B7128C40-5BDA-4171-848D-AAFEBE615304}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{20BBA5EE-5162-4F4B-8D17-FF8F4B957735}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{714E5B70-3C04-40B0-AAC7-46DB833397FD}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{02C3E67A-E37D-40EC-B6B0-9D1C37BB283E}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{458D4DAF-5A65-4A22-B512-20A86BADD990}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{333F0A8D-AD30-4F85-96B8-94365A191B39}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{E2F0A167-4632-4F77-8E6F-06BB8302A41D}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{4AA00E45-FF71-4AEB-959D-073B601E69EB}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{5AC54AC9-ECAF-409F-8217-EC4EC6405EC7}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{76D84B88-A000-4791-B865-54894D699A07}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{3586AB74-400A-4D55-AAE8-ACFB3075A88C}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{16727A12-1E2F-424F-AA03-E8D21BFD35FE}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{66ED1DA1-5D1E-41FF-B2BB-1F9DCC205542}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{4CB4E7B5-B6EB-407C-8F07-F9402F97B907}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{AE2440AF-CD3C-4F4E-8CCF-762335645265}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{1908E7B5-C41F-408F-88F3-B8158C2669CD}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{0FE7544C-5A2B-4117-82D7-958FA1B16F3C}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{919E4C9B-1BCA-432F-B807-13362EC323F1}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{C8779F7C-6437-42AE-B50D-82287391A016}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{E93F2E4A-88B1-41DA-998D-38719E0E23CA}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{E594221B-D8F1-4F7A-904A-35647BC98FDE}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{0B586681-8140-4680-BF3A-9993671D87FD}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{EA745F34-F8E5-499B-A188-5A177FAB7FBF}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{79C7DAEE-43FE-47AD-81E9-E7B69259FF51}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{1D6CCA6D-6DA7-4A5F-ADFA-D5C059CFE91D}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{87251850-2D14-420E-AF9C-D4D9C8219B9C}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{D39F58F3-AD29-411F-9DB0-6FC2DD4D1320}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{55C97D5C-234E-4766-8807-964124A57876}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{EBBC4434-34BA-4048-AB4B-D9012AE732F7}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A840776-404B-429A-AC70-EBF628A8F408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5DF68382-CD64-4C21-9263-0238184BCAD0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5744B0F5-A3A1-4990-A9DA-5D40D780B36D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031D5F33-F712-405D-8410-76F6EEA9B6F6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C907EFBA-C064-4A83-8D59-88744ECAD332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8B48A566-9616-4C16-B66B-6DD031129388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619AB0A1-4971-45C0-A12C-12B15B7C4730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9515633F-3007-4419-B231-5AD6AB455D0C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22366770-0A46-424B-AEFA-E4533545B380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45B47E10-3859-4968-AE1C-09E032186CE4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2EED7C8C-46DF-4AD9-9A5F-AA90CAB08E72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2BF078AF-9283-448C-A638-F2FAFD277CA3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E56E7F59-46B9-4B07-BB7D-CF38B8840846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235ED878-F8DF-4A88-B779-0EFA0871EAA0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C31084D3-3C6A-4D01-A813-72CBF068B24B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929DE1E2-B676-456C-AA2C-DD2506CEB794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BB41AEB4-6978-4D72-B220-CAEE119DAAC1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23B9BB7D-C95E-40EB-9839-4F04BA432093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87E582DA-D8E1-44A8-9039-00D0A3462B4C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9E719260-7517-4B6E-82BC-E2906AD2F73C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812DF891-A127-45E6-BB8E-A0B4172F24A6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4CAA828D-C955-47C0-AE50-E44AAAF9F729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1C8EFF8D-CE2B-4AFC-8A70-FF090672DF27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AD64BF4C-9ADF-443B-9C08-BC6E1637A605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F80437CD-5BC3-4C92-84A4-E8E79F4D4EB5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4B9CCD2B-571B-4C07-A8C1-D36DB1A388B8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D3B2718A-90A8-4277-8B53-DC3281D2D547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8B633CA3-1A1C-4023-A7F3-6D77D0324DB4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709D0A3B-57DF-4FE6-9A8E-28D0D936B480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DF445CC3-7B89-4CF5-963D-08A44349945D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D174E9E4-57A7-45E6-87DA-BDA092D9FEAC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5EC16FAE-D9A2-4B35-A4DE-57A014025F33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B7128C40-5BDA-4171-848D-AAFEBE615304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20BBA5EE-5162-4F4B-8D17-FF8F4B957735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714E5B70-3C04-40B0-AAC7-46DB833397FD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02C3E67A-E37D-40EC-B6B0-9D1C37BB283E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458D4DAF-5A65-4A22-B512-20A86BADD990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333F0A8D-AD30-4F85-96B8-94365A191B39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E2F0A167-4632-4F77-8E6F-06BB8302A41D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4AA00E45-FF71-4AEB-959D-073B601E69EB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5AC54AC9-ECAF-409F-8217-EC4EC6405EC7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76D84B88-A000-4791-B865-54894D699A07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3586AB74-400A-4D55-AAE8-ACFB3075A88C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16727A12-1E2F-424F-AA03-E8D21BFD35FE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66ED1DA1-5D1E-41FF-B2BB-1F9DCC205542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4CB4E7B5-B6EB-407C-8F07-F9402F97B907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AE2440AF-CD3C-4F4E-8CCF-762335645265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1908E7B5-C41F-408F-88F3-B8158C2669CD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0FE7544C-5A2B-4117-82D7-958FA1B16F3C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919E4C9B-1BCA-432F-B807-13362EC323F1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C8779F7C-6437-42AE-B50D-82287391A016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E93F2E4A-88B1-41DA-998D-38719E0E23CA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E594221B-D8F1-4F7A-904A-35647BC98FDE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0B586681-8140-4680-BF3A-9993671D87FD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EA745F34-F8E5-499B-A188-5A177FAB7FBF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79C7DAEE-43FE-47AD-81E9-E7B69259FF51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1D6CCA6D-6DA7-4A5F-ADFA-D5C059CFE91D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87251850-2D14-420E-AF9C-D4D9C8219B9C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D39F58F3-AD29-411F-9DB0-6FC2DD4D1320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55C97D5C-234E-4766-8807-964124A57876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EBBC4434-34BA-4048-AB4B-D9012AE732F7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6900E-BED3-4D5D-AE36-DEE2E4ACB247}">
  <dimension ref="A1:AR267"/>
  <sheetViews>
    <sheetView rightToLeft="1" topLeftCell="G49" zoomScale="70" zoomScaleNormal="70" workbookViewId="0">
      <selection activeCell="AB62" sqref="AB62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21875" style="28" bestFit="1" customWidth="1"/>
    <col min="9" max="9" width="20.8867187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6.8867187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20.109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20.77734375" style="24" bestFit="1" customWidth="1"/>
    <col min="28" max="28" width="116.109375" style="24" bestFit="1" customWidth="1"/>
    <col min="29" max="29" width="15.77734375" style="31" customWidth="1"/>
    <col min="30" max="30" width="13.33203125" style="32" bestFit="1" customWidth="1"/>
    <col min="31" max="31" width="52.33203125" style="24" bestFit="1" customWidth="1"/>
    <col min="32" max="32" width="28.33203125" style="24" bestFit="1" customWidth="1"/>
    <col min="33" max="33" width="13.5546875" style="24" bestFit="1" customWidth="1"/>
    <col min="34" max="34" width="132.10937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8" t="s">
        <v>0</v>
      </c>
      <c r="B1" s="159"/>
      <c r="C1" s="158" t="s">
        <v>1</v>
      </c>
      <c r="D1" s="159"/>
      <c r="E1" s="158" t="s">
        <v>2</v>
      </c>
      <c r="F1" s="159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60" t="s">
        <v>17</v>
      </c>
      <c r="V1" s="161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66">
        <v>1</v>
      </c>
      <c r="H2" s="67" t="s">
        <v>1059</v>
      </c>
      <c r="I2" s="66" t="s">
        <v>1438</v>
      </c>
      <c r="J2" s="9" t="s">
        <v>76</v>
      </c>
      <c r="K2" s="11" t="str">
        <f t="shared" ref="K2:K65" ca="1" si="0">IF(C2, TODAY(), "" )</f>
        <v/>
      </c>
      <c r="L2" s="12" t="s">
        <v>84</v>
      </c>
      <c r="M2" s="12" t="s">
        <v>85</v>
      </c>
      <c r="N2" s="12" t="s">
        <v>86</v>
      </c>
      <c r="O2" s="9">
        <v>3326.1</v>
      </c>
      <c r="P2" s="9">
        <v>3</v>
      </c>
      <c r="Q2" s="13" t="str">
        <f>VLOOKUP(O2, '[1]لیست محصولات اردیبهشت ۱۴۰۳'!B:C,2,0)</f>
        <v>میاگروس | Milagros</v>
      </c>
      <c r="R2" s="9"/>
      <c r="S2" s="12">
        <f>VLOOKUP(O2, '[1]لیست محصولات اردیبهشت ۱۴۰۳'!B:F,5,0)</f>
        <v>150</v>
      </c>
      <c r="T2" s="14">
        <f>VLOOKUP(O2, '[1]لیست محصولات اردیبهشت ۱۴۰۳'!B:G,6,0)</f>
        <v>3750000</v>
      </c>
      <c r="U2" s="15"/>
      <c r="V2" s="16">
        <f t="shared" ref="V2:V65" si="1">IF(C2, P2, U2 )</f>
        <v>0</v>
      </c>
      <c r="W2" s="12">
        <f t="shared" ref="W2:W65" si="2">P2-V2</f>
        <v>3</v>
      </c>
      <c r="X2" s="14">
        <f t="shared" ref="X2:X65" si="3">P2*T2</f>
        <v>11250000</v>
      </c>
      <c r="Y2" s="17"/>
      <c r="Z2" s="14">
        <f t="shared" ref="Z2:Z65" si="4">X2-Y2</f>
        <v>11250000</v>
      </c>
      <c r="AA2" s="18" t="s">
        <v>79</v>
      </c>
      <c r="AB2" s="13" t="s">
        <v>70</v>
      </c>
      <c r="AC2" s="19" t="s">
        <v>88</v>
      </c>
      <c r="AD2" s="20" t="s">
        <v>99</v>
      </c>
      <c r="AE2" s="68" t="s">
        <v>1471</v>
      </c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- کافه پرا - افشین امیری 09123060890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>
        <v>2</v>
      </c>
      <c r="H3" s="10">
        <v>278682764377</v>
      </c>
      <c r="I3" s="9" t="s">
        <v>1438</v>
      </c>
      <c r="J3" s="9"/>
      <c r="K3" s="11" t="str">
        <f t="shared" ca="1" si="0"/>
        <v/>
      </c>
      <c r="L3" s="12" t="s">
        <v>1472</v>
      </c>
      <c r="M3" s="12" t="s">
        <v>1473</v>
      </c>
      <c r="N3" s="12"/>
      <c r="O3" s="9">
        <v>3326.1</v>
      </c>
      <c r="P3" s="9">
        <v>1</v>
      </c>
      <c r="Q3" s="13" t="str">
        <f>VLOOKUP(O3, '[1]لیست محصولات اردیبهشت ۱۴۰۳'!B:C,2,0)</f>
        <v>میاگروس | Milagros</v>
      </c>
      <c r="R3" s="9"/>
      <c r="S3" s="12">
        <f>VLOOKUP(O3, '[1]لیست محصولات اردیبهشت ۱۴۰۳'!B:F,5,0)</f>
        <v>150</v>
      </c>
      <c r="T3" s="14">
        <f>VLOOKUP(O3, '[1]لیست محصولات اردیبهشت ۱۴۰۳'!B:G,6,0)</f>
        <v>3750000</v>
      </c>
      <c r="U3" s="15"/>
      <c r="V3" s="16">
        <f t="shared" si="1"/>
        <v>0</v>
      </c>
      <c r="W3" s="12">
        <f t="shared" si="2"/>
        <v>1</v>
      </c>
      <c r="X3" s="14">
        <f t="shared" si="3"/>
        <v>3750000</v>
      </c>
      <c r="Y3" s="17"/>
      <c r="Z3" s="14">
        <f t="shared" si="4"/>
        <v>3750000</v>
      </c>
      <c r="AA3" s="18" t="s">
        <v>79</v>
      </c>
      <c r="AB3" s="13" t="s">
        <v>1474</v>
      </c>
      <c r="AC3" s="19" t="s">
        <v>1475</v>
      </c>
      <c r="AD3" s="20" t="s">
        <v>99</v>
      </c>
      <c r="AE3" s="19"/>
      <c r="AF3" s="21"/>
      <c r="AG3" s="22" t="str">
        <f t="shared" si="5"/>
        <v>TRUE</v>
      </c>
      <c r="AH3" s="23" t="str">
        <f t="shared" ref="AH3:AH66" si="6">AA3&amp;" "&amp;AB3&amp;" "&amp;N3&amp;" - "&amp;L3&amp;" "&amp;M3&amp;" "&amp;AC3</f>
        <v>تهران آیت الله کاشانی خ بهنام خ فهیمی غربی کوی فرهنگیان فرهنگ سوم شمالی اقاقیا ۶ پلاک ۸ واحد ۱۳  - سیما نوری 09198356931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>
        <v>3</v>
      </c>
      <c r="H4" s="10">
        <v>278684226141</v>
      </c>
      <c r="I4" s="25" t="s">
        <v>1438</v>
      </c>
      <c r="J4" s="9"/>
      <c r="K4" s="11" t="str">
        <f t="shared" ca="1" si="0"/>
        <v/>
      </c>
      <c r="L4" s="12" t="s">
        <v>704</v>
      </c>
      <c r="M4" s="12" t="s">
        <v>1476</v>
      </c>
      <c r="N4" s="12" t="s">
        <v>1477</v>
      </c>
      <c r="O4" s="9">
        <v>3326.1</v>
      </c>
      <c r="P4" s="9">
        <v>5</v>
      </c>
      <c r="Q4" s="13" t="str">
        <f>VLOOKUP(O4, '[1]لیست محصولات اردیبهشت ۱۴۰۳'!B:C,2,0)</f>
        <v>میاگروس | Milagros</v>
      </c>
      <c r="R4" s="9"/>
      <c r="S4" s="12">
        <f>VLOOKUP(O4, '[1]لیست محصولات اردیبهشت ۱۴۰۳'!B:F,5,0)</f>
        <v>150</v>
      </c>
      <c r="T4" s="14">
        <f>VLOOKUP(O4, '[1]لیست محصولات اردیبهشت ۱۴۰۳'!B:G,6,0)</f>
        <v>3750000</v>
      </c>
      <c r="U4" s="15"/>
      <c r="V4" s="16">
        <f t="shared" si="1"/>
        <v>0</v>
      </c>
      <c r="W4" s="12">
        <f t="shared" si="2"/>
        <v>5</v>
      </c>
      <c r="X4" s="14">
        <f t="shared" si="3"/>
        <v>18750000</v>
      </c>
      <c r="Y4" s="17"/>
      <c r="Z4" s="14">
        <f t="shared" si="4"/>
        <v>18750000</v>
      </c>
      <c r="AA4" s="18" t="s">
        <v>1478</v>
      </c>
      <c r="AB4" s="13" t="s">
        <v>1537</v>
      </c>
      <c r="AC4" s="19" t="s">
        <v>1479</v>
      </c>
      <c r="AD4" s="20"/>
      <c r="AE4" s="68" t="s">
        <v>1480</v>
      </c>
      <c r="AF4" s="21"/>
      <c r="AG4" s="22" t="str">
        <f t="shared" si="5"/>
        <v>TRUE</v>
      </c>
      <c r="AH4" s="23" t="str">
        <f t="shared" si="6"/>
        <v>مازندران سلمانشهر (متلقو) - انتهای خیابان ۱۰دریاگوشه -  کافه پرند - حمید پرند 09020130819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66">
        <v>4</v>
      </c>
      <c r="H5" s="67"/>
      <c r="I5" s="114" t="s">
        <v>1438</v>
      </c>
      <c r="J5" s="9" t="s">
        <v>76</v>
      </c>
      <c r="K5" s="11" t="str">
        <f t="shared" ca="1" si="0"/>
        <v/>
      </c>
      <c r="L5" s="12" t="s">
        <v>608</v>
      </c>
      <c r="M5" s="12" t="s">
        <v>609</v>
      </c>
      <c r="N5" s="12" t="s">
        <v>610</v>
      </c>
      <c r="O5" s="9">
        <v>5511.3</v>
      </c>
      <c r="P5" s="9">
        <v>2</v>
      </c>
      <c r="Q5" s="13" t="str">
        <f>VLOOKUP(O5, '[1]لیست محصولات اردیبهشت ۱۴۰۳'!B:C,2,0)</f>
        <v>هامبلا | Hambella</v>
      </c>
      <c r="R5" s="9"/>
      <c r="S5" s="12">
        <f>VLOOKUP(O5, '[1]لیست محصولات اردیبهشت ۱۴۰۳'!B:F,5,0)</f>
        <v>4000</v>
      </c>
      <c r="T5" s="14">
        <f>VLOOKUP(O5, '[1]لیست محصولات اردیبهشت ۱۴۰۳'!B:G,6,0)</f>
        <v>69600000</v>
      </c>
      <c r="U5" s="15"/>
      <c r="V5" s="16">
        <f t="shared" si="1"/>
        <v>0</v>
      </c>
      <c r="W5" s="12">
        <f t="shared" si="2"/>
        <v>2</v>
      </c>
      <c r="X5" s="14">
        <f t="shared" si="3"/>
        <v>139200000</v>
      </c>
      <c r="Y5" s="17"/>
      <c r="Z5" s="14">
        <f t="shared" si="4"/>
        <v>139200000</v>
      </c>
      <c r="AA5" s="18" t="s">
        <v>92</v>
      </c>
      <c r="AB5" s="13" t="s">
        <v>611</v>
      </c>
      <c r="AC5" s="19" t="s">
        <v>612</v>
      </c>
      <c r="AD5" s="20"/>
      <c r="AE5" s="19"/>
      <c r="AF5" s="21"/>
      <c r="AG5" s="22" t="str">
        <f t="shared" si="5"/>
        <v>TRUE</v>
      </c>
      <c r="AH5" s="23" t="str">
        <f t="shared" si="6"/>
        <v>تبریز وليعصر ،چهارراه شريعتي به سمت رازي کافه پرکو - سالار درنگ 09125006328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164">
        <v>5</v>
      </c>
      <c r="H6" s="178">
        <v>278749403456</v>
      </c>
      <c r="I6" s="164" t="s">
        <v>1481</v>
      </c>
      <c r="J6" s="164"/>
      <c r="K6" s="11" t="str">
        <f t="shared" ca="1" si="0"/>
        <v/>
      </c>
      <c r="L6" s="162" t="s">
        <v>141</v>
      </c>
      <c r="M6" s="162" t="s">
        <v>779</v>
      </c>
      <c r="N6" s="162"/>
      <c r="O6" s="9">
        <v>5522.1</v>
      </c>
      <c r="P6" s="9">
        <v>1</v>
      </c>
      <c r="Q6" s="13" t="str">
        <f>VLOOKUP(O6, '[1]لیست محصولات اردیبهشت ۱۴۰۳'!B:C,2,0)</f>
        <v>تامارا | Tamara</v>
      </c>
      <c r="R6" s="9"/>
      <c r="S6" s="12">
        <f>VLOOKUP(O6, '[1]لیست محصولات اردیبهشت ۱۴۰۳'!B:F,5,0)</f>
        <v>150</v>
      </c>
      <c r="T6" s="14">
        <f>VLOOKUP(O6, '[1]لیست محصولات اردیبهشت ۱۴۰۳'!B:G,6,0)</f>
        <v>2600000</v>
      </c>
      <c r="U6" s="15"/>
      <c r="V6" s="16">
        <f t="shared" si="1"/>
        <v>0</v>
      </c>
      <c r="W6" s="12">
        <f t="shared" si="2"/>
        <v>1</v>
      </c>
      <c r="X6" s="14">
        <f t="shared" si="3"/>
        <v>2600000</v>
      </c>
      <c r="Y6" s="17"/>
      <c r="Z6" s="14">
        <f t="shared" si="4"/>
        <v>2600000</v>
      </c>
      <c r="AA6" s="176" t="s">
        <v>109</v>
      </c>
      <c r="AB6" s="174" t="s">
        <v>777</v>
      </c>
      <c r="AC6" s="172" t="s">
        <v>778</v>
      </c>
      <c r="AD6" s="170"/>
      <c r="AE6" s="19"/>
      <c r="AF6" s="21"/>
      <c r="AG6" s="22" t="str">
        <f t="shared" si="5"/>
        <v>TRUE</v>
      </c>
      <c r="AH6" s="23" t="str">
        <f t="shared" si="6"/>
        <v>اصفهان ملکشهر خیابان مطهری کوچه 35 پلاک 44 واحد 3  - محمد حسن میری 09337347280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184"/>
      <c r="H7" s="185"/>
      <c r="I7" s="184"/>
      <c r="J7" s="184"/>
      <c r="K7" s="11" t="str">
        <f t="shared" ca="1" si="0"/>
        <v/>
      </c>
      <c r="L7" s="186"/>
      <c r="M7" s="186"/>
      <c r="N7" s="186"/>
      <c r="O7" s="9">
        <v>5511.1</v>
      </c>
      <c r="P7" s="9">
        <v>1</v>
      </c>
      <c r="Q7" s="13" t="str">
        <f>VLOOKUP(O7, '[1]لیست محصولات اردیبهشت ۱۴۰۳'!B:C,2,0)</f>
        <v>هامبلا | Hambella</v>
      </c>
      <c r="R7" s="9"/>
      <c r="S7" s="12">
        <f>VLOOKUP(O7, '[1]لیست محصولات اردیبهشت ۱۴۰۳'!B:F,5,0)</f>
        <v>150</v>
      </c>
      <c r="T7" s="14">
        <f>VLOOKUP(O7, '[1]لیست محصولات اردیبهشت ۱۴۰۳'!B:G,6,0)</f>
        <v>2800000</v>
      </c>
      <c r="U7" s="26"/>
      <c r="V7" s="16">
        <f t="shared" si="1"/>
        <v>0</v>
      </c>
      <c r="W7" s="12">
        <f t="shared" si="2"/>
        <v>1</v>
      </c>
      <c r="X7" s="14">
        <f t="shared" si="3"/>
        <v>2800000</v>
      </c>
      <c r="Y7" s="17"/>
      <c r="Z7" s="14">
        <f t="shared" si="4"/>
        <v>2800000</v>
      </c>
      <c r="AA7" s="183"/>
      <c r="AB7" s="182"/>
      <c r="AC7" s="181"/>
      <c r="AD7" s="180"/>
      <c r="AE7" s="19"/>
      <c r="AF7" s="21"/>
      <c r="AG7" s="22" t="str">
        <f t="shared" si="5"/>
        <v>TRUE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184"/>
      <c r="H8" s="185"/>
      <c r="I8" s="184"/>
      <c r="J8" s="184"/>
      <c r="K8" s="11" t="str">
        <f t="shared" ca="1" si="0"/>
        <v/>
      </c>
      <c r="L8" s="186"/>
      <c r="M8" s="186"/>
      <c r="N8" s="186"/>
      <c r="O8" s="9">
        <v>5501.1</v>
      </c>
      <c r="P8" s="9">
        <v>1</v>
      </c>
      <c r="Q8" s="13" t="str">
        <f>VLOOKUP(O8, '[1]لیست محصولات اردیبهشت ۱۴۰۳'!B:C,2,0)</f>
        <v>ورتکس | Vortex</v>
      </c>
      <c r="R8" s="9"/>
      <c r="S8" s="12">
        <f>VLOOKUP(O8, '[1]لیست محصولات اردیبهشت ۱۴۰۳'!B:F,5,0)</f>
        <v>150</v>
      </c>
      <c r="T8" s="14">
        <f>VLOOKUP(O8, '[1]لیست محصولات اردیبهشت ۱۴۰۳'!B:G,6,0)</f>
        <v>2100000</v>
      </c>
      <c r="U8" s="15"/>
      <c r="V8" s="16">
        <f t="shared" si="1"/>
        <v>0</v>
      </c>
      <c r="W8" s="12">
        <f t="shared" si="2"/>
        <v>1</v>
      </c>
      <c r="X8" s="14">
        <f t="shared" si="3"/>
        <v>2100000</v>
      </c>
      <c r="Y8" s="17"/>
      <c r="Z8" s="14">
        <f t="shared" si="4"/>
        <v>2100000</v>
      </c>
      <c r="AA8" s="183"/>
      <c r="AB8" s="182"/>
      <c r="AC8" s="181"/>
      <c r="AD8" s="180"/>
      <c r="AE8" s="19"/>
      <c r="AF8" s="21"/>
      <c r="AG8" s="22" t="str">
        <f t="shared" si="5"/>
        <v>TRUE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165"/>
      <c r="H9" s="179"/>
      <c r="I9" s="165"/>
      <c r="J9" s="165"/>
      <c r="K9" s="11" t="str">
        <f t="shared" ca="1" si="0"/>
        <v/>
      </c>
      <c r="L9" s="163"/>
      <c r="M9" s="163"/>
      <c r="N9" s="163"/>
      <c r="O9" s="9">
        <v>3326.1</v>
      </c>
      <c r="P9" s="9">
        <v>2</v>
      </c>
      <c r="Q9" s="13" t="str">
        <f>VLOOKUP(O9, '[1]لیست محصولات اردیبهشت ۱۴۰۳'!B:C,2,0)</f>
        <v>میاگروس | Milagros</v>
      </c>
      <c r="R9" s="9"/>
      <c r="S9" s="12">
        <f>VLOOKUP(O9, '[1]لیست محصولات اردیبهشت ۱۴۰۳'!B:F,5,0)</f>
        <v>150</v>
      </c>
      <c r="T9" s="14">
        <f>VLOOKUP(O9, '[1]لیست محصولات اردیبهشت ۱۴۰۳'!B:G,6,0)</f>
        <v>3750000</v>
      </c>
      <c r="U9" s="15"/>
      <c r="V9" s="16">
        <f t="shared" si="1"/>
        <v>0</v>
      </c>
      <c r="W9" s="12">
        <f t="shared" si="2"/>
        <v>2</v>
      </c>
      <c r="X9" s="14">
        <f t="shared" si="3"/>
        <v>7500000</v>
      </c>
      <c r="Y9" s="17"/>
      <c r="Z9" s="14">
        <f t="shared" si="4"/>
        <v>7500000</v>
      </c>
      <c r="AA9" s="177"/>
      <c r="AB9" s="175"/>
      <c r="AC9" s="173"/>
      <c r="AD9" s="171"/>
      <c r="AE9" s="19"/>
      <c r="AF9" s="21"/>
      <c r="AG9" s="22" t="str">
        <f t="shared" si="5"/>
        <v>TRUE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>
        <v>6</v>
      </c>
      <c r="H10" s="10">
        <v>278750326062</v>
      </c>
      <c r="I10" s="25" t="s">
        <v>1481</v>
      </c>
      <c r="J10" s="9"/>
      <c r="K10" s="11" t="str">
        <f t="shared" ca="1" si="0"/>
        <v/>
      </c>
      <c r="L10" s="27" t="s">
        <v>355</v>
      </c>
      <c r="M10" s="27" t="s">
        <v>1482</v>
      </c>
      <c r="N10" s="12"/>
      <c r="O10" s="9">
        <v>5501.1</v>
      </c>
      <c r="P10" s="9">
        <v>1</v>
      </c>
      <c r="Q10" s="13" t="str">
        <f>VLOOKUP(O10, '[1]لیست محصولات اردیبهشت ۱۴۰۳'!B:C,2,0)</f>
        <v>ورتکس | Vortex</v>
      </c>
      <c r="R10" s="9"/>
      <c r="S10" s="12">
        <f>VLOOKUP(O10, '[1]لیست محصولات اردیبهشت ۱۴۰۳'!B:F,5,0)</f>
        <v>150</v>
      </c>
      <c r="T10" s="14">
        <f>VLOOKUP(O10, '[1]لیست محصولات اردیبهشت ۱۴۰۳'!B:G,6,0)</f>
        <v>2100000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2100000</v>
      </c>
      <c r="Y10" s="17"/>
      <c r="Z10" s="14">
        <f t="shared" si="4"/>
        <v>2100000</v>
      </c>
      <c r="AA10" s="18" t="s">
        <v>599</v>
      </c>
      <c r="AB10" s="13" t="s">
        <v>1483</v>
      </c>
      <c r="AC10" s="19" t="s">
        <v>1484</v>
      </c>
      <c r="AD10" s="20"/>
      <c r="AE10" s="19"/>
      <c r="AF10" s="21"/>
      <c r="AG10" s="22" t="str">
        <f t="shared" si="5"/>
        <v>TRUE</v>
      </c>
      <c r="AH10" s="23" t="str">
        <f t="shared" si="6"/>
        <v>کهگیلویه و بویراحمد گچساران - مسکن مهر پادگان شاهد بلوک۹  - ارشیا ایران نژاد 09011207622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164">
        <v>7</v>
      </c>
      <c r="H11" s="178">
        <v>278761742026</v>
      </c>
      <c r="I11" s="164" t="s">
        <v>1481</v>
      </c>
      <c r="J11" s="164"/>
      <c r="K11" s="11" t="str">
        <f t="shared" ca="1" si="0"/>
        <v/>
      </c>
      <c r="L11" s="162" t="s">
        <v>591</v>
      </c>
      <c r="M11" s="162" t="s">
        <v>759</v>
      </c>
      <c r="N11" s="162"/>
      <c r="O11" s="9">
        <v>1130.0999999999999</v>
      </c>
      <c r="P11" s="9">
        <v>2</v>
      </c>
      <c r="Q11" s="13" t="str">
        <f>VLOOKUP(O11, '[1]لیست محصولات اردیبهشت ۱۴۰۳'!B:C,2,0)</f>
        <v>الیدا پلانو | Elida Plano</v>
      </c>
      <c r="R11" s="9"/>
      <c r="S11" s="12">
        <f>VLOOKUP(O11, '[1]لیست محصولات اردیبهشت ۱۴۰۳'!B:F,5,0)</f>
        <v>80</v>
      </c>
      <c r="T11" s="14">
        <f>VLOOKUP(O11, '[1]لیست محصولات اردیبهشت ۱۴۰۳'!B:G,6,0)</f>
        <v>13100000</v>
      </c>
      <c r="U11" s="15"/>
      <c r="V11" s="16">
        <f t="shared" si="1"/>
        <v>0</v>
      </c>
      <c r="W11" s="12">
        <f t="shared" si="2"/>
        <v>2</v>
      </c>
      <c r="X11" s="14">
        <f t="shared" si="3"/>
        <v>26200000</v>
      </c>
      <c r="Y11" s="17"/>
      <c r="Z11" s="14">
        <f t="shared" si="4"/>
        <v>26200000</v>
      </c>
      <c r="AA11" s="176" t="s">
        <v>348</v>
      </c>
      <c r="AB11" s="174" t="s">
        <v>1485</v>
      </c>
      <c r="AC11" s="172" t="s">
        <v>1486</v>
      </c>
      <c r="AD11" s="170"/>
      <c r="AE11" s="193" t="s">
        <v>1487</v>
      </c>
      <c r="AF11" s="21"/>
      <c r="AG11" s="22" t="str">
        <f t="shared" si="5"/>
        <v>TRUE</v>
      </c>
      <c r="AH11" s="23" t="str">
        <f t="shared" si="6"/>
        <v>شیراز شهرک گلستان،بلوار جهاد،کوچه۱۵،پلاک۳۷  - حسین محمدی 09330457511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65"/>
      <c r="H12" s="179"/>
      <c r="I12" s="165"/>
      <c r="J12" s="165"/>
      <c r="K12" s="11" t="str">
        <f t="shared" ca="1" si="0"/>
        <v/>
      </c>
      <c r="L12" s="163"/>
      <c r="M12" s="163"/>
      <c r="N12" s="163"/>
      <c r="O12" s="9">
        <v>1125.0999999999999</v>
      </c>
      <c r="P12" s="9">
        <v>1</v>
      </c>
      <c r="Q12" s="13" t="str">
        <f>VLOOKUP(O12, '[1]لیست محصولات اردیبهشت ۱۴۰۳'!B:C,2,0)</f>
        <v>بنجامین دیانوس | Benjamin De Dianous</v>
      </c>
      <c r="R12" s="9"/>
      <c r="S12" s="12">
        <f>VLOOKUP(O12, '[1]لیست محصولات اردیبهشت ۱۴۰۳'!B:F,5,0)</f>
        <v>80</v>
      </c>
      <c r="T12" s="14">
        <f>VLOOKUP(O12, '[1]لیست محصولات اردیبهشت ۱۴۰۳'!B:G,6,0)</f>
        <v>11000000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11000000</v>
      </c>
      <c r="Y12" s="17"/>
      <c r="Z12" s="14">
        <f t="shared" si="4"/>
        <v>11000000</v>
      </c>
      <c r="AA12" s="177"/>
      <c r="AB12" s="175"/>
      <c r="AC12" s="173"/>
      <c r="AD12" s="171"/>
      <c r="AE12" s="194"/>
      <c r="AF12" s="21"/>
      <c r="AG12" s="22" t="str">
        <f t="shared" si="5"/>
        <v>TRUE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>
        <v>8</v>
      </c>
      <c r="H13" s="10">
        <v>278762325107</v>
      </c>
      <c r="I13" s="9" t="s">
        <v>1481</v>
      </c>
      <c r="J13" s="9"/>
      <c r="K13" s="11" t="str">
        <f t="shared" ca="1" si="0"/>
        <v/>
      </c>
      <c r="L13" s="12" t="s">
        <v>231</v>
      </c>
      <c r="M13" s="12" t="s">
        <v>232</v>
      </c>
      <c r="N13" s="12" t="s">
        <v>233</v>
      </c>
      <c r="O13" s="9">
        <v>5501.3</v>
      </c>
      <c r="P13" s="9">
        <v>1</v>
      </c>
      <c r="Q13" s="13" t="str">
        <f>VLOOKUP(O13, '[1]لیست محصولات اردیبهشت ۱۴۰۳'!B:C,2,0)</f>
        <v>ورتکس | Vortex</v>
      </c>
      <c r="R13" s="9"/>
      <c r="S13" s="12">
        <f>VLOOKUP(O13, '[1]لیست محصولات اردیبهشت ۱۴۰۳'!B:F,5,0)</f>
        <v>4000</v>
      </c>
      <c r="T13" s="14">
        <f>VLOOKUP(O13, '[1]لیست محصولات اردیبهشت ۱۴۰۳'!B:G,6,0)</f>
        <v>51200000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51200000</v>
      </c>
      <c r="Y13" s="17"/>
      <c r="Z13" s="14">
        <f t="shared" si="4"/>
        <v>51200000</v>
      </c>
      <c r="AA13" s="18" t="s">
        <v>234</v>
      </c>
      <c r="AB13" s="13" t="s">
        <v>235</v>
      </c>
      <c r="AC13" s="19" t="s">
        <v>236</v>
      </c>
      <c r="AD13" s="20"/>
      <c r="AE13" s="19"/>
      <c r="AF13" s="21"/>
      <c r="AG13" s="22" t="str">
        <f t="shared" si="5"/>
        <v>TRUE</v>
      </c>
      <c r="AH13" s="23" t="str">
        <f t="shared" si="6"/>
        <v>بابلسر دریاکنار خیابان ششم سر کوچه یکم کافه زین - زینب دولتی 09123513718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164">
        <v>9</v>
      </c>
      <c r="H14" s="178">
        <v>278780413816</v>
      </c>
      <c r="I14" s="164" t="s">
        <v>1481</v>
      </c>
      <c r="J14" s="164"/>
      <c r="K14" s="11" t="str">
        <f t="shared" ca="1" si="0"/>
        <v/>
      </c>
      <c r="L14" s="162" t="s">
        <v>1366</v>
      </c>
      <c r="M14" s="162" t="s">
        <v>1403</v>
      </c>
      <c r="N14" s="162"/>
      <c r="O14" s="9">
        <v>3326.1</v>
      </c>
      <c r="P14" s="9">
        <v>2</v>
      </c>
      <c r="Q14" s="13" t="str">
        <f>VLOOKUP(O14, '[1]لیست محصولات اردیبهشت ۱۴۰۳'!B:C,2,0)</f>
        <v>میاگروس | Milagros</v>
      </c>
      <c r="R14" s="9"/>
      <c r="S14" s="12">
        <f>VLOOKUP(O14, '[1]لیست محصولات اردیبهشت ۱۴۰۳'!B:F,5,0)</f>
        <v>150</v>
      </c>
      <c r="T14" s="14">
        <f>VLOOKUP(O14, '[1]لیست محصولات اردیبهشت ۱۴۰۳'!B:G,6,0)</f>
        <v>3750000</v>
      </c>
      <c r="U14" s="15"/>
      <c r="V14" s="16">
        <f t="shared" si="1"/>
        <v>0</v>
      </c>
      <c r="W14" s="12">
        <f t="shared" si="2"/>
        <v>2</v>
      </c>
      <c r="X14" s="14">
        <f t="shared" si="3"/>
        <v>7500000</v>
      </c>
      <c r="Y14" s="17"/>
      <c r="Z14" s="14">
        <f t="shared" si="4"/>
        <v>7500000</v>
      </c>
      <c r="AA14" s="176" t="s">
        <v>109</v>
      </c>
      <c r="AB14" s="174" t="s">
        <v>1488</v>
      </c>
      <c r="AC14" s="172" t="s">
        <v>1489</v>
      </c>
      <c r="AD14" s="170"/>
      <c r="AE14" s="19"/>
      <c r="AF14" s="21"/>
      <c r="AG14" s="22" t="str">
        <f t="shared" si="5"/>
        <v>TRUE</v>
      </c>
      <c r="AH14" s="23" t="str">
        <f t="shared" si="6"/>
        <v>اصفهان خ شیخ صدوق شمالی ، خ کاخ سعادت آباد شرقی ، نبش کوچه ترکان ، پلاک ۹۶  - پرهام طالبی 09335601918</v>
      </c>
    </row>
    <row r="15" spans="1:34" ht="22.35" customHeight="1">
      <c r="A15" s="7"/>
      <c r="B15" s="7"/>
      <c r="C15" s="7"/>
      <c r="D15" s="7"/>
      <c r="E15" s="7"/>
      <c r="F15" s="8"/>
      <c r="G15" s="184"/>
      <c r="H15" s="185"/>
      <c r="I15" s="184"/>
      <c r="J15" s="184"/>
      <c r="K15" s="11" t="str">
        <f t="shared" ca="1" si="0"/>
        <v/>
      </c>
      <c r="L15" s="186"/>
      <c r="M15" s="186"/>
      <c r="N15" s="186"/>
      <c r="O15" s="9">
        <v>5522.1</v>
      </c>
      <c r="P15" s="9">
        <v>2</v>
      </c>
      <c r="Q15" s="13" t="str">
        <f>VLOOKUP(O15, '[1]لیست محصولات اردیبهشت ۱۴۰۳'!B:C,2,0)</f>
        <v>تامارا | Tamara</v>
      </c>
      <c r="R15" s="9"/>
      <c r="S15" s="12">
        <f>VLOOKUP(O15, '[1]لیست محصولات اردیبهشت ۱۴۰۳'!B:F,5,0)</f>
        <v>150</v>
      </c>
      <c r="T15" s="14">
        <f>VLOOKUP(O15, '[1]لیست محصولات اردیبهشت ۱۴۰۳'!B:G,6,0)</f>
        <v>2600000</v>
      </c>
      <c r="U15" s="15"/>
      <c r="V15" s="16">
        <f t="shared" si="1"/>
        <v>0</v>
      </c>
      <c r="W15" s="12">
        <f t="shared" si="2"/>
        <v>2</v>
      </c>
      <c r="X15" s="14">
        <f t="shared" si="3"/>
        <v>5200000</v>
      </c>
      <c r="Y15" s="17"/>
      <c r="Z15" s="14">
        <f t="shared" si="4"/>
        <v>5200000</v>
      </c>
      <c r="AA15" s="183"/>
      <c r="AB15" s="182"/>
      <c r="AC15" s="181"/>
      <c r="AD15" s="180"/>
      <c r="AE15" s="19"/>
      <c r="AF15" s="21"/>
      <c r="AG15" s="22" t="str">
        <f t="shared" si="5"/>
        <v>TRUE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165"/>
      <c r="H16" s="179"/>
      <c r="I16" s="165"/>
      <c r="J16" s="165"/>
      <c r="K16" s="11" t="str">
        <f t="shared" ca="1" si="0"/>
        <v/>
      </c>
      <c r="L16" s="163"/>
      <c r="M16" s="163"/>
      <c r="N16" s="163"/>
      <c r="O16" s="9">
        <v>5511.1</v>
      </c>
      <c r="P16" s="9">
        <v>2</v>
      </c>
      <c r="Q16" s="13" t="str">
        <f>VLOOKUP(O16, '[1]لیست محصولات اردیبهشت ۱۴۰۳'!B:C,2,0)</f>
        <v>هامبلا | Hambella</v>
      </c>
      <c r="R16" s="9"/>
      <c r="S16" s="12">
        <f>VLOOKUP(O16, '[1]لیست محصولات اردیبهشت ۱۴۰۳'!B:F,5,0)</f>
        <v>150</v>
      </c>
      <c r="T16" s="14">
        <f>VLOOKUP(O16, '[1]لیست محصولات اردیبهشت ۱۴۰۳'!B:G,6,0)</f>
        <v>2800000</v>
      </c>
      <c r="U16" s="15"/>
      <c r="V16" s="16">
        <f t="shared" si="1"/>
        <v>0</v>
      </c>
      <c r="W16" s="12">
        <f t="shared" si="2"/>
        <v>2</v>
      </c>
      <c r="X16" s="14">
        <f t="shared" si="3"/>
        <v>5600000</v>
      </c>
      <c r="Y16" s="17"/>
      <c r="Z16" s="14">
        <f t="shared" si="4"/>
        <v>5600000</v>
      </c>
      <c r="AA16" s="177"/>
      <c r="AB16" s="175"/>
      <c r="AC16" s="173"/>
      <c r="AD16" s="171"/>
      <c r="AE16" s="19"/>
      <c r="AF16" s="21"/>
      <c r="AG16" s="22" t="str">
        <f t="shared" si="5"/>
        <v>TRUE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166">
        <v>10</v>
      </c>
      <c r="H17" s="168"/>
      <c r="I17" s="166" t="s">
        <v>1466</v>
      </c>
      <c r="J17" s="164" t="s">
        <v>76</v>
      </c>
      <c r="K17" s="11" t="str">
        <f t="shared" ca="1" si="0"/>
        <v/>
      </c>
      <c r="L17" s="162" t="s">
        <v>112</v>
      </c>
      <c r="M17" s="162" t="s">
        <v>1192</v>
      </c>
      <c r="N17" s="162" t="s">
        <v>715</v>
      </c>
      <c r="O17" s="9">
        <v>5511.3</v>
      </c>
      <c r="P17" s="9">
        <v>10</v>
      </c>
      <c r="Q17" s="13" t="str">
        <f>VLOOKUP(O17, '[1]لیست محصولات اردیبهشت ۱۴۰۳'!B:C,2,0)</f>
        <v>هامبلا | Hambella</v>
      </c>
      <c r="R17" s="9"/>
      <c r="S17" s="12">
        <f>VLOOKUP(O17, '[1]لیست محصولات اردیبهشت ۱۴۰۳'!B:F,5,0)</f>
        <v>4000</v>
      </c>
      <c r="T17" s="14">
        <f>VLOOKUP(O17, '[1]لیست محصولات اردیبهشت ۱۴۰۳'!B:G,6,0)</f>
        <v>69600000</v>
      </c>
      <c r="U17" s="15"/>
      <c r="V17" s="16">
        <f t="shared" si="1"/>
        <v>0</v>
      </c>
      <c r="W17" s="12">
        <f t="shared" si="2"/>
        <v>10</v>
      </c>
      <c r="X17" s="14">
        <f t="shared" si="3"/>
        <v>696000000</v>
      </c>
      <c r="Y17" s="17"/>
      <c r="Z17" s="14">
        <f t="shared" si="4"/>
        <v>696000000</v>
      </c>
      <c r="AA17" s="176" t="s">
        <v>79</v>
      </c>
      <c r="AB17" s="174" t="s">
        <v>70</v>
      </c>
      <c r="AC17" s="172" t="s">
        <v>716</v>
      </c>
      <c r="AD17" s="170"/>
      <c r="AE17" s="19"/>
      <c r="AF17" s="21"/>
      <c r="AG17" s="22" t="str">
        <f t="shared" si="5"/>
        <v>TRUE</v>
      </c>
      <c r="AH17" s="23" t="str">
        <f t="shared" si="6"/>
        <v>تهران - ویکافه - محمدرضا دلجو 09051534303</v>
      </c>
    </row>
    <row r="18" spans="1:34" ht="22.35" customHeight="1">
      <c r="A18" s="7"/>
      <c r="B18" s="7"/>
      <c r="C18" s="7"/>
      <c r="D18" s="7"/>
      <c r="E18" s="7"/>
      <c r="F18" s="8"/>
      <c r="G18" s="195"/>
      <c r="H18" s="196"/>
      <c r="I18" s="195"/>
      <c r="J18" s="184"/>
      <c r="K18" s="11" t="str">
        <f t="shared" ca="1" si="0"/>
        <v/>
      </c>
      <c r="L18" s="186"/>
      <c r="M18" s="186"/>
      <c r="N18" s="186"/>
      <c r="O18" s="9">
        <v>5511.1</v>
      </c>
      <c r="P18" s="9">
        <v>8</v>
      </c>
      <c r="Q18" s="13" t="str">
        <f>VLOOKUP(O18, '[1]لیست محصولات اردیبهشت ۱۴۰۳'!B:C,2,0)</f>
        <v>هامبلا | Hambella</v>
      </c>
      <c r="R18" s="9"/>
      <c r="S18" s="12">
        <f>VLOOKUP(O18, '[1]لیست محصولات اردیبهشت ۱۴۰۳'!B:F,5,0)</f>
        <v>150</v>
      </c>
      <c r="T18" s="14">
        <f>VLOOKUP(O18, '[1]لیست محصولات اردیبهشت ۱۴۰۳'!B:G,6,0)</f>
        <v>2800000</v>
      </c>
      <c r="U18" s="15"/>
      <c r="V18" s="16">
        <f t="shared" si="1"/>
        <v>0</v>
      </c>
      <c r="W18" s="12">
        <f t="shared" si="2"/>
        <v>8</v>
      </c>
      <c r="X18" s="14">
        <f t="shared" si="3"/>
        <v>22400000</v>
      </c>
      <c r="Y18" s="17"/>
      <c r="Z18" s="14">
        <f t="shared" si="4"/>
        <v>22400000</v>
      </c>
      <c r="AA18" s="183"/>
      <c r="AB18" s="182"/>
      <c r="AC18" s="181"/>
      <c r="AD18" s="180"/>
      <c r="AE18" s="19"/>
      <c r="AF18" s="21"/>
      <c r="AG18" s="22" t="str">
        <f t="shared" si="5"/>
        <v>TRUE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167"/>
      <c r="H19" s="169"/>
      <c r="I19" s="167"/>
      <c r="J19" s="165"/>
      <c r="K19" s="11" t="str">
        <f t="shared" ca="1" si="0"/>
        <v/>
      </c>
      <c r="L19" s="163"/>
      <c r="M19" s="163"/>
      <c r="N19" s="163"/>
      <c r="O19" s="9">
        <v>5522.1</v>
      </c>
      <c r="P19" s="9">
        <v>8</v>
      </c>
      <c r="Q19" s="13" t="str">
        <f>VLOOKUP(O19, '[1]لیست محصولات اردیبهشت ۱۴۰۳'!B:C,2,0)</f>
        <v>تامارا | Tamara</v>
      </c>
      <c r="R19" s="9"/>
      <c r="S19" s="12">
        <f>VLOOKUP(O19, '[1]لیست محصولات اردیبهشت ۱۴۰۳'!B:F,5,0)</f>
        <v>150</v>
      </c>
      <c r="T19" s="14">
        <f>VLOOKUP(O19, '[1]لیست محصولات اردیبهشت ۱۴۰۳'!B:G,6,0)</f>
        <v>2600000</v>
      </c>
      <c r="U19" s="15"/>
      <c r="V19" s="16">
        <f t="shared" si="1"/>
        <v>0</v>
      </c>
      <c r="W19" s="12">
        <f t="shared" si="2"/>
        <v>8</v>
      </c>
      <c r="X19" s="14">
        <f t="shared" si="3"/>
        <v>20800000</v>
      </c>
      <c r="Y19" s="17"/>
      <c r="Z19" s="14">
        <f t="shared" si="4"/>
        <v>20800000</v>
      </c>
      <c r="AA19" s="177"/>
      <c r="AB19" s="175"/>
      <c r="AC19" s="173"/>
      <c r="AD19" s="171"/>
      <c r="AE19" s="19"/>
      <c r="AF19" s="21"/>
      <c r="AG19" s="22" t="str">
        <f t="shared" si="5"/>
        <v>TRUE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164">
        <v>11</v>
      </c>
      <c r="H20" s="178">
        <v>278798255578</v>
      </c>
      <c r="I20" s="164" t="s">
        <v>1466</v>
      </c>
      <c r="J20" s="164"/>
      <c r="K20" s="11" t="str">
        <f t="shared" ca="1" si="0"/>
        <v/>
      </c>
      <c r="L20" s="162" t="s">
        <v>380</v>
      </c>
      <c r="M20" s="162" t="s">
        <v>848</v>
      </c>
      <c r="N20" s="162"/>
      <c r="O20" s="9">
        <v>5522.2</v>
      </c>
      <c r="P20" s="9">
        <v>1</v>
      </c>
      <c r="Q20" s="13" t="str">
        <f>VLOOKUP(O20, '[1]لیست محصولات اردیبهشت ۱۴۰۳'!B:C,2,0)</f>
        <v>تامارا | Tamara</v>
      </c>
      <c r="R20" s="9" t="s">
        <v>102</v>
      </c>
      <c r="S20" s="12">
        <f>VLOOKUP(O20, '[1]لیست محصولات اردیبهشت ۱۴۰۳'!B:F,5,0)</f>
        <v>750</v>
      </c>
      <c r="T20" s="14">
        <f>VLOOKUP(O20, '[1]لیست محصولات اردیبهشت ۱۴۰۳'!B:G,6,0)</f>
        <v>12450000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12450000</v>
      </c>
      <c r="Y20" s="17"/>
      <c r="Z20" s="14">
        <f t="shared" si="4"/>
        <v>12450000</v>
      </c>
      <c r="AA20" s="176" t="s">
        <v>79</v>
      </c>
      <c r="AB20" s="174" t="s">
        <v>1490</v>
      </c>
      <c r="AC20" s="172" t="s">
        <v>850</v>
      </c>
      <c r="AD20" s="170" t="s">
        <v>99</v>
      </c>
      <c r="AE20" s="193" t="s">
        <v>1491</v>
      </c>
      <c r="AF20" s="21"/>
      <c r="AG20" s="22" t="str">
        <f t="shared" si="5"/>
        <v>TRUE</v>
      </c>
      <c r="AH20" s="23" t="str">
        <f t="shared" si="6"/>
        <v>تهران انتهای کارگرشمالی- خیابان نوزدهم 19- پلاک 59- زنگ 4 (*پلاک ۵۹ واقع در خیابان نوزدهم و بین والفجر ۲ و جانبازان می‌باشد*)  - شهاب حشمت 09905544965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165"/>
      <c r="H21" s="179"/>
      <c r="I21" s="165"/>
      <c r="J21" s="165"/>
      <c r="K21" s="11" t="str">
        <f t="shared" ca="1" si="0"/>
        <v/>
      </c>
      <c r="L21" s="163"/>
      <c r="M21" s="163"/>
      <c r="N21" s="163"/>
      <c r="O21" s="9">
        <v>5511.2</v>
      </c>
      <c r="P21" s="9">
        <v>1</v>
      </c>
      <c r="Q21" s="13" t="str">
        <f>VLOOKUP(O21, '[1]لیست محصولات اردیبهشت ۱۴۰۳'!B:C,2,0)</f>
        <v>هامبلا | Hambella</v>
      </c>
      <c r="R21" s="9" t="s">
        <v>102</v>
      </c>
      <c r="S21" s="12">
        <f>VLOOKUP(O21, '[1]لیست محصولات اردیبهشت ۱۴۰۳'!B:F,5,0)</f>
        <v>750</v>
      </c>
      <c r="T21" s="14">
        <f>VLOOKUP(O21, '[1]لیست محصولات اردیبهشت ۱۴۰۳'!B:G,6,0)</f>
        <v>13350000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13350000</v>
      </c>
      <c r="Y21" s="17"/>
      <c r="Z21" s="14">
        <f t="shared" si="4"/>
        <v>13350000</v>
      </c>
      <c r="AA21" s="177"/>
      <c r="AB21" s="175"/>
      <c r="AC21" s="173"/>
      <c r="AD21" s="171"/>
      <c r="AE21" s="194"/>
      <c r="AF21" s="21"/>
      <c r="AG21" s="22" t="str">
        <f t="shared" si="5"/>
        <v>TRUE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164">
        <v>12</v>
      </c>
      <c r="H22" s="178">
        <v>278813524678</v>
      </c>
      <c r="I22" s="164" t="s">
        <v>1466</v>
      </c>
      <c r="J22" s="164"/>
      <c r="K22" s="11" t="str">
        <f t="shared" ca="1" si="0"/>
        <v/>
      </c>
      <c r="L22" s="162" t="s">
        <v>538</v>
      </c>
      <c r="M22" s="162" t="s">
        <v>553</v>
      </c>
      <c r="N22" s="162"/>
      <c r="O22" s="9">
        <v>5522.1</v>
      </c>
      <c r="P22" s="9">
        <v>1</v>
      </c>
      <c r="Q22" s="13" t="str">
        <f>VLOOKUP(O22, '[1]لیست محصولات اردیبهشت ۱۴۰۳'!B:C,2,0)</f>
        <v>تامارا | Tamara</v>
      </c>
      <c r="R22" s="9"/>
      <c r="S22" s="12">
        <f>VLOOKUP(O22, '[1]لیست محصولات اردیبهشت ۱۴۰۳'!B:F,5,0)</f>
        <v>150</v>
      </c>
      <c r="T22" s="14">
        <f>VLOOKUP(O22, '[1]لیست محصولات اردیبهشت ۱۴۰۳'!B:G,6,0)</f>
        <v>2600000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2600000</v>
      </c>
      <c r="Y22" s="17"/>
      <c r="Z22" s="14">
        <f t="shared" si="4"/>
        <v>2600000</v>
      </c>
      <c r="AA22" s="176" t="s">
        <v>1492</v>
      </c>
      <c r="AB22" s="174" t="s">
        <v>1493</v>
      </c>
      <c r="AC22" s="172" t="s">
        <v>1494</v>
      </c>
      <c r="AD22" s="170"/>
      <c r="AE22" s="19"/>
      <c r="AF22" s="21"/>
      <c r="AG22" s="22" t="str">
        <f t="shared" si="5"/>
        <v>TRUE</v>
      </c>
      <c r="AH22" s="23" t="str">
        <f t="shared" si="6"/>
        <v>آذربایجان غربی تکاب - خیابان نماز روبروی پانزده خرداد خانه سازمانی جهاد کشاورزی  - میلاد دشتی 09910615190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184"/>
      <c r="H23" s="185"/>
      <c r="I23" s="184"/>
      <c r="J23" s="184"/>
      <c r="K23" s="11" t="str">
        <f t="shared" ca="1" si="0"/>
        <v/>
      </c>
      <c r="L23" s="186"/>
      <c r="M23" s="186"/>
      <c r="N23" s="186"/>
      <c r="O23" s="9">
        <v>5511.1</v>
      </c>
      <c r="P23" s="9">
        <v>1</v>
      </c>
      <c r="Q23" s="13" t="str">
        <f>VLOOKUP(O23, '[1]لیست محصولات اردیبهشت ۱۴۰۳'!B:C,2,0)</f>
        <v>هامبلا | Hambella</v>
      </c>
      <c r="R23" s="9"/>
      <c r="S23" s="12">
        <f>VLOOKUP(O23, '[1]لیست محصولات اردیبهشت ۱۴۰۳'!B:F,5,0)</f>
        <v>150</v>
      </c>
      <c r="T23" s="14">
        <f>VLOOKUP(O23, '[1]لیست محصولات اردیبهشت ۱۴۰۳'!B:G,6,0)</f>
        <v>2800000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2800000</v>
      </c>
      <c r="Y23" s="17"/>
      <c r="Z23" s="14">
        <f t="shared" si="4"/>
        <v>2800000</v>
      </c>
      <c r="AA23" s="183"/>
      <c r="AB23" s="182"/>
      <c r="AC23" s="181"/>
      <c r="AD23" s="180"/>
      <c r="AE23" s="19"/>
      <c r="AF23" s="21"/>
      <c r="AG23" s="22" t="str">
        <f t="shared" si="5"/>
        <v>TRUE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165"/>
      <c r="H24" s="179"/>
      <c r="I24" s="165"/>
      <c r="J24" s="165"/>
      <c r="K24" s="11" t="str">
        <f t="shared" ca="1" si="0"/>
        <v/>
      </c>
      <c r="L24" s="163"/>
      <c r="M24" s="163"/>
      <c r="N24" s="163"/>
      <c r="O24" s="9">
        <v>3326.1</v>
      </c>
      <c r="P24" s="9">
        <v>1</v>
      </c>
      <c r="Q24" s="13" t="str">
        <f>VLOOKUP(O24, '[1]لیست محصولات اردیبهشت ۱۴۰۳'!B:C,2,0)</f>
        <v>میاگروس | Milagros</v>
      </c>
      <c r="R24" s="9"/>
      <c r="S24" s="12">
        <f>VLOOKUP(O24, '[1]لیست محصولات اردیبهشت ۱۴۰۳'!B:F,5,0)</f>
        <v>150</v>
      </c>
      <c r="T24" s="14">
        <f>VLOOKUP(O24, '[1]لیست محصولات اردیبهشت ۱۴۰۳'!B:G,6,0)</f>
        <v>3750000</v>
      </c>
      <c r="U24" s="15"/>
      <c r="V24" s="16">
        <f t="shared" si="1"/>
        <v>0</v>
      </c>
      <c r="W24" s="12">
        <f t="shared" si="2"/>
        <v>1</v>
      </c>
      <c r="X24" s="14">
        <f t="shared" si="3"/>
        <v>3750000</v>
      </c>
      <c r="Y24" s="17"/>
      <c r="Z24" s="14">
        <f t="shared" si="4"/>
        <v>3750000</v>
      </c>
      <c r="AA24" s="177"/>
      <c r="AB24" s="175"/>
      <c r="AC24" s="173"/>
      <c r="AD24" s="171"/>
      <c r="AE24" s="19"/>
      <c r="AF24" s="21"/>
      <c r="AG24" s="22" t="str">
        <f t="shared" si="5"/>
        <v>TRUE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>
        <v>13</v>
      </c>
      <c r="H25" s="10">
        <v>278808503446</v>
      </c>
      <c r="I25" s="9" t="s">
        <v>1466</v>
      </c>
      <c r="J25" s="9"/>
      <c r="K25" s="11" t="str">
        <f t="shared" ca="1" si="0"/>
        <v/>
      </c>
      <c r="L25" s="12" t="s">
        <v>216</v>
      </c>
      <c r="M25" s="12" t="s">
        <v>217</v>
      </c>
      <c r="N25" s="12" t="s">
        <v>218</v>
      </c>
      <c r="O25" s="9">
        <v>5511.3</v>
      </c>
      <c r="P25" s="9">
        <v>1</v>
      </c>
      <c r="Q25" s="13" t="str">
        <f>VLOOKUP(O25, '[1]لیست محصولات اردیبهشت ۱۴۰۳'!B:C,2,0)</f>
        <v>هامبلا | Hambella</v>
      </c>
      <c r="R25" s="9"/>
      <c r="S25" s="12">
        <f>VLOOKUP(O25, '[1]لیست محصولات اردیبهشت ۱۴۰۳'!B:F,5,0)</f>
        <v>4000</v>
      </c>
      <c r="T25" s="14">
        <f>VLOOKUP(O25, '[1]لیست محصولات اردیبهشت ۱۴۰۳'!B:G,6,0)</f>
        <v>69600000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69600000</v>
      </c>
      <c r="Y25" s="17"/>
      <c r="Z25" s="14">
        <f t="shared" si="4"/>
        <v>69600000</v>
      </c>
      <c r="AA25" s="18" t="s">
        <v>1478</v>
      </c>
      <c r="AB25" s="13" t="s">
        <v>1495</v>
      </c>
      <c r="AC25" s="19" t="s">
        <v>221</v>
      </c>
      <c r="AD25" s="20"/>
      <c r="AE25" s="19"/>
      <c r="AF25" s="21"/>
      <c r="AG25" s="22" t="str">
        <f t="shared" si="5"/>
        <v>TRUE</v>
      </c>
      <c r="AH25" s="23" t="str">
        <f t="shared" si="6"/>
        <v>مازندران قائم شهر - خ ساری نبش نیما یاس ۴۱ کافه تین - کمیل صفرپور 09901072353</v>
      </c>
    </row>
    <row r="26" spans="1:34" ht="22.35" customHeight="1">
      <c r="A26" s="7"/>
      <c r="B26" s="7"/>
      <c r="C26" s="7"/>
      <c r="D26" s="7"/>
      <c r="E26" s="7"/>
      <c r="F26" s="8"/>
      <c r="G26" s="66">
        <v>14</v>
      </c>
      <c r="H26" s="67"/>
      <c r="I26" s="66" t="s">
        <v>1466</v>
      </c>
      <c r="J26" s="9" t="s">
        <v>76</v>
      </c>
      <c r="K26" s="11" t="str">
        <f t="shared" ca="1" si="0"/>
        <v/>
      </c>
      <c r="L26" s="12" t="s">
        <v>433</v>
      </c>
      <c r="M26" s="12" t="s">
        <v>434</v>
      </c>
      <c r="N26" s="12" t="s">
        <v>1496</v>
      </c>
      <c r="O26" s="9">
        <v>5501.3</v>
      </c>
      <c r="P26" s="9">
        <v>1</v>
      </c>
      <c r="Q26" s="13" t="str">
        <f>VLOOKUP(O26, '[1]لیست محصولات اردیبهشت ۱۴۰۳'!B:C,2,0)</f>
        <v>ورتکس | Vortex</v>
      </c>
      <c r="R26" s="9"/>
      <c r="S26" s="12">
        <f>VLOOKUP(O26, '[1]لیست محصولات اردیبهشت ۱۴۰۳'!B:F,5,0)</f>
        <v>4000</v>
      </c>
      <c r="T26" s="14">
        <f>VLOOKUP(O26, '[1]لیست محصولات اردیبهشت ۱۴۰۳'!B:G,6,0)</f>
        <v>51200000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51200000</v>
      </c>
      <c r="Y26" s="17"/>
      <c r="Z26" s="14">
        <f t="shared" si="4"/>
        <v>51200000</v>
      </c>
      <c r="AA26" s="18" t="s">
        <v>79</v>
      </c>
      <c r="AB26" s="13" t="s">
        <v>70</v>
      </c>
      <c r="AC26" s="19" t="s">
        <v>437</v>
      </c>
      <c r="AD26" s="20" t="s">
        <v>99</v>
      </c>
      <c r="AE26" s="19"/>
      <c r="AF26" s="21"/>
      <c r="AG26" s="22" t="str">
        <f t="shared" si="5"/>
        <v>TRUE</v>
      </c>
      <c r="AH26" s="23" t="str">
        <f t="shared" si="6"/>
        <v>تهران - ویوولانژ - مهدی مولایی 09197844409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164">
        <v>15</v>
      </c>
      <c r="H27" s="178">
        <v>278810414858</v>
      </c>
      <c r="I27" s="164" t="s">
        <v>1466</v>
      </c>
      <c r="J27" s="164"/>
      <c r="K27" s="11" t="str">
        <f t="shared" ca="1" si="0"/>
        <v/>
      </c>
      <c r="L27" s="162" t="s">
        <v>1497</v>
      </c>
      <c r="M27" s="162" t="s">
        <v>1498</v>
      </c>
      <c r="N27" s="162" t="s">
        <v>1502</v>
      </c>
      <c r="O27" s="9">
        <v>5511.1</v>
      </c>
      <c r="P27" s="9">
        <v>1</v>
      </c>
      <c r="Q27" s="13" t="str">
        <f>VLOOKUP(O27, '[1]لیست محصولات اردیبهشت ۱۴۰۳'!B:C,2,0)</f>
        <v>هامبلا | Hambella</v>
      </c>
      <c r="R27" s="9"/>
      <c r="S27" s="12">
        <f>VLOOKUP(O27, '[1]لیست محصولات اردیبهشت ۱۴۰۳'!B:F,5,0)</f>
        <v>150</v>
      </c>
      <c r="T27" s="14">
        <f>VLOOKUP(O27, '[1]لیست محصولات اردیبهشت ۱۴۰۳'!B:G,6,0)</f>
        <v>2800000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2800000</v>
      </c>
      <c r="Y27" s="17"/>
      <c r="Z27" s="14">
        <f t="shared" si="4"/>
        <v>2800000</v>
      </c>
      <c r="AA27" s="176" t="s">
        <v>1499</v>
      </c>
      <c r="AB27" s="174" t="s">
        <v>1500</v>
      </c>
      <c r="AC27" s="172" t="s">
        <v>1501</v>
      </c>
      <c r="AD27" s="170"/>
      <c r="AE27" s="19"/>
      <c r="AF27" s="21"/>
      <c r="AG27" s="22" t="str">
        <f t="shared" si="5"/>
        <v>TRUE</v>
      </c>
      <c r="AH27" s="23" t="str">
        <f t="shared" si="6"/>
        <v>آذربایجان شرقی میانه - جاده ترانزیت نرسیده به پمپ بنزین صیامی رستوران بهار - سید مهدی افتخاری 09351297588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184"/>
      <c r="H28" s="185"/>
      <c r="I28" s="184"/>
      <c r="J28" s="184"/>
      <c r="K28" s="11" t="str">
        <f t="shared" ca="1" si="0"/>
        <v/>
      </c>
      <c r="L28" s="186"/>
      <c r="M28" s="186"/>
      <c r="N28" s="186"/>
      <c r="O28" s="9">
        <v>5522.1</v>
      </c>
      <c r="P28" s="9">
        <v>1</v>
      </c>
      <c r="Q28" s="13" t="str">
        <f>VLOOKUP(O28, '[1]لیست محصولات اردیبهشت ۱۴۰۳'!B:C,2,0)</f>
        <v>تامارا | Tamara</v>
      </c>
      <c r="R28" s="9"/>
      <c r="S28" s="12">
        <f>VLOOKUP(O28, '[1]لیست محصولات اردیبهشت ۱۴۰۳'!B:F,5,0)</f>
        <v>150</v>
      </c>
      <c r="T28" s="14">
        <f>VLOOKUP(O28, '[1]لیست محصولات اردیبهشت ۱۴۰۳'!B:G,6,0)</f>
        <v>2600000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2600000</v>
      </c>
      <c r="Y28" s="17"/>
      <c r="Z28" s="14">
        <f t="shared" si="4"/>
        <v>2600000</v>
      </c>
      <c r="AA28" s="183"/>
      <c r="AB28" s="182"/>
      <c r="AC28" s="181"/>
      <c r="AD28" s="180"/>
      <c r="AE28" s="19"/>
      <c r="AF28" s="21"/>
      <c r="AG28" s="22" t="str">
        <f t="shared" si="5"/>
        <v>TRUE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165"/>
      <c r="H29" s="179"/>
      <c r="I29" s="165"/>
      <c r="J29" s="165"/>
      <c r="K29" s="11" t="str">
        <f t="shared" ca="1" si="0"/>
        <v/>
      </c>
      <c r="L29" s="163"/>
      <c r="M29" s="163"/>
      <c r="N29" s="163"/>
      <c r="O29" s="9">
        <v>3326.1</v>
      </c>
      <c r="P29" s="9">
        <v>1</v>
      </c>
      <c r="Q29" s="13" t="str">
        <f>VLOOKUP(O29, '[1]لیست محصولات اردیبهشت ۱۴۰۳'!B:C,2,0)</f>
        <v>میاگروس | Milagros</v>
      </c>
      <c r="R29" s="9"/>
      <c r="S29" s="12">
        <f>VLOOKUP(O29, '[1]لیست محصولات اردیبهشت ۱۴۰۳'!B:F,5,0)</f>
        <v>150</v>
      </c>
      <c r="T29" s="14">
        <f>VLOOKUP(O29, '[1]لیست محصولات اردیبهشت ۱۴۰۳'!B:G,6,0)</f>
        <v>3750000</v>
      </c>
      <c r="U29" s="15"/>
      <c r="V29" s="16">
        <f t="shared" si="1"/>
        <v>0</v>
      </c>
      <c r="W29" s="12">
        <f t="shared" si="2"/>
        <v>1</v>
      </c>
      <c r="X29" s="14">
        <f t="shared" si="3"/>
        <v>3750000</v>
      </c>
      <c r="Y29" s="17"/>
      <c r="Z29" s="14">
        <f t="shared" si="4"/>
        <v>3750000</v>
      </c>
      <c r="AA29" s="177"/>
      <c r="AB29" s="175"/>
      <c r="AC29" s="173"/>
      <c r="AD29" s="171"/>
      <c r="AE29" s="19"/>
      <c r="AF29" s="21"/>
      <c r="AG29" s="22" t="str">
        <f t="shared" si="5"/>
        <v>TRUE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164">
        <v>16</v>
      </c>
      <c r="H30" s="178">
        <v>278818484612</v>
      </c>
      <c r="I30" s="164" t="s">
        <v>1466</v>
      </c>
      <c r="J30" s="164"/>
      <c r="K30" s="11" t="str">
        <f t="shared" ca="1" si="0"/>
        <v/>
      </c>
      <c r="L30" s="162" t="s">
        <v>750</v>
      </c>
      <c r="M30" s="162" t="s">
        <v>1503</v>
      </c>
      <c r="N30" s="162"/>
      <c r="O30" s="9">
        <v>5511.2</v>
      </c>
      <c r="P30" s="9">
        <v>1</v>
      </c>
      <c r="Q30" s="13" t="str">
        <f>VLOOKUP(O30, '[1]لیست محصولات اردیبهشت ۱۴۰۳'!B:C,2,0)</f>
        <v>هامبلا | Hambella</v>
      </c>
      <c r="R30" s="9" t="s">
        <v>102</v>
      </c>
      <c r="S30" s="12">
        <f>VLOOKUP(O30, '[1]لیست محصولات اردیبهشت ۱۴۰۳'!B:F,5,0)</f>
        <v>750</v>
      </c>
      <c r="T30" s="14">
        <f>VLOOKUP(O30, '[1]لیست محصولات اردیبهشت ۱۴۰۳'!B:G,6,0)</f>
        <v>13350000</v>
      </c>
      <c r="U30" s="15"/>
      <c r="V30" s="16">
        <f t="shared" si="1"/>
        <v>0</v>
      </c>
      <c r="W30" s="12">
        <f t="shared" si="2"/>
        <v>1</v>
      </c>
      <c r="X30" s="14">
        <f t="shared" si="3"/>
        <v>13350000</v>
      </c>
      <c r="Y30" s="17"/>
      <c r="Z30" s="14">
        <f t="shared" si="4"/>
        <v>13350000</v>
      </c>
      <c r="AA30" s="176" t="s">
        <v>79</v>
      </c>
      <c r="AB30" s="174" t="s">
        <v>1504</v>
      </c>
      <c r="AC30" s="172" t="s">
        <v>1505</v>
      </c>
      <c r="AD30" s="170" t="s">
        <v>99</v>
      </c>
      <c r="AE30" s="19"/>
      <c r="AF30" s="21"/>
      <c r="AG30" s="22" t="str">
        <f t="shared" si="5"/>
        <v>TRUE</v>
      </c>
      <c r="AH30" s="23" t="str">
        <f t="shared" si="6"/>
        <v>تهران میدان قدس خیابان دربند خیابان احمدی زمانی بن بست وصال پلاک۳ زنگ۱  - ریحانه معروف 09101171830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165"/>
      <c r="H31" s="179"/>
      <c r="I31" s="165"/>
      <c r="J31" s="165"/>
      <c r="K31" s="11" t="str">
        <f t="shared" ca="1" si="0"/>
        <v/>
      </c>
      <c r="L31" s="163"/>
      <c r="M31" s="163"/>
      <c r="N31" s="163"/>
      <c r="O31" s="9">
        <v>5511.1</v>
      </c>
      <c r="P31" s="9">
        <v>1</v>
      </c>
      <c r="Q31" s="13" t="str">
        <f>VLOOKUP(O31, '[1]لیست محصولات اردیبهشت ۱۴۰۳'!B:C,2,0)</f>
        <v>هامبلا | Hambella</v>
      </c>
      <c r="R31" s="9" t="s">
        <v>255</v>
      </c>
      <c r="S31" s="12">
        <f>VLOOKUP(O31, '[1]لیست محصولات اردیبهشت ۱۴۰۳'!B:F,5,0)</f>
        <v>150</v>
      </c>
      <c r="T31" s="14">
        <f>VLOOKUP(O31, '[1]لیست محصولات اردیبهشت ۱۴۰۳'!B:G,6,0)</f>
        <v>2800000</v>
      </c>
      <c r="U31" s="15"/>
      <c r="V31" s="16">
        <f t="shared" si="1"/>
        <v>0</v>
      </c>
      <c r="W31" s="12">
        <f t="shared" si="2"/>
        <v>1</v>
      </c>
      <c r="X31" s="14">
        <f t="shared" si="3"/>
        <v>2800000</v>
      </c>
      <c r="Y31" s="17"/>
      <c r="Z31" s="14">
        <f t="shared" si="4"/>
        <v>2800000</v>
      </c>
      <c r="AA31" s="177"/>
      <c r="AB31" s="175"/>
      <c r="AC31" s="173"/>
      <c r="AD31" s="171"/>
      <c r="AE31" s="19"/>
      <c r="AF31" s="21"/>
      <c r="AG31" s="22" t="str">
        <f t="shared" si="5"/>
        <v>TRUE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>
        <v>17</v>
      </c>
      <c r="H32" s="10">
        <v>278820123120</v>
      </c>
      <c r="I32" s="9" t="s">
        <v>1466</v>
      </c>
      <c r="J32" s="9"/>
      <c r="K32" s="11" t="str">
        <f t="shared" ca="1" si="0"/>
        <v/>
      </c>
      <c r="L32" s="12" t="s">
        <v>577</v>
      </c>
      <c r="M32" s="12" t="s">
        <v>1506</v>
      </c>
      <c r="N32" s="12"/>
      <c r="O32" s="9">
        <v>5511.1</v>
      </c>
      <c r="P32" s="9">
        <v>1</v>
      </c>
      <c r="Q32" s="13" t="str">
        <f>VLOOKUP(O32, '[1]لیست محصولات اردیبهشت ۱۴۰۳'!B:C,2,0)</f>
        <v>هامبلا | Hambella</v>
      </c>
      <c r="R32" s="9" t="s">
        <v>102</v>
      </c>
      <c r="S32" s="12">
        <f>VLOOKUP(O32, '[1]لیست محصولات اردیبهشت ۱۴۰۳'!B:F,5,0)</f>
        <v>150</v>
      </c>
      <c r="T32" s="14">
        <f>VLOOKUP(O32, '[1]لیست محصولات اردیبهشت ۱۴۰۳'!B:G,6,0)</f>
        <v>2800000</v>
      </c>
      <c r="U32" s="15"/>
      <c r="V32" s="16">
        <f t="shared" si="1"/>
        <v>0</v>
      </c>
      <c r="W32" s="12">
        <f t="shared" si="2"/>
        <v>1</v>
      </c>
      <c r="X32" s="14">
        <f t="shared" si="3"/>
        <v>2800000</v>
      </c>
      <c r="Y32" s="17"/>
      <c r="Z32" s="14">
        <f t="shared" si="4"/>
        <v>2800000</v>
      </c>
      <c r="AA32" s="18" t="s">
        <v>79</v>
      </c>
      <c r="AB32" s="13" t="s">
        <v>1507</v>
      </c>
      <c r="AC32" s="19" t="s">
        <v>1508</v>
      </c>
      <c r="AD32" s="20" t="s">
        <v>99</v>
      </c>
      <c r="AE32" s="68" t="s">
        <v>1509</v>
      </c>
      <c r="AF32" s="21"/>
      <c r="AG32" s="22" t="str">
        <f t="shared" si="5"/>
        <v>TRUE</v>
      </c>
      <c r="AH32" s="23" t="str">
        <f t="shared" si="6"/>
        <v>تهران جنت اباد جنوبی، شاهین جنوبی بعد از میدان اتشنشانی کوچه طالقانی پلاک۳ واحد ۳  - امین مجد 09123397669</v>
      </c>
    </row>
    <row r="33" spans="1:34" ht="22.35" customHeight="1">
      <c r="A33" s="7"/>
      <c r="B33" s="7"/>
      <c r="C33" s="7"/>
      <c r="D33" s="7"/>
      <c r="E33" s="7"/>
      <c r="F33" s="8"/>
      <c r="G33" s="66">
        <v>18</v>
      </c>
      <c r="H33" s="67" t="s">
        <v>1059</v>
      </c>
      <c r="I33" s="66" t="s">
        <v>1466</v>
      </c>
      <c r="J33" s="9" t="s">
        <v>76</v>
      </c>
      <c r="K33" s="11" t="str">
        <f t="shared" ca="1" si="0"/>
        <v/>
      </c>
      <c r="L33" s="12"/>
      <c r="M33" s="12" t="s">
        <v>77</v>
      </c>
      <c r="N33" s="12" t="s">
        <v>280</v>
      </c>
      <c r="O33" s="9">
        <v>5511.3</v>
      </c>
      <c r="P33" s="9">
        <v>5</v>
      </c>
      <c r="Q33" s="13" t="str">
        <f>VLOOKUP(O33, '[1]لیست محصولات اردیبهشت ۱۴۰۳'!B:C,2,0)</f>
        <v>هامبلا | Hambella</v>
      </c>
      <c r="R33" s="9"/>
      <c r="S33" s="12">
        <f>VLOOKUP(O33, '[1]لیست محصولات اردیبهشت ۱۴۰۳'!B:F,5,0)</f>
        <v>4000</v>
      </c>
      <c r="T33" s="14">
        <f>VLOOKUP(O33, '[1]لیست محصولات اردیبهشت ۱۴۰۳'!B:G,6,0)</f>
        <v>69600000</v>
      </c>
      <c r="U33" s="15"/>
      <c r="V33" s="16">
        <f t="shared" si="1"/>
        <v>0</v>
      </c>
      <c r="W33" s="12">
        <f t="shared" si="2"/>
        <v>5</v>
      </c>
      <c r="X33" s="14">
        <f t="shared" si="3"/>
        <v>348000000</v>
      </c>
      <c r="Y33" s="17"/>
      <c r="Z33" s="14">
        <f t="shared" si="4"/>
        <v>348000000</v>
      </c>
      <c r="AA33" s="18" t="s">
        <v>79</v>
      </c>
      <c r="AB33" s="13" t="s">
        <v>70</v>
      </c>
      <c r="AC33" s="19" t="s">
        <v>80</v>
      </c>
      <c r="AD33" s="20"/>
      <c r="AE33" s="19"/>
      <c r="AF33" s="21"/>
      <c r="AG33" s="22" t="str">
        <f t="shared" si="5"/>
        <v>TRUE</v>
      </c>
      <c r="AH33" s="23" t="str">
        <f t="shared" si="6"/>
        <v>تهران - کافه بیکری روستار سانا سنتر -  حجتی 09373955769</v>
      </c>
    </row>
    <row r="34" spans="1:34" ht="22.35" customHeight="1">
      <c r="A34" s="7"/>
      <c r="B34" s="7"/>
      <c r="C34" s="7"/>
      <c r="D34" s="7"/>
      <c r="E34" s="7"/>
      <c r="F34" s="8"/>
      <c r="G34" s="164">
        <v>19</v>
      </c>
      <c r="H34" s="178">
        <v>55660623701</v>
      </c>
      <c r="I34" s="164" t="s">
        <v>1466</v>
      </c>
      <c r="J34" s="164"/>
      <c r="K34" s="11" t="str">
        <f t="shared" ca="1" si="0"/>
        <v/>
      </c>
      <c r="L34" s="162" t="s">
        <v>552</v>
      </c>
      <c r="M34" s="162" t="s">
        <v>553</v>
      </c>
      <c r="N34" s="162" t="s">
        <v>1510</v>
      </c>
      <c r="O34" s="9">
        <v>5501.3</v>
      </c>
      <c r="P34" s="9">
        <v>1</v>
      </c>
      <c r="Q34" s="13" t="str">
        <f>VLOOKUP(O34, '[1]لیست محصولات اردیبهشت ۱۴۰۳'!B:C,2,0)</f>
        <v>ورتکس | Vortex</v>
      </c>
      <c r="R34" s="9"/>
      <c r="S34" s="12">
        <f>VLOOKUP(O34, '[1]لیست محصولات اردیبهشت ۱۴۰۳'!B:F,5,0)</f>
        <v>4000</v>
      </c>
      <c r="T34" s="14">
        <f>VLOOKUP(O34, '[1]لیست محصولات اردیبهشت ۱۴۰۳'!B:G,6,0)</f>
        <v>51200000</v>
      </c>
      <c r="U34" s="15"/>
      <c r="V34" s="16">
        <f t="shared" si="1"/>
        <v>0</v>
      </c>
      <c r="W34" s="12">
        <f t="shared" si="2"/>
        <v>1</v>
      </c>
      <c r="X34" s="14">
        <f t="shared" si="3"/>
        <v>51200000</v>
      </c>
      <c r="Y34" s="17"/>
      <c r="Z34" s="14">
        <f t="shared" si="4"/>
        <v>51200000</v>
      </c>
      <c r="AA34" s="176" t="s">
        <v>129</v>
      </c>
      <c r="AB34" s="174" t="s">
        <v>555</v>
      </c>
      <c r="AC34" s="172" t="s">
        <v>556</v>
      </c>
      <c r="AD34" s="170"/>
      <c r="AE34" s="19"/>
      <c r="AF34" s="21"/>
      <c r="AG34" s="22" t="str">
        <f t="shared" si="5"/>
        <v>TRUE</v>
      </c>
      <c r="AH34" s="23" t="str">
        <f t="shared" si="6"/>
        <v>مشهد بلوار وکیل آباد، خیابان هاشمیه ، هاشمیه ۲۸ ، مقابل ۲۸/۵ ، جنب پلاک ۷ قهوه بی سان - روزبه دشتی 09354353912</v>
      </c>
    </row>
    <row r="35" spans="1:34" ht="22.35" customHeight="1">
      <c r="A35" s="7"/>
      <c r="B35" s="7"/>
      <c r="C35" s="7"/>
      <c r="D35" s="7"/>
      <c r="E35" s="7"/>
      <c r="F35" s="8"/>
      <c r="G35" s="184"/>
      <c r="H35" s="185"/>
      <c r="I35" s="184"/>
      <c r="J35" s="184"/>
      <c r="K35" s="11" t="str">
        <f t="shared" ca="1" si="0"/>
        <v/>
      </c>
      <c r="L35" s="186"/>
      <c r="M35" s="186"/>
      <c r="N35" s="186"/>
      <c r="O35" s="9">
        <v>5511.1</v>
      </c>
      <c r="P35" s="9">
        <v>1</v>
      </c>
      <c r="Q35" s="13" t="str">
        <f>VLOOKUP(O35, '[1]لیست محصولات اردیبهشت ۱۴۰۳'!B:C,2,0)</f>
        <v>هامبلا | Hambella</v>
      </c>
      <c r="R35" s="9"/>
      <c r="S35" s="12">
        <f>VLOOKUP(O35, '[1]لیست محصولات اردیبهشت ۱۴۰۳'!B:F,5,0)</f>
        <v>150</v>
      </c>
      <c r="T35" s="14">
        <f>VLOOKUP(O35, '[1]لیست محصولات اردیبهشت ۱۴۰۳'!B:G,6,0)</f>
        <v>2800000</v>
      </c>
      <c r="U35" s="15"/>
      <c r="V35" s="16">
        <f t="shared" si="1"/>
        <v>0</v>
      </c>
      <c r="W35" s="12">
        <f t="shared" si="2"/>
        <v>1</v>
      </c>
      <c r="X35" s="14">
        <f t="shared" si="3"/>
        <v>2800000</v>
      </c>
      <c r="Y35" s="17"/>
      <c r="Z35" s="14">
        <f t="shared" si="4"/>
        <v>2800000</v>
      </c>
      <c r="AA35" s="183"/>
      <c r="AB35" s="182"/>
      <c r="AC35" s="181"/>
      <c r="AD35" s="180"/>
      <c r="AE35" s="19"/>
      <c r="AF35" s="21"/>
      <c r="AG35" s="22" t="str">
        <f t="shared" si="5"/>
        <v>TRUE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184"/>
      <c r="H36" s="185"/>
      <c r="I36" s="184"/>
      <c r="J36" s="184"/>
      <c r="K36" s="11" t="str">
        <f t="shared" ca="1" si="0"/>
        <v/>
      </c>
      <c r="L36" s="186"/>
      <c r="M36" s="186"/>
      <c r="N36" s="186"/>
      <c r="O36" s="9">
        <v>3326.1</v>
      </c>
      <c r="P36" s="9">
        <v>1</v>
      </c>
      <c r="Q36" s="13" t="str">
        <f>VLOOKUP(O36, '[1]لیست محصولات اردیبهشت ۱۴۰۳'!B:C,2,0)</f>
        <v>میاگروس | Milagros</v>
      </c>
      <c r="R36" s="9"/>
      <c r="S36" s="12">
        <f>VLOOKUP(O36, '[1]لیست محصولات اردیبهشت ۱۴۰۳'!B:F,5,0)</f>
        <v>150</v>
      </c>
      <c r="T36" s="14">
        <f>VLOOKUP(O36, '[1]لیست محصولات اردیبهشت ۱۴۰۳'!B:G,6,0)</f>
        <v>3750000</v>
      </c>
      <c r="U36" s="15"/>
      <c r="V36" s="16">
        <f t="shared" si="1"/>
        <v>0</v>
      </c>
      <c r="W36" s="12">
        <f t="shared" si="2"/>
        <v>1</v>
      </c>
      <c r="X36" s="14">
        <f t="shared" si="3"/>
        <v>3750000</v>
      </c>
      <c r="Y36" s="17"/>
      <c r="Z36" s="14">
        <f t="shared" si="4"/>
        <v>3750000</v>
      </c>
      <c r="AA36" s="183"/>
      <c r="AB36" s="182"/>
      <c r="AC36" s="181"/>
      <c r="AD36" s="180"/>
      <c r="AE36" s="19"/>
      <c r="AF36" s="21"/>
      <c r="AG36" s="22" t="str">
        <f t="shared" si="5"/>
        <v>TRUE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165"/>
      <c r="H37" s="179"/>
      <c r="I37" s="165"/>
      <c r="J37" s="165"/>
      <c r="K37" s="11" t="str">
        <f t="shared" ca="1" si="0"/>
        <v/>
      </c>
      <c r="L37" s="163"/>
      <c r="M37" s="163"/>
      <c r="N37" s="163"/>
      <c r="O37" s="9">
        <v>5522.1</v>
      </c>
      <c r="P37" s="9">
        <v>1</v>
      </c>
      <c r="Q37" s="13" t="str">
        <f>VLOOKUP(O37, '[1]لیست محصولات اردیبهشت ۱۴۰۳'!B:C,2,0)</f>
        <v>تامارا | Tamara</v>
      </c>
      <c r="R37" s="9"/>
      <c r="S37" s="12">
        <f>VLOOKUP(O37, '[1]لیست محصولات اردیبهشت ۱۴۰۳'!B:F,5,0)</f>
        <v>150</v>
      </c>
      <c r="T37" s="14">
        <f>VLOOKUP(O37, '[1]لیست محصولات اردیبهشت ۱۴۰۳'!B:G,6,0)</f>
        <v>2600000</v>
      </c>
      <c r="U37" s="15"/>
      <c r="V37" s="16">
        <f t="shared" si="1"/>
        <v>0</v>
      </c>
      <c r="W37" s="12">
        <f t="shared" si="2"/>
        <v>1</v>
      </c>
      <c r="X37" s="14">
        <f t="shared" si="3"/>
        <v>2600000</v>
      </c>
      <c r="Y37" s="17"/>
      <c r="Z37" s="14">
        <f t="shared" si="4"/>
        <v>2600000</v>
      </c>
      <c r="AA37" s="177"/>
      <c r="AB37" s="175"/>
      <c r="AC37" s="173"/>
      <c r="AD37" s="171"/>
      <c r="AE37" s="19"/>
      <c r="AF37" s="21"/>
      <c r="AG37" s="22" t="str">
        <f t="shared" si="5"/>
        <v>TRUE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>
        <v>20</v>
      </c>
      <c r="H38" s="10">
        <v>278823230288</v>
      </c>
      <c r="I38" s="9" t="s">
        <v>1466</v>
      </c>
      <c r="J38" s="9"/>
      <c r="K38" s="11" t="str">
        <f t="shared" ca="1" si="0"/>
        <v/>
      </c>
      <c r="L38" s="12" t="s">
        <v>1511</v>
      </c>
      <c r="M38" s="12" t="s">
        <v>1512</v>
      </c>
      <c r="N38" s="12" t="s">
        <v>1513</v>
      </c>
      <c r="O38" s="9">
        <v>5501.3</v>
      </c>
      <c r="P38" s="9">
        <v>1</v>
      </c>
      <c r="Q38" s="13" t="str">
        <f>VLOOKUP(O38, '[1]لیست محصولات اردیبهشت ۱۴۰۳'!B:C,2,0)</f>
        <v>ورتکس | Vortex</v>
      </c>
      <c r="R38" s="9"/>
      <c r="S38" s="12">
        <f>VLOOKUP(O38, '[1]لیست محصولات اردیبهشت ۱۴۰۳'!B:F,5,0)</f>
        <v>4000</v>
      </c>
      <c r="T38" s="14">
        <f>VLOOKUP(O38, '[1]لیست محصولات اردیبهشت ۱۴۰۳'!B:G,6,0)</f>
        <v>51200000</v>
      </c>
      <c r="U38" s="15"/>
      <c r="V38" s="16">
        <f t="shared" si="1"/>
        <v>0</v>
      </c>
      <c r="W38" s="12">
        <f t="shared" si="2"/>
        <v>1</v>
      </c>
      <c r="X38" s="14">
        <f t="shared" si="3"/>
        <v>51200000</v>
      </c>
      <c r="Y38" s="17"/>
      <c r="Z38" s="14">
        <f t="shared" si="4"/>
        <v>51200000</v>
      </c>
      <c r="AA38" s="18" t="s">
        <v>464</v>
      </c>
      <c r="AB38" s="13" t="s">
        <v>1514</v>
      </c>
      <c r="AC38" s="19" t="s">
        <v>1515</v>
      </c>
      <c r="AD38" s="20"/>
      <c r="AE38" s="68" t="s">
        <v>1516</v>
      </c>
      <c r="AF38" s="21"/>
      <c r="AG38" s="22" t="str">
        <f t="shared" si="5"/>
        <v>TRUE</v>
      </c>
      <c r="AH38" s="23" t="str">
        <f t="shared" si="6"/>
        <v>اهواز کیانپارس اردیبهشت شرقی بین دانشور و شهریور کافه وایب - بهنام پسندیده 09168258954</v>
      </c>
    </row>
    <row r="39" spans="1:34" ht="22.35" customHeight="1">
      <c r="A39" s="7"/>
      <c r="B39" s="7"/>
      <c r="C39" s="7"/>
      <c r="D39" s="7"/>
      <c r="E39" s="7"/>
      <c r="F39" s="8"/>
      <c r="G39" s="9">
        <v>21</v>
      </c>
      <c r="H39" s="10">
        <v>278824313784</v>
      </c>
      <c r="I39" s="9" t="s">
        <v>1466</v>
      </c>
      <c r="J39" s="9"/>
      <c r="K39" s="11" t="str">
        <f t="shared" ca="1" si="0"/>
        <v/>
      </c>
      <c r="L39" s="12" t="s">
        <v>1517</v>
      </c>
      <c r="M39" s="12" t="s">
        <v>1518</v>
      </c>
      <c r="N39" s="12"/>
      <c r="O39" s="9">
        <v>5522.2</v>
      </c>
      <c r="P39" s="9">
        <v>1</v>
      </c>
      <c r="Q39" s="13" t="str">
        <f>VLOOKUP(O39, '[1]لیست محصولات اردیبهشت ۱۴۰۳'!B:C,2,0)</f>
        <v>تامارا | Tamara</v>
      </c>
      <c r="R39" s="9" t="s">
        <v>102</v>
      </c>
      <c r="S39" s="12">
        <f>VLOOKUP(O39, '[1]لیست محصولات اردیبهشت ۱۴۰۳'!B:F,5,0)</f>
        <v>750</v>
      </c>
      <c r="T39" s="14">
        <f>VLOOKUP(O39, '[1]لیست محصولات اردیبهشت ۱۴۰۳'!B:G,6,0)</f>
        <v>12450000</v>
      </c>
      <c r="U39" s="15"/>
      <c r="V39" s="16">
        <f t="shared" si="1"/>
        <v>0</v>
      </c>
      <c r="W39" s="12">
        <f t="shared" si="2"/>
        <v>1</v>
      </c>
      <c r="X39" s="14">
        <f t="shared" si="3"/>
        <v>12450000</v>
      </c>
      <c r="Y39" s="17"/>
      <c r="Z39" s="14">
        <f t="shared" si="4"/>
        <v>12450000</v>
      </c>
      <c r="AA39" s="18" t="s">
        <v>79</v>
      </c>
      <c r="AB39" s="13" t="s">
        <v>1519</v>
      </c>
      <c r="AC39" s="19" t="s">
        <v>1520</v>
      </c>
      <c r="AD39" s="20" t="s">
        <v>99</v>
      </c>
      <c r="AE39" s="19"/>
      <c r="AF39" s="21"/>
      <c r="AG39" s="22" t="str">
        <f t="shared" si="5"/>
        <v>TRUE</v>
      </c>
      <c r="AH39" s="23" t="str">
        <f t="shared" si="6"/>
        <v>تهران اتوبان حقانی - نرسیده به چهارراه جهان کودک خ دیدار شمالی بن بست کیش 37  - سپیده طالعی راد 09109102479</v>
      </c>
    </row>
    <row r="40" spans="1:34" ht="22.35" customHeight="1">
      <c r="A40" s="7"/>
      <c r="B40" s="7"/>
      <c r="C40" s="7"/>
      <c r="D40" s="7"/>
      <c r="E40" s="7"/>
      <c r="F40" s="8"/>
      <c r="G40" s="164">
        <v>22</v>
      </c>
      <c r="H40" s="178">
        <v>278827496035</v>
      </c>
      <c r="I40" s="164" t="s">
        <v>1466</v>
      </c>
      <c r="J40" s="164"/>
      <c r="K40" s="11" t="str">
        <f t="shared" ca="1" si="0"/>
        <v/>
      </c>
      <c r="L40" s="162" t="s">
        <v>1521</v>
      </c>
      <c r="M40" s="162" t="s">
        <v>1522</v>
      </c>
      <c r="N40" s="162"/>
      <c r="O40" s="9">
        <v>5522.1</v>
      </c>
      <c r="P40" s="9">
        <v>1</v>
      </c>
      <c r="Q40" s="13" t="str">
        <f>VLOOKUP(O40, '[1]لیست محصولات اردیبهشت ۱۴۰۳'!B:C,2,0)</f>
        <v>تامارا | Tamara</v>
      </c>
      <c r="R40" s="9"/>
      <c r="S40" s="12">
        <f>VLOOKUP(O40, '[1]لیست محصولات اردیبهشت ۱۴۰۳'!B:F,5,0)</f>
        <v>150</v>
      </c>
      <c r="T40" s="14">
        <f>VLOOKUP(O40, '[1]لیست محصولات اردیبهشت ۱۴۰۳'!B:G,6,0)</f>
        <v>2600000</v>
      </c>
      <c r="U40" s="15"/>
      <c r="V40" s="16">
        <f t="shared" si="1"/>
        <v>0</v>
      </c>
      <c r="W40" s="12">
        <f t="shared" si="2"/>
        <v>1</v>
      </c>
      <c r="X40" s="14">
        <f t="shared" si="3"/>
        <v>2600000</v>
      </c>
      <c r="Y40" s="17"/>
      <c r="Z40" s="14">
        <f t="shared" si="4"/>
        <v>2600000</v>
      </c>
      <c r="AA40" s="176" t="s">
        <v>129</v>
      </c>
      <c r="AB40" s="174" t="s">
        <v>1523</v>
      </c>
      <c r="AC40" s="172" t="s">
        <v>1524</v>
      </c>
      <c r="AD40" s="170"/>
      <c r="AE40" s="19"/>
      <c r="AF40" s="21"/>
      <c r="AG40" s="22" t="str">
        <f t="shared" si="5"/>
        <v>TRUE</v>
      </c>
      <c r="AH40" s="23" t="str">
        <f t="shared" si="6"/>
        <v>مشهد گاراژ دارها کوشش 16 پلاک 185  - سبحان پورعرب 09213677394</v>
      </c>
    </row>
    <row r="41" spans="1:34" ht="22.35" customHeight="1">
      <c r="A41" s="7"/>
      <c r="B41" s="7"/>
      <c r="C41" s="7"/>
      <c r="D41" s="7"/>
      <c r="E41" s="7"/>
      <c r="F41" s="8"/>
      <c r="G41" s="184"/>
      <c r="H41" s="185"/>
      <c r="I41" s="184"/>
      <c r="J41" s="184"/>
      <c r="K41" s="11" t="str">
        <f t="shared" ca="1" si="0"/>
        <v/>
      </c>
      <c r="L41" s="186"/>
      <c r="M41" s="186"/>
      <c r="N41" s="186"/>
      <c r="O41" s="9">
        <v>5511.1</v>
      </c>
      <c r="P41" s="9">
        <v>1</v>
      </c>
      <c r="Q41" s="13" t="str">
        <f>VLOOKUP(O41, '[1]لیست محصولات اردیبهشت ۱۴۰۳'!B:C,2,0)</f>
        <v>هامبلا | Hambella</v>
      </c>
      <c r="R41" s="9"/>
      <c r="S41" s="12">
        <f>VLOOKUP(O41, '[1]لیست محصولات اردیبهشت ۱۴۰۳'!B:F,5,0)</f>
        <v>150</v>
      </c>
      <c r="T41" s="14">
        <f>VLOOKUP(O41, '[1]لیست محصولات اردیبهشت ۱۴۰۳'!B:G,6,0)</f>
        <v>2800000</v>
      </c>
      <c r="U41" s="15"/>
      <c r="V41" s="16">
        <f t="shared" si="1"/>
        <v>0</v>
      </c>
      <c r="W41" s="12">
        <f t="shared" si="2"/>
        <v>1</v>
      </c>
      <c r="X41" s="14">
        <f t="shared" si="3"/>
        <v>2800000</v>
      </c>
      <c r="Y41" s="17"/>
      <c r="Z41" s="14">
        <f t="shared" si="4"/>
        <v>2800000</v>
      </c>
      <c r="AA41" s="183"/>
      <c r="AB41" s="182"/>
      <c r="AC41" s="181"/>
      <c r="AD41" s="180"/>
      <c r="AE41" s="19"/>
      <c r="AF41" s="21"/>
      <c r="AG41" s="22" t="str">
        <f t="shared" si="5"/>
        <v>TRUE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165"/>
      <c r="H42" s="179"/>
      <c r="I42" s="165"/>
      <c r="J42" s="165"/>
      <c r="K42" s="11" t="str">
        <f t="shared" ca="1" si="0"/>
        <v/>
      </c>
      <c r="L42" s="163"/>
      <c r="M42" s="163"/>
      <c r="N42" s="163"/>
      <c r="O42" s="9">
        <v>3326.1</v>
      </c>
      <c r="P42" s="9">
        <v>1</v>
      </c>
      <c r="Q42" s="13" t="str">
        <f>VLOOKUP(O42, '[1]لیست محصولات اردیبهشت ۱۴۰۳'!B:C,2,0)</f>
        <v>میاگروس | Milagros</v>
      </c>
      <c r="R42" s="9"/>
      <c r="S42" s="12">
        <f>VLOOKUP(O42, '[1]لیست محصولات اردیبهشت ۱۴۰۳'!B:F,5,0)</f>
        <v>150</v>
      </c>
      <c r="T42" s="14">
        <f>VLOOKUP(O42, '[1]لیست محصولات اردیبهشت ۱۴۰۳'!B:G,6,0)</f>
        <v>3750000</v>
      </c>
      <c r="U42" s="15"/>
      <c r="V42" s="16">
        <f t="shared" si="1"/>
        <v>0</v>
      </c>
      <c r="W42" s="12">
        <f t="shared" si="2"/>
        <v>1</v>
      </c>
      <c r="X42" s="14">
        <f t="shared" si="3"/>
        <v>3750000</v>
      </c>
      <c r="Y42" s="17"/>
      <c r="Z42" s="14">
        <f t="shared" si="4"/>
        <v>3750000</v>
      </c>
      <c r="AA42" s="177"/>
      <c r="AB42" s="175"/>
      <c r="AC42" s="173"/>
      <c r="AD42" s="171"/>
      <c r="AE42" s="19"/>
      <c r="AF42" s="21"/>
      <c r="AG42" s="22" t="str">
        <f t="shared" si="5"/>
        <v>TRUE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164">
        <v>23</v>
      </c>
      <c r="H43" s="178">
        <v>278836053646</v>
      </c>
      <c r="I43" s="164" t="s">
        <v>1466</v>
      </c>
      <c r="J43" s="164"/>
      <c r="K43" s="11" t="str">
        <f t="shared" ca="1" si="0"/>
        <v/>
      </c>
      <c r="L43" s="162" t="s">
        <v>587</v>
      </c>
      <c r="M43" s="162" t="s">
        <v>588</v>
      </c>
      <c r="N43" s="162"/>
      <c r="O43" s="9">
        <v>5522.1</v>
      </c>
      <c r="P43" s="9">
        <v>1</v>
      </c>
      <c r="Q43" s="13" t="str">
        <f>VLOOKUP(O43, '[1]لیست محصولات اردیبهشت ۱۴۰۳'!B:C,2,0)</f>
        <v>تامارا | Tamara</v>
      </c>
      <c r="R43" s="9"/>
      <c r="S43" s="12">
        <f>VLOOKUP(O43, '[1]لیست محصولات اردیبهشت ۱۴۰۳'!B:F,5,0)</f>
        <v>150</v>
      </c>
      <c r="T43" s="14">
        <f>VLOOKUP(O43, '[1]لیست محصولات اردیبهشت ۱۴۰۳'!B:G,6,0)</f>
        <v>2600000</v>
      </c>
      <c r="U43" s="15"/>
      <c r="V43" s="16">
        <f t="shared" si="1"/>
        <v>0</v>
      </c>
      <c r="W43" s="12">
        <f t="shared" si="2"/>
        <v>1</v>
      </c>
      <c r="X43" s="14">
        <f t="shared" si="3"/>
        <v>2600000</v>
      </c>
      <c r="Y43" s="17"/>
      <c r="Z43" s="14">
        <f t="shared" si="4"/>
        <v>2600000</v>
      </c>
      <c r="AA43" s="176" t="s">
        <v>79</v>
      </c>
      <c r="AB43" s="174" t="s">
        <v>1525</v>
      </c>
      <c r="AC43" s="172" t="s">
        <v>590</v>
      </c>
      <c r="AD43" s="170"/>
      <c r="AE43" s="19"/>
      <c r="AF43" s="21"/>
      <c r="AG43" s="22" t="str">
        <f t="shared" si="5"/>
        <v>TRUE</v>
      </c>
      <c r="AH43" s="23" t="str">
        <f t="shared" si="6"/>
        <v>تهران خ شریعتی بالاتر از صدر، خ میرزاپور، خ فاطمیه، کوچه مهر دوم غربی، پلاک 42، واحد سوم شرقی  - محمود مرافق 09190691962</v>
      </c>
    </row>
    <row r="44" spans="1:34" ht="22.35" customHeight="1">
      <c r="A44" s="7"/>
      <c r="B44" s="7"/>
      <c r="C44" s="7"/>
      <c r="D44" s="7"/>
      <c r="E44" s="7"/>
      <c r="F44" s="8"/>
      <c r="G44" s="165"/>
      <c r="H44" s="179"/>
      <c r="I44" s="165"/>
      <c r="J44" s="165"/>
      <c r="K44" s="11" t="str">
        <f t="shared" ca="1" si="0"/>
        <v/>
      </c>
      <c r="L44" s="163"/>
      <c r="M44" s="163"/>
      <c r="N44" s="163"/>
      <c r="O44" s="9">
        <v>5501.1</v>
      </c>
      <c r="P44" s="9">
        <v>2</v>
      </c>
      <c r="Q44" s="13" t="str">
        <f>VLOOKUP(O44, '[1]لیست محصولات اردیبهشت ۱۴۰۳'!B:C,2,0)</f>
        <v>ورتکس | Vortex</v>
      </c>
      <c r="R44" s="9"/>
      <c r="S44" s="12">
        <f>VLOOKUP(O44, '[1]لیست محصولات اردیبهشت ۱۴۰۳'!B:F,5,0)</f>
        <v>150</v>
      </c>
      <c r="T44" s="14">
        <f>VLOOKUP(O44, '[1]لیست محصولات اردیبهشت ۱۴۰۳'!B:G,6,0)</f>
        <v>2100000</v>
      </c>
      <c r="U44" s="15"/>
      <c r="V44" s="16">
        <f t="shared" si="1"/>
        <v>0</v>
      </c>
      <c r="W44" s="12">
        <f t="shared" si="2"/>
        <v>2</v>
      </c>
      <c r="X44" s="14">
        <f t="shared" si="3"/>
        <v>4200000</v>
      </c>
      <c r="Y44" s="17"/>
      <c r="Z44" s="14">
        <f t="shared" si="4"/>
        <v>4200000</v>
      </c>
      <c r="AA44" s="177"/>
      <c r="AB44" s="175"/>
      <c r="AC44" s="173"/>
      <c r="AD44" s="171"/>
      <c r="AE44" s="19"/>
      <c r="AF44" s="21"/>
      <c r="AG44" s="22" t="str">
        <f t="shared" si="5"/>
        <v>TRUE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166">
        <v>24</v>
      </c>
      <c r="H45" s="168" t="s">
        <v>1059</v>
      </c>
      <c r="I45" s="166" t="s">
        <v>1466</v>
      </c>
      <c r="J45" s="164" t="s">
        <v>76</v>
      </c>
      <c r="K45" s="11" t="str">
        <f t="shared" ca="1" si="0"/>
        <v/>
      </c>
      <c r="L45" s="162"/>
      <c r="M45" s="162" t="s">
        <v>77</v>
      </c>
      <c r="N45" s="162" t="s">
        <v>257</v>
      </c>
      <c r="O45" s="9">
        <v>5511.3</v>
      </c>
      <c r="P45" s="9">
        <v>2</v>
      </c>
      <c r="Q45" s="13" t="str">
        <f>VLOOKUP(O45, '[1]لیست محصولات اردیبهشت ۱۴۰۳'!B:C,2,0)</f>
        <v>هامبلا | Hambella</v>
      </c>
      <c r="R45" s="9"/>
      <c r="S45" s="12">
        <f>VLOOKUP(O45, '[1]لیست محصولات اردیبهشت ۱۴۰۳'!B:F,5,0)</f>
        <v>4000</v>
      </c>
      <c r="T45" s="14">
        <f>VLOOKUP(O45, '[1]لیست محصولات اردیبهشت ۱۴۰۳'!B:G,6,0)</f>
        <v>69600000</v>
      </c>
      <c r="U45" s="26"/>
      <c r="V45" s="16">
        <f t="shared" si="1"/>
        <v>0</v>
      </c>
      <c r="W45" s="12">
        <f t="shared" si="2"/>
        <v>2</v>
      </c>
      <c r="X45" s="14">
        <f t="shared" si="3"/>
        <v>139200000</v>
      </c>
      <c r="Y45" s="17"/>
      <c r="Z45" s="14">
        <f t="shared" si="4"/>
        <v>139200000</v>
      </c>
      <c r="AA45" s="176" t="s">
        <v>79</v>
      </c>
      <c r="AB45" s="174" t="s">
        <v>70</v>
      </c>
      <c r="AC45" s="172" t="s">
        <v>80</v>
      </c>
      <c r="AD45" s="170"/>
      <c r="AE45" s="19"/>
      <c r="AF45" s="21"/>
      <c r="AG45" s="22" t="str">
        <f t="shared" si="5"/>
        <v>TRUE</v>
      </c>
      <c r="AH45" s="23" t="str">
        <f t="shared" si="6"/>
        <v>تهران - کافه بیکری کروسان روشا -  حجتی 09373955769</v>
      </c>
    </row>
    <row r="46" spans="1:34" ht="22.35" customHeight="1">
      <c r="A46" s="7"/>
      <c r="B46" s="7"/>
      <c r="C46" s="7"/>
      <c r="D46" s="7"/>
      <c r="E46" s="7"/>
      <c r="F46" s="8"/>
      <c r="G46" s="167"/>
      <c r="H46" s="169"/>
      <c r="I46" s="167"/>
      <c r="J46" s="165"/>
      <c r="K46" s="11" t="str">
        <f t="shared" ca="1" si="0"/>
        <v/>
      </c>
      <c r="L46" s="163"/>
      <c r="M46" s="163"/>
      <c r="N46" s="163"/>
      <c r="O46" s="9">
        <v>5501.3</v>
      </c>
      <c r="P46" s="9">
        <v>3</v>
      </c>
      <c r="Q46" s="13" t="str">
        <f>VLOOKUP(O46, '[1]لیست محصولات اردیبهشت ۱۴۰۳'!B:C,2,0)</f>
        <v>ورتکس | Vortex</v>
      </c>
      <c r="R46" s="9"/>
      <c r="S46" s="12">
        <f>VLOOKUP(O46, '[1]لیست محصولات اردیبهشت ۱۴۰۳'!B:F,5,0)</f>
        <v>4000</v>
      </c>
      <c r="T46" s="14">
        <f>VLOOKUP(O46, '[1]لیست محصولات اردیبهشت ۱۴۰۳'!B:G,6,0)</f>
        <v>51200000</v>
      </c>
      <c r="U46" s="26"/>
      <c r="V46" s="16">
        <f t="shared" si="1"/>
        <v>0</v>
      </c>
      <c r="W46" s="12">
        <f t="shared" si="2"/>
        <v>3</v>
      </c>
      <c r="X46" s="14">
        <f t="shared" si="3"/>
        <v>153600000</v>
      </c>
      <c r="Y46" s="17"/>
      <c r="Z46" s="14">
        <f t="shared" si="4"/>
        <v>153600000</v>
      </c>
      <c r="AA46" s="177"/>
      <c r="AB46" s="175"/>
      <c r="AC46" s="173"/>
      <c r="AD46" s="171"/>
      <c r="AE46" s="19"/>
      <c r="AF46" s="21"/>
      <c r="AG46" s="22" t="str">
        <f t="shared" si="5"/>
        <v>TRUE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>
        <v>25</v>
      </c>
      <c r="H47" s="10">
        <v>278836302323</v>
      </c>
      <c r="I47" s="9" t="s">
        <v>1466</v>
      </c>
      <c r="J47" s="9"/>
      <c r="K47" s="11" t="str">
        <f t="shared" ca="1" si="0"/>
        <v/>
      </c>
      <c r="L47" s="12" t="s">
        <v>433</v>
      </c>
      <c r="M47" s="12" t="s">
        <v>1113</v>
      </c>
      <c r="N47" s="12" t="s">
        <v>1526</v>
      </c>
      <c r="O47" s="9">
        <v>5522.2</v>
      </c>
      <c r="P47" s="9">
        <v>1</v>
      </c>
      <c r="Q47" s="13" t="str">
        <f>VLOOKUP(O47, '[1]لیست محصولات اردیبهشت ۱۴۰۳'!B:C,2,0)</f>
        <v>تامارا | Tamara</v>
      </c>
      <c r="R47" s="9"/>
      <c r="S47" s="12">
        <f>VLOOKUP(O47, '[1]لیست محصولات اردیبهشت ۱۴۰۳'!B:F,5,0)</f>
        <v>750</v>
      </c>
      <c r="T47" s="14">
        <f>VLOOKUP(O47, '[1]لیست محصولات اردیبهشت ۱۴۰۳'!B:G,6,0)</f>
        <v>12450000</v>
      </c>
      <c r="U47" s="15"/>
      <c r="V47" s="16">
        <f t="shared" si="1"/>
        <v>0</v>
      </c>
      <c r="W47" s="12">
        <f t="shared" si="2"/>
        <v>1</v>
      </c>
      <c r="X47" s="14">
        <f t="shared" si="3"/>
        <v>12450000</v>
      </c>
      <c r="Y47" s="17"/>
      <c r="Z47" s="14">
        <f t="shared" si="4"/>
        <v>12450000</v>
      </c>
      <c r="AA47" s="18" t="s">
        <v>871</v>
      </c>
      <c r="AB47" s="13" t="s">
        <v>1216</v>
      </c>
      <c r="AC47" s="19" t="s">
        <v>1114</v>
      </c>
      <c r="AD47" s="20"/>
      <c r="AE47" s="19"/>
      <c r="AF47" s="21"/>
      <c r="AG47" s="22" t="str">
        <f t="shared" si="5"/>
        <v>TRUE</v>
      </c>
      <c r="AH47" s="23" t="str">
        <f t="shared" si="6"/>
        <v>یزد بلوار فلسطين بعد از بريدگي نرسيده به كوچه سوم کافه رومودو - مهدی صابری 09131581380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164">
        <v>26</v>
      </c>
      <c r="H48" s="178">
        <v>278837181844</v>
      </c>
      <c r="I48" s="164" t="s">
        <v>1466</v>
      </c>
      <c r="J48" s="164"/>
      <c r="K48" s="11" t="str">
        <f t="shared" ca="1" si="0"/>
        <v/>
      </c>
      <c r="L48" s="162" t="s">
        <v>119</v>
      </c>
      <c r="M48" s="162" t="s">
        <v>1527</v>
      </c>
      <c r="N48" s="162" t="s">
        <v>1528</v>
      </c>
      <c r="O48" s="9">
        <v>3326.1</v>
      </c>
      <c r="P48" s="9">
        <v>1</v>
      </c>
      <c r="Q48" s="13" t="str">
        <f>VLOOKUP(O48, '[1]لیست محصولات اردیبهشت ۱۴۰۳'!B:C,2,0)</f>
        <v>میاگروس | Milagros</v>
      </c>
      <c r="R48" s="9"/>
      <c r="S48" s="12">
        <f>VLOOKUP(O48, '[1]لیست محصولات اردیبهشت ۱۴۰۳'!B:F,5,0)</f>
        <v>150</v>
      </c>
      <c r="T48" s="14">
        <f>VLOOKUP(O48, '[1]لیست محصولات اردیبهشت ۱۴۰۳'!B:G,6,0)</f>
        <v>3750000</v>
      </c>
      <c r="U48" s="15"/>
      <c r="V48" s="16">
        <f t="shared" si="1"/>
        <v>0</v>
      </c>
      <c r="W48" s="12">
        <f t="shared" si="2"/>
        <v>1</v>
      </c>
      <c r="X48" s="14">
        <f t="shared" si="3"/>
        <v>3750000</v>
      </c>
      <c r="Y48" s="17"/>
      <c r="Z48" s="14">
        <f t="shared" si="4"/>
        <v>3750000</v>
      </c>
      <c r="AA48" s="176" t="s">
        <v>1529</v>
      </c>
      <c r="AB48" s="174" t="s">
        <v>1530</v>
      </c>
      <c r="AC48" s="172" t="s">
        <v>1531</v>
      </c>
      <c r="AD48" s="170"/>
      <c r="AE48" s="19"/>
      <c r="AF48" s="21"/>
      <c r="AG48" s="22" t="str">
        <f t="shared" si="5"/>
        <v>TRUE</v>
      </c>
      <c r="AH48" s="23" t="str">
        <f t="shared" si="6"/>
        <v>اسفراین خیابان طالقانی ابتدای بهشت  قهوه کاخ - محمد شکوری 09030512507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184"/>
      <c r="H49" s="185"/>
      <c r="I49" s="184"/>
      <c r="J49" s="184"/>
      <c r="K49" s="11" t="str">
        <f t="shared" ca="1" si="0"/>
        <v/>
      </c>
      <c r="L49" s="186"/>
      <c r="M49" s="186"/>
      <c r="N49" s="186"/>
      <c r="O49" s="9">
        <v>5501.1</v>
      </c>
      <c r="P49" s="9">
        <v>1</v>
      </c>
      <c r="Q49" s="13" t="str">
        <f>VLOOKUP(O49, '[1]لیست محصولات اردیبهشت ۱۴۰۳'!B:C,2,0)</f>
        <v>ورتکس | Vortex</v>
      </c>
      <c r="R49" s="9"/>
      <c r="S49" s="12">
        <f>VLOOKUP(O49, '[1]لیست محصولات اردیبهشت ۱۴۰۳'!B:F,5,0)</f>
        <v>150</v>
      </c>
      <c r="T49" s="14">
        <f>VLOOKUP(O49, '[1]لیست محصولات اردیبهشت ۱۴۰۳'!B:G,6,0)</f>
        <v>2100000</v>
      </c>
      <c r="U49" s="15"/>
      <c r="V49" s="16">
        <f t="shared" si="1"/>
        <v>0</v>
      </c>
      <c r="W49" s="12">
        <f t="shared" si="2"/>
        <v>1</v>
      </c>
      <c r="X49" s="14">
        <f t="shared" si="3"/>
        <v>2100000</v>
      </c>
      <c r="Y49" s="17"/>
      <c r="Z49" s="14">
        <f t="shared" si="4"/>
        <v>2100000</v>
      </c>
      <c r="AA49" s="183"/>
      <c r="AB49" s="182"/>
      <c r="AC49" s="181"/>
      <c r="AD49" s="180"/>
      <c r="AE49" s="19"/>
      <c r="AF49" s="21"/>
      <c r="AG49" s="22" t="str">
        <f t="shared" si="5"/>
        <v>TRUE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165"/>
      <c r="H50" s="179"/>
      <c r="I50" s="165"/>
      <c r="J50" s="165"/>
      <c r="K50" s="11" t="str">
        <f t="shared" ca="1" si="0"/>
        <v/>
      </c>
      <c r="L50" s="163"/>
      <c r="M50" s="163"/>
      <c r="N50" s="163"/>
      <c r="O50" s="9">
        <v>5511.1</v>
      </c>
      <c r="P50" s="9">
        <v>1</v>
      </c>
      <c r="Q50" s="13" t="str">
        <f>VLOOKUP(O50, '[1]لیست محصولات اردیبهشت ۱۴۰۳'!B:C,2,0)</f>
        <v>هامبلا | Hambella</v>
      </c>
      <c r="R50" s="9"/>
      <c r="S50" s="12">
        <f>VLOOKUP(O50, '[1]لیست محصولات اردیبهشت ۱۴۰۳'!B:F,5,0)</f>
        <v>150</v>
      </c>
      <c r="T50" s="14">
        <f>VLOOKUP(O50, '[1]لیست محصولات اردیبهشت ۱۴۰۳'!B:G,6,0)</f>
        <v>2800000</v>
      </c>
      <c r="U50" s="26"/>
      <c r="V50" s="16">
        <f t="shared" si="1"/>
        <v>0</v>
      </c>
      <c r="W50" s="12">
        <f t="shared" si="2"/>
        <v>1</v>
      </c>
      <c r="X50" s="14">
        <f t="shared" si="3"/>
        <v>2800000</v>
      </c>
      <c r="Y50" s="17"/>
      <c r="Z50" s="14">
        <f t="shared" si="4"/>
        <v>2800000</v>
      </c>
      <c r="AA50" s="177"/>
      <c r="AB50" s="175"/>
      <c r="AC50" s="173"/>
      <c r="AD50" s="171"/>
      <c r="AE50" s="19"/>
      <c r="AF50" s="21"/>
      <c r="AG50" s="22" t="str">
        <f t="shared" si="5"/>
        <v>TRUE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>
        <v>27</v>
      </c>
      <c r="H51" s="10">
        <v>278845518139</v>
      </c>
      <c r="I51" s="9" t="s">
        <v>1466</v>
      </c>
      <c r="J51" s="9"/>
      <c r="K51" s="11" t="str">
        <f t="shared" ca="1" si="0"/>
        <v/>
      </c>
      <c r="L51" s="12" t="s">
        <v>359</v>
      </c>
      <c r="M51" s="12" t="s">
        <v>1532</v>
      </c>
      <c r="N51" s="12" t="s">
        <v>1533</v>
      </c>
      <c r="O51" s="9">
        <v>3326.1</v>
      </c>
      <c r="P51" s="9">
        <v>1</v>
      </c>
      <c r="Q51" s="13" t="str">
        <f>VLOOKUP(O51, '[1]لیست محصولات اردیبهشت ۱۴۰۳'!B:C,2,0)</f>
        <v>میاگروس | Milagros</v>
      </c>
      <c r="R51" s="9"/>
      <c r="S51" s="12">
        <f>VLOOKUP(O51, '[1]لیست محصولات اردیبهشت ۱۴۰۳'!B:F,5,0)</f>
        <v>150</v>
      </c>
      <c r="T51" s="14">
        <f>VLOOKUP(O51, '[1]لیست محصولات اردیبهشت ۱۴۰۳'!B:G,6,0)</f>
        <v>3750000</v>
      </c>
      <c r="U51" s="15"/>
      <c r="V51" s="16">
        <f t="shared" si="1"/>
        <v>0</v>
      </c>
      <c r="W51" s="12">
        <f t="shared" si="2"/>
        <v>1</v>
      </c>
      <c r="X51" s="14">
        <f t="shared" si="3"/>
        <v>3750000</v>
      </c>
      <c r="Y51" s="17"/>
      <c r="Z51" s="14">
        <f t="shared" si="4"/>
        <v>3750000</v>
      </c>
      <c r="AA51" s="18" t="s">
        <v>1499</v>
      </c>
      <c r="AB51" s="13" t="s">
        <v>1534</v>
      </c>
      <c r="AC51" s="19" t="s">
        <v>1535</v>
      </c>
      <c r="AD51" s="20"/>
      <c r="AE51" s="68" t="s">
        <v>1536</v>
      </c>
      <c r="AF51" s="21"/>
      <c r="AG51" s="22" t="str">
        <f t="shared" si="5"/>
        <v>TRUE</v>
      </c>
      <c r="AH51" s="23" t="str">
        <f t="shared" si="6"/>
        <v>آذربایجان شرقی کلیبر - خیابان امام کافه موچی - علیرضا بهادرانی 09142253463</v>
      </c>
    </row>
    <row r="52" spans="1:34" ht="22.35" customHeight="1">
      <c r="A52" s="7"/>
      <c r="B52" s="7"/>
      <c r="C52" s="7"/>
      <c r="D52" s="7"/>
      <c r="E52" s="7"/>
      <c r="F52" s="8"/>
      <c r="G52" s="166">
        <v>28</v>
      </c>
      <c r="H52" s="168"/>
      <c r="I52" s="166" t="s">
        <v>1466</v>
      </c>
      <c r="J52" s="164" t="s">
        <v>76</v>
      </c>
      <c r="K52" s="11" t="str">
        <f t="shared" ca="1" si="0"/>
        <v/>
      </c>
      <c r="L52" s="162"/>
      <c r="M52" s="162" t="s">
        <v>227</v>
      </c>
      <c r="N52" s="162" t="s">
        <v>1108</v>
      </c>
      <c r="O52" s="9">
        <v>5501.3</v>
      </c>
      <c r="P52" s="9">
        <v>2</v>
      </c>
      <c r="Q52" s="13" t="str">
        <f>VLOOKUP(O52, '[1]لیست محصولات اردیبهشت ۱۴۰۳'!B:C,2,0)</f>
        <v>ورتکس | Vortex</v>
      </c>
      <c r="R52" s="9"/>
      <c r="S52" s="12">
        <f>VLOOKUP(O52, '[1]لیست محصولات اردیبهشت ۱۴۰۳'!B:F,5,0)</f>
        <v>4000</v>
      </c>
      <c r="T52" s="14">
        <f>VLOOKUP(O52, '[1]لیست محصولات اردیبهشت ۱۴۰۳'!B:G,6,0)</f>
        <v>51200000</v>
      </c>
      <c r="U52" s="15"/>
      <c r="V52" s="16">
        <f t="shared" si="1"/>
        <v>0</v>
      </c>
      <c r="W52" s="12">
        <f t="shared" si="2"/>
        <v>2</v>
      </c>
      <c r="X52" s="14">
        <f t="shared" si="3"/>
        <v>102400000</v>
      </c>
      <c r="Y52" s="17"/>
      <c r="Z52" s="14">
        <f t="shared" si="4"/>
        <v>102400000</v>
      </c>
      <c r="AA52" s="176" t="s">
        <v>79</v>
      </c>
      <c r="AB52" s="174" t="s">
        <v>70</v>
      </c>
      <c r="AC52" s="172" t="s">
        <v>230</v>
      </c>
      <c r="AD52" s="170"/>
      <c r="AE52" s="19"/>
      <c r="AF52" s="21"/>
      <c r="AG52" s="22" t="str">
        <f t="shared" si="5"/>
        <v>TRUE</v>
      </c>
      <c r="AH52" s="23" t="str">
        <f t="shared" si="6"/>
        <v>تهران - بوتیک هتل حنا -  مالیان 09371071711</v>
      </c>
    </row>
    <row r="53" spans="1:34" ht="22.35" customHeight="1">
      <c r="A53" s="7"/>
      <c r="B53" s="7"/>
      <c r="C53" s="7"/>
      <c r="D53" s="7"/>
      <c r="E53" s="7"/>
      <c r="F53" s="8"/>
      <c r="G53" s="167"/>
      <c r="H53" s="169"/>
      <c r="I53" s="167"/>
      <c r="J53" s="165"/>
      <c r="K53" s="11" t="str">
        <f t="shared" ca="1" si="0"/>
        <v/>
      </c>
      <c r="L53" s="163"/>
      <c r="M53" s="163"/>
      <c r="N53" s="163"/>
      <c r="O53" s="9">
        <v>5511.1</v>
      </c>
      <c r="P53" s="9">
        <v>4</v>
      </c>
      <c r="Q53" s="13" t="str">
        <f>VLOOKUP(O53, '[1]لیست محصولات اردیبهشت ۱۴۰۳'!B:C,2,0)</f>
        <v>هامبلا | Hambella</v>
      </c>
      <c r="R53" s="9"/>
      <c r="S53" s="12">
        <f>VLOOKUP(O53, '[1]لیست محصولات اردیبهشت ۱۴۰۳'!B:F,5,0)</f>
        <v>150</v>
      </c>
      <c r="T53" s="14">
        <f>VLOOKUP(O53, '[1]لیست محصولات اردیبهشت ۱۴۰۳'!B:G,6,0)</f>
        <v>2800000</v>
      </c>
      <c r="U53" s="15"/>
      <c r="V53" s="16">
        <f t="shared" si="1"/>
        <v>0</v>
      </c>
      <c r="W53" s="12">
        <f t="shared" si="2"/>
        <v>4</v>
      </c>
      <c r="X53" s="14">
        <f t="shared" si="3"/>
        <v>11200000</v>
      </c>
      <c r="Y53" s="17"/>
      <c r="Z53" s="14">
        <f t="shared" si="4"/>
        <v>11200000</v>
      </c>
      <c r="AA53" s="177"/>
      <c r="AB53" s="175"/>
      <c r="AC53" s="173"/>
      <c r="AD53" s="171"/>
      <c r="AE53" s="19"/>
      <c r="AF53" s="21"/>
      <c r="AG53" s="22" t="str">
        <f t="shared" si="5"/>
        <v>TRUE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>
        <v>29</v>
      </c>
      <c r="H54" s="10">
        <v>278906012639</v>
      </c>
      <c r="I54" s="9" t="s">
        <v>1538</v>
      </c>
      <c r="J54" s="9"/>
      <c r="K54" s="11" t="str">
        <f t="shared" ca="1" si="0"/>
        <v/>
      </c>
      <c r="L54" s="12" t="s">
        <v>1539</v>
      </c>
      <c r="M54" s="12" t="s">
        <v>1540</v>
      </c>
      <c r="N54" s="12" t="s">
        <v>1541</v>
      </c>
      <c r="O54" s="9">
        <v>5501.2</v>
      </c>
      <c r="P54" s="9">
        <v>1</v>
      </c>
      <c r="Q54" s="13" t="str">
        <f>VLOOKUP(O54, '[1]لیست محصولات اردیبهشت ۱۴۰۳'!B:C,2,0)</f>
        <v>ورتکس | Vortex</v>
      </c>
      <c r="R54" s="9" t="s">
        <v>125</v>
      </c>
      <c r="S54" s="12">
        <f>VLOOKUP(O54, '[1]لیست محصولات اردیبهشت ۱۴۰۳'!B:F,5,0)</f>
        <v>750</v>
      </c>
      <c r="T54" s="14">
        <f>VLOOKUP(O54, '[1]لیست محصولات اردیبهشت ۱۴۰۳'!B:G,6,0)</f>
        <v>9900000</v>
      </c>
      <c r="U54" s="15"/>
      <c r="V54" s="16">
        <f t="shared" si="1"/>
        <v>0</v>
      </c>
      <c r="W54" s="12">
        <f t="shared" si="2"/>
        <v>1</v>
      </c>
      <c r="X54" s="14">
        <f t="shared" si="3"/>
        <v>9900000</v>
      </c>
      <c r="Y54" s="17"/>
      <c r="Z54" s="14">
        <f t="shared" si="4"/>
        <v>9900000</v>
      </c>
      <c r="AA54" s="18" t="s">
        <v>79</v>
      </c>
      <c r="AB54" s="13" t="s">
        <v>1542</v>
      </c>
      <c r="AC54" s="19" t="s">
        <v>1543</v>
      </c>
      <c r="AD54" s="20" t="s">
        <v>99</v>
      </c>
      <c r="AE54" s="19"/>
      <c r="AF54" s="21"/>
      <c r="AG54" s="22" t="str">
        <f t="shared" si="5"/>
        <v>TRUE</v>
      </c>
      <c r="AH54" s="23" t="str">
        <f t="shared" si="6"/>
        <v>تهران سعادت آباد، بالاتر از میدان کاج، بلوار بهزاد، نبش کوچه باغستان یکم، پلاک 2 شرکت تپسی - بهروز علیشاهی 09121505410</v>
      </c>
    </row>
    <row r="55" spans="1:34" ht="22.35" customHeight="1">
      <c r="A55" s="7"/>
      <c r="B55" s="7"/>
      <c r="C55" s="7"/>
      <c r="D55" s="7"/>
      <c r="E55" s="7"/>
      <c r="F55" s="8"/>
      <c r="G55" s="9">
        <v>30</v>
      </c>
      <c r="H55" s="10">
        <v>278882852936</v>
      </c>
      <c r="I55" s="9" t="s">
        <v>1466</v>
      </c>
      <c r="J55" s="9"/>
      <c r="K55" s="11" t="str">
        <f t="shared" ca="1" si="0"/>
        <v/>
      </c>
      <c r="L55" s="12" t="s">
        <v>886</v>
      </c>
      <c r="M55" s="12" t="s">
        <v>848</v>
      </c>
      <c r="N55" s="12"/>
      <c r="O55" s="9">
        <v>5511.2</v>
      </c>
      <c r="P55" s="9">
        <v>1</v>
      </c>
      <c r="Q55" s="13" t="str">
        <f>VLOOKUP(O55, '[1]لیست محصولات اردیبهشت ۱۴۰۳'!B:C,2,0)</f>
        <v>هامبلا | Hambella</v>
      </c>
      <c r="R55" s="9"/>
      <c r="S55" s="12">
        <f>VLOOKUP(O55, '[1]لیست محصولات اردیبهشت ۱۴۰۳'!B:F,5,0)</f>
        <v>750</v>
      </c>
      <c r="T55" s="14">
        <f>VLOOKUP(O55, '[1]لیست محصولات اردیبهشت ۱۴۰۳'!B:G,6,0)</f>
        <v>13350000</v>
      </c>
      <c r="U55" s="26"/>
      <c r="V55" s="16">
        <f t="shared" si="1"/>
        <v>0</v>
      </c>
      <c r="W55" s="12">
        <f t="shared" si="2"/>
        <v>1</v>
      </c>
      <c r="X55" s="14">
        <f t="shared" si="3"/>
        <v>13350000</v>
      </c>
      <c r="Y55" s="17"/>
      <c r="Z55" s="14">
        <f t="shared" si="4"/>
        <v>13350000</v>
      </c>
      <c r="AA55" s="18" t="s">
        <v>79</v>
      </c>
      <c r="AB55" s="13" t="s">
        <v>1559</v>
      </c>
      <c r="AC55" s="19" t="s">
        <v>1560</v>
      </c>
      <c r="AD55" s="20" t="s">
        <v>99</v>
      </c>
      <c r="AE55" s="19"/>
      <c r="AF55" s="21"/>
      <c r="AG55" s="22" t="str">
        <f t="shared" si="5"/>
        <v>TRUE</v>
      </c>
      <c r="AH55" s="23" t="str">
        <f t="shared" si="6"/>
        <v>تهران انتهای کارگر شمالی - کوچه ۱۹ - بین فجر ۲ و جانبازان - پلاک ۵۹-واحد ۳  - شهریار حشمت 09392202830</v>
      </c>
    </row>
    <row r="56" spans="1:34" ht="22.35" customHeight="1">
      <c r="A56" s="7"/>
      <c r="B56" s="7"/>
      <c r="C56" s="7"/>
      <c r="D56" s="7"/>
      <c r="E56" s="7"/>
      <c r="F56" s="8"/>
      <c r="G56" s="164">
        <v>31</v>
      </c>
      <c r="H56" s="178">
        <v>278904158121</v>
      </c>
      <c r="I56" s="164" t="s">
        <v>1538</v>
      </c>
      <c r="J56" s="164"/>
      <c r="K56" s="11" t="str">
        <f t="shared" ca="1" si="0"/>
        <v/>
      </c>
      <c r="L56" s="162" t="s">
        <v>1561</v>
      </c>
      <c r="M56" s="162" t="s">
        <v>1562</v>
      </c>
      <c r="N56" s="162" t="s">
        <v>1563</v>
      </c>
      <c r="O56" s="9">
        <v>5523.2</v>
      </c>
      <c r="P56" s="9">
        <v>1</v>
      </c>
      <c r="Q56" s="13" t="str">
        <f>VLOOKUP(O56, '[1]لیست محصولات اردیبهشت ۱۴۰۳'!B:C,2,0)</f>
        <v>کوتوا دانکن | Kotowa Duncan</v>
      </c>
      <c r="R56" s="9"/>
      <c r="S56" s="12">
        <f>VLOOKUP(O56, '[1]لیست محصولات اردیبهشت ۱۴۰۳'!B:F,5,0)</f>
        <v>750</v>
      </c>
      <c r="T56" s="14">
        <f>VLOOKUP(O56, '[1]لیست محصولات اردیبهشت ۱۴۰۳'!B:G,6,0)</f>
        <v>12150000</v>
      </c>
      <c r="U56" s="15"/>
      <c r="V56" s="16">
        <f t="shared" si="1"/>
        <v>0</v>
      </c>
      <c r="W56" s="12">
        <f t="shared" si="2"/>
        <v>1</v>
      </c>
      <c r="X56" s="14">
        <f t="shared" si="3"/>
        <v>12150000</v>
      </c>
      <c r="Y56" s="17"/>
      <c r="Z56" s="14">
        <f t="shared" si="4"/>
        <v>12150000</v>
      </c>
      <c r="AA56" s="176" t="s">
        <v>797</v>
      </c>
      <c r="AB56" s="174" t="s">
        <v>1564</v>
      </c>
      <c r="AC56" s="172" t="s">
        <v>1565</v>
      </c>
      <c r="AD56" s="170"/>
      <c r="AE56" s="19"/>
      <c r="AF56" s="21"/>
      <c r="AG56" s="22" t="str">
        <f t="shared" si="5"/>
        <v>TRUE</v>
      </c>
      <c r="AH56" s="23" t="str">
        <f t="shared" si="6"/>
        <v>گرگان گرگان پارس_بین مرداد ۱و۳_مجتمع ارین زنگ ۸ رع کلاب - بهادر شهرام زاده 09020905886</v>
      </c>
    </row>
    <row r="57" spans="1:34" ht="22.35" customHeight="1">
      <c r="A57" s="7"/>
      <c r="B57" s="7"/>
      <c r="C57" s="7"/>
      <c r="D57" s="7"/>
      <c r="E57" s="7"/>
      <c r="F57" s="8"/>
      <c r="G57" s="165"/>
      <c r="H57" s="179"/>
      <c r="I57" s="165"/>
      <c r="J57" s="165"/>
      <c r="K57" s="11" t="str">
        <f t="shared" ca="1" si="0"/>
        <v/>
      </c>
      <c r="L57" s="163"/>
      <c r="M57" s="163"/>
      <c r="N57" s="163"/>
      <c r="O57" s="9">
        <v>1125.0999999999999</v>
      </c>
      <c r="P57" s="9">
        <v>1</v>
      </c>
      <c r="Q57" s="13" t="str">
        <f>VLOOKUP(O57, '[1]لیست محصولات اردیبهشت ۱۴۰۳'!B:C,2,0)</f>
        <v>بنجامین دیانوس | Benjamin De Dianous</v>
      </c>
      <c r="R57" s="9"/>
      <c r="S57" s="12">
        <f>VLOOKUP(O57, '[1]لیست محصولات اردیبهشت ۱۴۰۳'!B:F,5,0)</f>
        <v>80</v>
      </c>
      <c r="T57" s="14">
        <f>VLOOKUP(O57, '[1]لیست محصولات اردیبهشت ۱۴۰۳'!B:G,6,0)</f>
        <v>11000000</v>
      </c>
      <c r="U57" s="15"/>
      <c r="V57" s="16">
        <f t="shared" si="1"/>
        <v>0</v>
      </c>
      <c r="W57" s="12">
        <f t="shared" si="2"/>
        <v>1</v>
      </c>
      <c r="X57" s="14">
        <f t="shared" si="3"/>
        <v>11000000</v>
      </c>
      <c r="Y57" s="17"/>
      <c r="Z57" s="14">
        <f t="shared" si="4"/>
        <v>11000000</v>
      </c>
      <c r="AA57" s="177"/>
      <c r="AB57" s="175"/>
      <c r="AC57" s="173"/>
      <c r="AD57" s="171"/>
      <c r="AE57" s="19"/>
      <c r="AF57" s="21"/>
      <c r="AG57" s="22" t="str">
        <f t="shared" si="5"/>
        <v>TRUE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>
        <v>32</v>
      </c>
      <c r="H58" s="10">
        <v>278852502543</v>
      </c>
      <c r="I58" s="9" t="s">
        <v>1466</v>
      </c>
      <c r="J58" s="9"/>
      <c r="K58" s="11" t="str">
        <f t="shared" ca="1" si="0"/>
        <v/>
      </c>
      <c r="L58" s="12" t="s">
        <v>84</v>
      </c>
      <c r="M58" s="12" t="s">
        <v>364</v>
      </c>
      <c r="N58" s="12" t="s">
        <v>365</v>
      </c>
      <c r="O58" s="9">
        <v>5501.2</v>
      </c>
      <c r="P58" s="9">
        <v>2</v>
      </c>
      <c r="Q58" s="13" t="str">
        <f>VLOOKUP(O58, '[1]لیست محصولات اردیبهشت ۱۴۰۳'!B:C,2,0)</f>
        <v>ورتکس | Vortex</v>
      </c>
      <c r="R58" s="9"/>
      <c r="S58" s="12">
        <f>VLOOKUP(O58, '[1]لیست محصولات اردیبهشت ۱۴۰۳'!B:F,5,0)</f>
        <v>750</v>
      </c>
      <c r="T58" s="14">
        <f>VLOOKUP(O58, '[1]لیست محصولات اردیبهشت ۱۴۰۳'!B:G,6,0)</f>
        <v>9900000</v>
      </c>
      <c r="U58" s="15"/>
      <c r="V58" s="16">
        <f t="shared" si="1"/>
        <v>0</v>
      </c>
      <c r="W58" s="12">
        <f t="shared" si="2"/>
        <v>2</v>
      </c>
      <c r="X58" s="14">
        <f t="shared" si="3"/>
        <v>19800000</v>
      </c>
      <c r="Y58" s="17"/>
      <c r="Z58" s="14">
        <f t="shared" si="4"/>
        <v>19800000</v>
      </c>
      <c r="AA58" s="18" t="s">
        <v>79</v>
      </c>
      <c r="AB58" s="13" t="s">
        <v>366</v>
      </c>
      <c r="AC58" s="19" t="s">
        <v>367</v>
      </c>
      <c r="AD58" s="20" t="s">
        <v>99</v>
      </c>
      <c r="AE58" s="19"/>
      <c r="AF58" s="21"/>
      <c r="AG58" s="22" t="str">
        <f t="shared" si="5"/>
        <v>TRUE</v>
      </c>
      <c r="AH58" s="23" t="str">
        <f t="shared" si="6"/>
        <v>تهران ونک خیابان خدامی ،خیابان وسکانیان(آفتاب)،مرکز خرید آفتاب زیرپله واحد یک کافه آفدو - افشین اشتری 09123345417</v>
      </c>
    </row>
    <row r="59" spans="1:34" ht="22.35" customHeight="1">
      <c r="A59" s="7"/>
      <c r="B59" s="7"/>
      <c r="C59" s="7"/>
      <c r="D59" s="7"/>
      <c r="E59" s="7"/>
      <c r="F59" s="8"/>
      <c r="G59" s="9">
        <v>33</v>
      </c>
      <c r="H59" s="10">
        <v>278865348921</v>
      </c>
      <c r="I59" s="9" t="s">
        <v>1466</v>
      </c>
      <c r="J59" s="9"/>
      <c r="K59" s="11" t="str">
        <f t="shared" ca="1" si="0"/>
        <v/>
      </c>
      <c r="L59" s="12" t="s">
        <v>209</v>
      </c>
      <c r="M59" s="12" t="s">
        <v>1544</v>
      </c>
      <c r="N59" s="12"/>
      <c r="O59" s="9">
        <v>5501.2</v>
      </c>
      <c r="P59" s="9">
        <v>1</v>
      </c>
      <c r="Q59" s="13" t="str">
        <f>VLOOKUP(O59, '[1]لیست محصولات اردیبهشت ۱۴۰۳'!B:C,2,0)</f>
        <v>ورتکس | Vortex</v>
      </c>
      <c r="R59" s="9"/>
      <c r="S59" s="12">
        <f>VLOOKUP(O59, '[1]لیست محصولات اردیبهشت ۱۴۰۳'!B:F,5,0)</f>
        <v>750</v>
      </c>
      <c r="T59" s="14">
        <f>VLOOKUP(O59, '[1]لیست محصولات اردیبهشت ۱۴۰۳'!B:G,6,0)</f>
        <v>9900000</v>
      </c>
      <c r="U59" s="15"/>
      <c r="V59" s="16">
        <f t="shared" si="1"/>
        <v>0</v>
      </c>
      <c r="W59" s="12">
        <f t="shared" si="2"/>
        <v>1</v>
      </c>
      <c r="X59" s="14">
        <f t="shared" si="3"/>
        <v>9900000</v>
      </c>
      <c r="Y59" s="17"/>
      <c r="Z59" s="14">
        <f t="shared" si="4"/>
        <v>9900000</v>
      </c>
      <c r="AA59" s="18" t="s">
        <v>79</v>
      </c>
      <c r="AB59" s="13" t="s">
        <v>1545</v>
      </c>
      <c r="AC59" s="19" t="s">
        <v>1546</v>
      </c>
      <c r="AD59" s="20" t="s">
        <v>99</v>
      </c>
      <c r="AE59" s="19"/>
      <c r="AF59" s="21"/>
      <c r="AG59" s="22" t="str">
        <f t="shared" si="5"/>
        <v>TRUE</v>
      </c>
      <c r="AH59" s="23" t="str">
        <f t="shared" si="6"/>
        <v>تهران زعفرانیه - خ پسیان - خ باغستان دوم - پ 11 - واحد 161  - احسان تفویضی 09123104123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>
        <v>34</v>
      </c>
      <c r="H60" s="10">
        <v>278868898676</v>
      </c>
      <c r="I60" s="25" t="s">
        <v>1466</v>
      </c>
      <c r="J60" s="9" t="s">
        <v>76</v>
      </c>
      <c r="K60" s="11" t="str">
        <f t="shared" ca="1" si="0"/>
        <v/>
      </c>
      <c r="L60" s="12" t="s">
        <v>1547</v>
      </c>
      <c r="M60" s="12" t="s">
        <v>1548</v>
      </c>
      <c r="N60" s="12" t="s">
        <v>1549</v>
      </c>
      <c r="O60" s="9">
        <v>5501.3</v>
      </c>
      <c r="P60" s="9">
        <v>2</v>
      </c>
      <c r="Q60" s="13" t="str">
        <f>VLOOKUP(O60, '[1]لیست محصولات اردیبهشت ۱۴۰۳'!B:C,2,0)</f>
        <v>ورتکس | Vortex</v>
      </c>
      <c r="R60" s="9"/>
      <c r="S60" s="12">
        <f>VLOOKUP(O60, '[1]لیست محصولات اردیبهشت ۱۴۰۳'!B:F,5,0)</f>
        <v>4000</v>
      </c>
      <c r="T60" s="14">
        <f>VLOOKUP(O60, '[1]لیست محصولات اردیبهشت ۱۴۰۳'!B:G,6,0)</f>
        <v>51200000</v>
      </c>
      <c r="U60" s="15"/>
      <c r="V60" s="16">
        <f t="shared" si="1"/>
        <v>0</v>
      </c>
      <c r="W60" s="12">
        <f t="shared" si="2"/>
        <v>2</v>
      </c>
      <c r="X60" s="14">
        <f t="shared" si="3"/>
        <v>102400000</v>
      </c>
      <c r="Y60" s="17"/>
      <c r="Z60" s="14">
        <f t="shared" si="4"/>
        <v>102400000</v>
      </c>
      <c r="AA60" s="18" t="s">
        <v>79</v>
      </c>
      <c r="AB60" s="13" t="s">
        <v>1550</v>
      </c>
      <c r="AC60" s="19" t="s">
        <v>1551</v>
      </c>
      <c r="AD60" s="20"/>
      <c r="AE60" s="19"/>
      <c r="AF60" s="21"/>
      <c r="AG60" s="22" t="str">
        <f t="shared" si="5"/>
        <v>TRUE</v>
      </c>
      <c r="AH60" s="23" t="str">
        <f t="shared" si="6"/>
        <v>تهران میدان هروی ، خ موسوی ، مجتمع هدیش مال ، طبقه G1 واحد ۱ کافه قنادی نون خامه‌ای - یوشا غضنفری 09121370644</v>
      </c>
    </row>
    <row r="61" spans="1:34" ht="22.35" customHeight="1">
      <c r="A61" s="7"/>
      <c r="B61" s="7"/>
      <c r="C61" s="7"/>
      <c r="D61" s="7"/>
      <c r="E61" s="7"/>
      <c r="F61" s="8"/>
      <c r="G61" s="9">
        <v>35</v>
      </c>
      <c r="H61" s="10">
        <v>278872761753</v>
      </c>
      <c r="I61" s="25" t="s">
        <v>1466</v>
      </c>
      <c r="J61" s="9"/>
      <c r="K61" s="11" t="str">
        <f t="shared" ca="1" si="0"/>
        <v/>
      </c>
      <c r="L61" s="12" t="s">
        <v>443</v>
      </c>
      <c r="M61" s="12" t="s">
        <v>1552</v>
      </c>
      <c r="N61" s="12"/>
      <c r="O61" s="9">
        <v>3326.1</v>
      </c>
      <c r="P61" s="9">
        <v>1</v>
      </c>
      <c r="Q61" s="13" t="str">
        <f>VLOOKUP(O61, '[1]لیست محصولات اردیبهشت ۱۴۰۳'!B:C,2,0)</f>
        <v>میاگروس | Milagros</v>
      </c>
      <c r="R61" s="9"/>
      <c r="S61" s="12">
        <f>VLOOKUP(O61, '[1]لیست محصولات اردیبهشت ۱۴۰۳'!B:F,5,0)</f>
        <v>150</v>
      </c>
      <c r="T61" s="14">
        <f>VLOOKUP(O61, '[1]لیست محصولات اردیبهشت ۱۴۰۳'!B:G,6,0)</f>
        <v>3750000</v>
      </c>
      <c r="U61" s="15"/>
      <c r="V61" s="16">
        <f t="shared" si="1"/>
        <v>0</v>
      </c>
      <c r="W61" s="12">
        <f t="shared" si="2"/>
        <v>1</v>
      </c>
      <c r="X61" s="14">
        <f t="shared" si="3"/>
        <v>3750000</v>
      </c>
      <c r="Y61" s="17"/>
      <c r="Z61" s="14">
        <f t="shared" si="4"/>
        <v>3750000</v>
      </c>
      <c r="AA61" s="18" t="s">
        <v>1159</v>
      </c>
      <c r="AB61" s="13" t="s">
        <v>1553</v>
      </c>
      <c r="AC61" s="19" t="s">
        <v>1554</v>
      </c>
      <c r="AD61" s="20"/>
      <c r="AE61" s="19"/>
      <c r="AF61" s="21"/>
      <c r="AG61" s="22" t="str">
        <f t="shared" si="5"/>
        <v>TRUE</v>
      </c>
      <c r="AH61" s="23" t="str">
        <f t="shared" si="6"/>
        <v>کاشان خیابان امیرکبیر، سیلک ۱۸، چشمه ششم، فرعی اول، منزل یوسفی  - هدیه اعتماد 09190254230</v>
      </c>
    </row>
    <row r="62" spans="1:34" ht="22.35" customHeight="1">
      <c r="A62" s="7"/>
      <c r="B62" s="7"/>
      <c r="C62" s="7"/>
      <c r="D62" s="7"/>
      <c r="E62" s="7"/>
      <c r="F62" s="8"/>
      <c r="G62" s="9">
        <v>36</v>
      </c>
      <c r="H62" s="10">
        <v>278873353383</v>
      </c>
      <c r="I62" s="25" t="s">
        <v>1466</v>
      </c>
      <c r="J62" s="9"/>
      <c r="K62" s="11" t="str">
        <f t="shared" ca="1" si="0"/>
        <v/>
      </c>
      <c r="L62" s="12" t="s">
        <v>587</v>
      </c>
      <c r="M62" s="12" t="s">
        <v>186</v>
      </c>
      <c r="N62" s="12" t="s">
        <v>1557</v>
      </c>
      <c r="O62" s="9">
        <v>3326.1</v>
      </c>
      <c r="P62" s="9">
        <v>1</v>
      </c>
      <c r="Q62" s="13" t="str">
        <f>VLOOKUP(O62, '[1]لیست محصولات اردیبهشت ۱۴۰۳'!B:C,2,0)</f>
        <v>میاگروس | Milagros</v>
      </c>
      <c r="R62" s="9"/>
      <c r="S62" s="12">
        <f>VLOOKUP(O62, '[1]لیست محصولات اردیبهشت ۱۴۰۳'!B:F,5,0)</f>
        <v>150</v>
      </c>
      <c r="T62" s="14">
        <f>VLOOKUP(O62, '[1]لیست محصولات اردیبهشت ۱۴۰۳'!B:G,6,0)</f>
        <v>3750000</v>
      </c>
      <c r="U62" s="15"/>
      <c r="V62" s="16">
        <f t="shared" si="1"/>
        <v>0</v>
      </c>
      <c r="W62" s="12">
        <f t="shared" si="2"/>
        <v>1</v>
      </c>
      <c r="X62" s="14">
        <f t="shared" si="3"/>
        <v>3750000</v>
      </c>
      <c r="Y62" s="17"/>
      <c r="Z62" s="14">
        <f t="shared" si="4"/>
        <v>3750000</v>
      </c>
      <c r="AA62" s="18" t="s">
        <v>449</v>
      </c>
      <c r="AB62" s="13" t="s">
        <v>1555</v>
      </c>
      <c r="AC62" s="19" t="s">
        <v>1556</v>
      </c>
      <c r="AD62" s="20"/>
      <c r="AE62" s="68" t="s">
        <v>1536</v>
      </c>
      <c r="AF62" s="21"/>
      <c r="AG62" s="22" t="str">
        <f t="shared" si="5"/>
        <v>TRUE</v>
      </c>
      <c r="AH62" s="23" t="str">
        <f t="shared" si="6"/>
        <v>خراسان رضوی تایباد - خیابان ازادی- بین آزادی ۹ و ۱۱  کافه پلاتو - محمود محمودی 09126800686</v>
      </c>
    </row>
    <row r="63" spans="1:34" ht="22.35" customHeight="1">
      <c r="A63" s="7"/>
      <c r="B63" s="7"/>
      <c r="C63" s="7"/>
      <c r="D63" s="7"/>
      <c r="E63" s="7"/>
      <c r="F63" s="8"/>
      <c r="G63" s="9">
        <v>37</v>
      </c>
      <c r="H63" s="10">
        <v>55676519801</v>
      </c>
      <c r="I63" s="9" t="s">
        <v>1466</v>
      </c>
      <c r="J63" s="9" t="s">
        <v>76</v>
      </c>
      <c r="K63" s="11" t="str">
        <f t="shared" ca="1" si="0"/>
        <v/>
      </c>
      <c r="L63" s="12" t="s">
        <v>577</v>
      </c>
      <c r="M63" s="12" t="s">
        <v>578</v>
      </c>
      <c r="N63" s="12" t="s">
        <v>579</v>
      </c>
      <c r="O63" s="9">
        <v>5501.2</v>
      </c>
      <c r="P63" s="9">
        <v>7</v>
      </c>
      <c r="Q63" s="13" t="str">
        <f>VLOOKUP(O63, '[1]لیست محصولات اردیبهشت ۱۴۰۳'!B:C,2,0)</f>
        <v>ورتکس | Vortex</v>
      </c>
      <c r="R63" s="9"/>
      <c r="S63" s="12">
        <f>VLOOKUP(O63, '[1]لیست محصولات اردیبهشت ۱۴۰۳'!B:F,5,0)</f>
        <v>750</v>
      </c>
      <c r="T63" s="14">
        <f>VLOOKUP(O63, '[1]لیست محصولات اردیبهشت ۱۴۰۳'!B:G,6,0)</f>
        <v>9900000</v>
      </c>
      <c r="U63" s="26"/>
      <c r="V63" s="16">
        <f t="shared" si="1"/>
        <v>0</v>
      </c>
      <c r="W63" s="12">
        <f t="shared" si="2"/>
        <v>7</v>
      </c>
      <c r="X63" s="14">
        <f t="shared" si="3"/>
        <v>69300000</v>
      </c>
      <c r="Y63" s="17"/>
      <c r="Z63" s="14">
        <f t="shared" si="4"/>
        <v>69300000</v>
      </c>
      <c r="AA63" s="18" t="s">
        <v>92</v>
      </c>
      <c r="AB63" s="13" t="s">
        <v>1558</v>
      </c>
      <c r="AC63" s="19" t="s">
        <v>581</v>
      </c>
      <c r="AD63" s="20"/>
      <c r="AE63" s="19"/>
      <c r="AF63" s="21"/>
      <c r="AG63" s="22" t="str">
        <f t="shared" si="5"/>
        <v>TRUE</v>
      </c>
      <c r="AH63" s="23" t="str">
        <f t="shared" si="6"/>
        <v>تبریز ولیعصر خیابان رودکی انتهای خیابان خوارزمی بعد از دونر درنا پلاک ۱  کافه پی - امین کیانی 09144146711</v>
      </c>
    </row>
    <row r="64" spans="1:34" ht="22.35" customHeight="1">
      <c r="A64" s="7"/>
      <c r="B64" s="7"/>
      <c r="C64" s="7"/>
      <c r="D64" s="7"/>
      <c r="E64" s="7"/>
      <c r="F64" s="8"/>
      <c r="G64" s="9">
        <v>38</v>
      </c>
      <c r="H64" s="10">
        <v>278877304947</v>
      </c>
      <c r="I64" s="9" t="s">
        <v>1466</v>
      </c>
      <c r="J64" s="9"/>
      <c r="K64" s="11" t="str">
        <f t="shared" ca="1" si="0"/>
        <v/>
      </c>
      <c r="L64" s="12" t="s">
        <v>106</v>
      </c>
      <c r="M64" s="12" t="s">
        <v>356</v>
      </c>
      <c r="N64" s="12" t="s">
        <v>911</v>
      </c>
      <c r="O64" s="9">
        <v>5501.3</v>
      </c>
      <c r="P64" s="9">
        <v>2</v>
      </c>
      <c r="Q64" s="13" t="str">
        <f>VLOOKUP(O64, '[1]لیست محصولات اردیبهشت ۱۴۰۳'!B:C,2,0)</f>
        <v>ورتکس | Vortex</v>
      </c>
      <c r="R64" s="9"/>
      <c r="S64" s="12">
        <f>VLOOKUP(O64, '[1]لیست محصولات اردیبهشت ۱۴۰۳'!B:F,5,0)</f>
        <v>4000</v>
      </c>
      <c r="T64" s="14">
        <f>VLOOKUP(O64, '[1]لیست محصولات اردیبهشت ۱۴۰۳'!B:G,6,0)</f>
        <v>51200000</v>
      </c>
      <c r="U64" s="15"/>
      <c r="V64" s="16">
        <f t="shared" si="1"/>
        <v>0</v>
      </c>
      <c r="W64" s="12">
        <f t="shared" si="2"/>
        <v>2</v>
      </c>
      <c r="X64" s="14">
        <f t="shared" si="3"/>
        <v>102400000</v>
      </c>
      <c r="Y64" s="17"/>
      <c r="Z64" s="14">
        <f t="shared" si="4"/>
        <v>102400000</v>
      </c>
      <c r="AA64" s="18" t="s">
        <v>115</v>
      </c>
      <c r="AB64" s="13" t="s">
        <v>912</v>
      </c>
      <c r="AC64" s="19" t="s">
        <v>913</v>
      </c>
      <c r="AD64" s="20"/>
      <c r="AE64" s="19"/>
      <c r="AF64" s="21"/>
      <c r="AG64" s="22" t="str">
        <f t="shared" si="5"/>
        <v>TRUE</v>
      </c>
      <c r="AH64" s="23" t="str">
        <f t="shared" si="6"/>
        <v>زنجان کوچمشکی 14متری قایم روبروی باشگاه کشتی پلاک 89 کافه بُن سین - نگار سلیمی 09918832876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ref="AH67:AH130" si="13">AA67&amp;" "&amp;AB67&amp;" "&amp;N67&amp;" - "&amp;L67&amp;" "&amp;M67&amp;" "&amp;AC67</f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si="13"/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ref="AH131:AH194" si="15">AA131&amp;" "&amp;AB131&amp;" "&amp;N131&amp;" - "&amp;L131&amp;" "&amp;M131&amp;" "&amp;AC131</f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si="15"/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ref="AH195:AH200" si="17">AA195&amp;" "&amp;AB195&amp;" "&amp;N195&amp;" - "&amp;L195&amp;" "&amp;M195&amp;" "&amp;AC195</f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si="17"/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5</v>
      </c>
      <c r="AI240" s="56">
        <f t="shared" si="19"/>
        <v>0</v>
      </c>
      <c r="AJ240" s="57">
        <f>AH240-AI240</f>
        <v>5</v>
      </c>
      <c r="AK240" s="58">
        <f t="shared" si="23"/>
        <v>0.75</v>
      </c>
      <c r="AL240" s="59">
        <f>AO240+AQ240-[2]Sheet1!$AH241</f>
        <v>0</v>
      </c>
      <c r="AM240" s="59">
        <f t="shared" si="25"/>
        <v>-5</v>
      </c>
      <c r="AN240" s="58">
        <f t="shared" si="21"/>
        <v>0</v>
      </c>
      <c r="AO240" s="59"/>
      <c r="AP240" s="58">
        <f t="shared" si="22"/>
        <v>-0.75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11</v>
      </c>
      <c r="AI241" s="56">
        <f t="shared" si="19"/>
        <v>0</v>
      </c>
      <c r="AJ241" s="57">
        <f t="shared" ref="AJ241:AJ264" si="27">AH241-AI241</f>
        <v>11</v>
      </c>
      <c r="AK241" s="58">
        <f>AH241*AG241/1000</f>
        <v>8.25</v>
      </c>
      <c r="AL241" s="59">
        <f>AO241+AQ241-[2]Sheet1!$AH242</f>
        <v>0</v>
      </c>
      <c r="AM241" s="59">
        <f t="shared" si="25"/>
        <v>-11</v>
      </c>
      <c r="AN241" s="58">
        <f t="shared" si="21"/>
        <v>0</v>
      </c>
      <c r="AO241" s="59"/>
      <c r="AP241" s="58">
        <f t="shared" si="22"/>
        <v>-8.25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13</v>
      </c>
      <c r="AI242" s="56">
        <f t="shared" si="19"/>
        <v>0</v>
      </c>
      <c r="AJ242" s="57">
        <f t="shared" si="27"/>
        <v>13</v>
      </c>
      <c r="AK242" s="58">
        <f t="shared" ref="AK242:AK267" si="28">AH242*AG242/1000</f>
        <v>52</v>
      </c>
      <c r="AL242" s="59">
        <f>AO242+AQ242-[2]Sheet1!$AH243</f>
        <v>0</v>
      </c>
      <c r="AM242" s="59">
        <f t="shared" si="25"/>
        <v>-13</v>
      </c>
      <c r="AN242" s="58">
        <f t="shared" si="21"/>
        <v>0</v>
      </c>
      <c r="AO242" s="59"/>
      <c r="AP242" s="58">
        <f t="shared" si="22"/>
        <v>-52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22</v>
      </c>
      <c r="AI251" s="56">
        <f t="shared" si="19"/>
        <v>0</v>
      </c>
      <c r="AJ251" s="57">
        <f t="shared" si="27"/>
        <v>22</v>
      </c>
      <c r="AK251" s="58">
        <f t="shared" si="28"/>
        <v>3.3</v>
      </c>
      <c r="AL251" s="59">
        <f>AO251+AQ251-[2]Sheet1!$AH252</f>
        <v>0</v>
      </c>
      <c r="AM251" s="59">
        <f t="shared" si="25"/>
        <v>-22</v>
      </c>
      <c r="AN251" s="58">
        <f t="shared" si="21"/>
        <v>0</v>
      </c>
      <c r="AO251" s="59"/>
      <c r="AP251" s="58">
        <f t="shared" si="22"/>
        <v>-3.3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3</v>
      </c>
      <c r="AI252" s="56">
        <f t="shared" si="19"/>
        <v>0</v>
      </c>
      <c r="AJ252" s="57">
        <f t="shared" si="27"/>
        <v>3</v>
      </c>
      <c r="AK252" s="58">
        <f t="shared" si="28"/>
        <v>2.25</v>
      </c>
      <c r="AL252" s="59">
        <f>AO252+AQ252-[2]Sheet1!$AH253</f>
        <v>0</v>
      </c>
      <c r="AM252" s="59">
        <f t="shared" si="25"/>
        <v>-3</v>
      </c>
      <c r="AN252" s="58">
        <f t="shared" si="21"/>
        <v>0</v>
      </c>
      <c r="AO252" s="59"/>
      <c r="AP252" s="58">
        <f t="shared" si="22"/>
        <v>-2.25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57 W65:W200" name="باقیمانده_5"/>
    <protectedRange algorithmName="SHA-512" hashValue="f5WsBkExWTs/LKakVBbNBXjGjwaAPcOxHhJFt4MnEAAY0TgGUtLBwc6BQDnps5THm9Gccqda3SWXIrg2Z9o+GA==" saltValue="9EXh0tvvNrwpkDbSuYJ+Uw==" spinCount="100000" sqref="V2:V57 V65:V200" name="تعداد ارسال شده_4"/>
    <protectedRange algorithmName="SHA-512" hashValue="jjrV5Hy6JwvVqOO7tKoZVoRg7rpBcjqvT96GSIFiDncBaImziwFUF2JC6d0rT0SfgZv+eJ/5g2VdqSB7bdW0mg==" saltValue="0Igh3j97EZBwjtfDd8U1wg==" spinCount="100000" sqref="W58:W64" name="باقیمانده_5_1"/>
    <protectedRange algorithmName="SHA-512" hashValue="f5WsBkExWTs/LKakVBbNBXjGjwaAPcOxHhJFt4MnEAAY0TgGUtLBwc6BQDnps5THm9Gccqda3SWXIrg2Z9o+GA==" saltValue="9EXh0tvvNrwpkDbSuYJ+Uw==" spinCount="100000" sqref="V58:V64" name="تعداد ارسال شده_4_1"/>
  </protectedRanges>
  <mergeCells count="171">
    <mergeCell ref="N56:N57"/>
    <mergeCell ref="M56:M57"/>
    <mergeCell ref="L56:L57"/>
    <mergeCell ref="J56:J57"/>
    <mergeCell ref="I56:I57"/>
    <mergeCell ref="H56:H57"/>
    <mergeCell ref="G56:G57"/>
    <mergeCell ref="AD56:AD57"/>
    <mergeCell ref="AC56:AC57"/>
    <mergeCell ref="AB56:AB57"/>
    <mergeCell ref="AA56:AA57"/>
    <mergeCell ref="AD6:AD9"/>
    <mergeCell ref="AC6:AC9"/>
    <mergeCell ref="AB6:AB9"/>
    <mergeCell ref="AA6:AA9"/>
    <mergeCell ref="N11:N12"/>
    <mergeCell ref="A1:B1"/>
    <mergeCell ref="C1:D1"/>
    <mergeCell ref="E1:F1"/>
    <mergeCell ref="U1:V1"/>
    <mergeCell ref="G6:G9"/>
    <mergeCell ref="H6:H9"/>
    <mergeCell ref="I6:I9"/>
    <mergeCell ref="J6:J9"/>
    <mergeCell ref="L6:L9"/>
    <mergeCell ref="M6:M9"/>
    <mergeCell ref="N6:N9"/>
    <mergeCell ref="I14:I16"/>
    <mergeCell ref="H14:H16"/>
    <mergeCell ref="G14:G16"/>
    <mergeCell ref="AD14:AD16"/>
    <mergeCell ref="AC14:AC16"/>
    <mergeCell ref="AB14:AB16"/>
    <mergeCell ref="AA14:AA16"/>
    <mergeCell ref="AE11:AE12"/>
    <mergeCell ref="N14:N16"/>
    <mergeCell ref="M14:M16"/>
    <mergeCell ref="L14:L16"/>
    <mergeCell ref="J14:J16"/>
    <mergeCell ref="G11:G12"/>
    <mergeCell ref="AD11:AD12"/>
    <mergeCell ref="AC11:AC12"/>
    <mergeCell ref="AB11:AB12"/>
    <mergeCell ref="AA11:AA12"/>
    <mergeCell ref="M11:M12"/>
    <mergeCell ref="L11:L12"/>
    <mergeCell ref="J11:J12"/>
    <mergeCell ref="I11:I12"/>
    <mergeCell ref="H11:H12"/>
    <mergeCell ref="H17:H19"/>
    <mergeCell ref="G17:G19"/>
    <mergeCell ref="AD17:AD19"/>
    <mergeCell ref="AC17:AC19"/>
    <mergeCell ref="AB17:AB19"/>
    <mergeCell ref="AA17:AA19"/>
    <mergeCell ref="N17:N19"/>
    <mergeCell ref="M17:M19"/>
    <mergeCell ref="L17:L19"/>
    <mergeCell ref="J17:J19"/>
    <mergeCell ref="I17:I19"/>
    <mergeCell ref="I22:I24"/>
    <mergeCell ref="H22:H24"/>
    <mergeCell ref="G22:G24"/>
    <mergeCell ref="AD22:AD24"/>
    <mergeCell ref="AC22:AC24"/>
    <mergeCell ref="AB22:AB24"/>
    <mergeCell ref="AA22:AA24"/>
    <mergeCell ref="AE20:AE21"/>
    <mergeCell ref="N22:N24"/>
    <mergeCell ref="M22:M24"/>
    <mergeCell ref="L22:L24"/>
    <mergeCell ref="J22:J24"/>
    <mergeCell ref="H20:H21"/>
    <mergeCell ref="G20:G21"/>
    <mergeCell ref="AD20:AD21"/>
    <mergeCell ref="AC20:AC21"/>
    <mergeCell ref="AB20:AB21"/>
    <mergeCell ref="AA20:AA21"/>
    <mergeCell ref="N20:N21"/>
    <mergeCell ref="M20:M21"/>
    <mergeCell ref="L20:L21"/>
    <mergeCell ref="J20:J21"/>
    <mergeCell ref="I20:I21"/>
    <mergeCell ref="H27:H29"/>
    <mergeCell ref="G27:G29"/>
    <mergeCell ref="AD27:AD29"/>
    <mergeCell ref="AC27:AC29"/>
    <mergeCell ref="AB27:AB29"/>
    <mergeCell ref="AA27:AA29"/>
    <mergeCell ref="N27:N29"/>
    <mergeCell ref="M27:M29"/>
    <mergeCell ref="L27:L29"/>
    <mergeCell ref="J27:J29"/>
    <mergeCell ref="I27:I29"/>
    <mergeCell ref="H30:H31"/>
    <mergeCell ref="G30:G31"/>
    <mergeCell ref="AD30:AD31"/>
    <mergeCell ref="AC30:AC31"/>
    <mergeCell ref="AB30:AB31"/>
    <mergeCell ref="AA30:AA31"/>
    <mergeCell ref="N30:N31"/>
    <mergeCell ref="M30:M31"/>
    <mergeCell ref="L30:L31"/>
    <mergeCell ref="J30:J31"/>
    <mergeCell ref="I30:I31"/>
    <mergeCell ref="AD34:AD37"/>
    <mergeCell ref="AC34:AC37"/>
    <mergeCell ref="AB34:AB37"/>
    <mergeCell ref="AA34:AA37"/>
    <mergeCell ref="G34:G37"/>
    <mergeCell ref="H34:H37"/>
    <mergeCell ref="I34:I37"/>
    <mergeCell ref="J34:J37"/>
    <mergeCell ref="L34:L37"/>
    <mergeCell ref="M34:M37"/>
    <mergeCell ref="N34:N37"/>
    <mergeCell ref="H40:H42"/>
    <mergeCell ref="G40:G42"/>
    <mergeCell ref="AD40:AD42"/>
    <mergeCell ref="AC40:AC42"/>
    <mergeCell ref="AB40:AB42"/>
    <mergeCell ref="AA40:AA42"/>
    <mergeCell ref="N40:N42"/>
    <mergeCell ref="M40:M42"/>
    <mergeCell ref="L40:L42"/>
    <mergeCell ref="J40:J42"/>
    <mergeCell ref="I40:I42"/>
    <mergeCell ref="H43:H44"/>
    <mergeCell ref="G43:G44"/>
    <mergeCell ref="AD43:AD44"/>
    <mergeCell ref="AC43:AC44"/>
    <mergeCell ref="AB43:AB44"/>
    <mergeCell ref="AA43:AA44"/>
    <mergeCell ref="N43:N44"/>
    <mergeCell ref="M43:M44"/>
    <mergeCell ref="L43:L44"/>
    <mergeCell ref="J43:J44"/>
    <mergeCell ref="I43:I44"/>
    <mergeCell ref="H45:H46"/>
    <mergeCell ref="G45:G46"/>
    <mergeCell ref="AD45:AD46"/>
    <mergeCell ref="AC45:AC46"/>
    <mergeCell ref="AB45:AB46"/>
    <mergeCell ref="AA45:AA46"/>
    <mergeCell ref="N45:N46"/>
    <mergeCell ref="M45:M46"/>
    <mergeCell ref="L45:L46"/>
    <mergeCell ref="J45:J46"/>
    <mergeCell ref="I45:I46"/>
    <mergeCell ref="H48:H50"/>
    <mergeCell ref="G48:G50"/>
    <mergeCell ref="AD48:AD50"/>
    <mergeCell ref="AC48:AC50"/>
    <mergeCell ref="AB48:AB50"/>
    <mergeCell ref="AA48:AA50"/>
    <mergeCell ref="N48:N50"/>
    <mergeCell ref="M48:M50"/>
    <mergeCell ref="L48:L50"/>
    <mergeCell ref="J48:J50"/>
    <mergeCell ref="I48:I50"/>
    <mergeCell ref="G52:G53"/>
    <mergeCell ref="M52:M53"/>
    <mergeCell ref="L52:L53"/>
    <mergeCell ref="J52:J53"/>
    <mergeCell ref="I52:I53"/>
    <mergeCell ref="H52:H53"/>
    <mergeCell ref="AD52:AD53"/>
    <mergeCell ref="AC52:AC53"/>
    <mergeCell ref="AB52:AB53"/>
    <mergeCell ref="AA52:AA53"/>
    <mergeCell ref="N52:N53"/>
  </mergeCells>
  <conditionalFormatting sqref="G2:J3 AA2:AF6 J4:J6 J10:J11 AA10:AF11 G11:I11 G13:P14 AA13:AF14 G17:P17 AA17:AF17 G20:P20 AA20:AF20 G22:P22 AA22:AF22 G25:P27 AA25:AF27 G30:P30 AA30:AF30 G32:P34 AA32:AF34 G38:P40 AA38:AF40 G43:P43 AA43:AF43 G45:P45 AA45:AF45 G47:P48 AA47:AF48 G51:P52 AA51:AF52 G54:P56 AA54:AF56 G65:AF200 K2:Z2 Q3:Z57 K3:P3 H4:H6 K4:K10 O4:P10 AE7:AF9 H10 K11:P11 K12 O12:P12 AF12 K15:K16 O15:P16 AE15:AF16 K18:K19 O18:P19 AE18:AF19 K21 O21:P21 AF21 K23:K24 O23:P24 AE23:AF24 K28:K29 O28:P29 AE28:AF29 K31 O31:P31 AE31:AF31 K35:K37 O35:P37 AE35:AF37 K41:K42 O41:P42 AE41:AF42 K44 O44:P44 AE44:AF44 K46 O46:P46 AE46:AF46 K49:K50 O49:P50 AE49:AF50 K53 O53:P53 AE53:AF53 K57 O57:P57 AE57:AF57">
    <cfRule type="expression" dxfId="41" priority="68">
      <formula>$C2</formula>
    </cfRule>
  </conditionalFormatting>
  <conditionalFormatting sqref="G2:J3 AD2:AD6 J4:J6 J10:J11 AD10:AD11 G11:I11 G13:J14 AD13:AD14 G17:J17 AD17 G20:J20 AD20 G22:J22 AD22 G25:J27 AD25:AD27 G30:J30 AD30 G32:J34 AD32:AD34 G38:J40 AD38:AD40 G43:J43 AD43 G45:J45 AD45 G47:J48 AD47:AD48 G51:J52 AD51:AD52 G54:J56 AD54:AD56 G65:J200">
    <cfRule type="expression" dxfId="40" priority="67">
      <formula>$A2</formula>
    </cfRule>
  </conditionalFormatting>
  <conditionalFormatting sqref="G2:J3 AD2:AD6 Z2:Z57 J4:J6 J10:J11 AD10:AD11 G11:I11 G13:J14 AD13:AD14 G17:J17 AD17 G20:J20 AD20 G22:J22 AD22 G25:J27 AD25:AD27 G30:J30 AD30 G32:J34 AD32:AD34 G38:J40 AD38:AD40 G43:J43 AD43 G45:J45 AD45 G47:J48 AD47:AD48 G51:J52 AD51:AD52 G54:J56 AD54:AD56 G65:J200 Z65:Z200 AD65:AD200">
    <cfRule type="expression" dxfId="39" priority="69">
      <formula>$E2</formula>
    </cfRule>
  </conditionalFormatting>
  <conditionalFormatting sqref="G58:J59 Z58:Z64 AD58:AD64 J60:J64">
    <cfRule type="expression" dxfId="38" priority="4">
      <formula>$E58</formula>
    </cfRule>
  </conditionalFormatting>
  <conditionalFormatting sqref="K58:Z58 G58:J59 AA58:AF64 Q59:Z64 J60:K64 K59:P59 H60:H64 O60:P64">
    <cfRule type="expression" dxfId="37" priority="3">
      <formula>$C58</formula>
    </cfRule>
  </conditionalFormatting>
  <conditionalFormatting sqref="W2:W200">
    <cfRule type="expression" dxfId="36" priority="1">
      <formula>$AG2</formula>
    </cfRule>
  </conditionalFormatting>
  <conditionalFormatting sqref="Z2:Z200 G58:J59 AD58:AD200 J60:J64">
    <cfRule type="expression" dxfId="35" priority="2">
      <formula>$A2</formula>
    </cfRule>
  </conditionalFormatting>
  <conditionalFormatting sqref="AL203:AM203">
    <cfRule type="dataBar" priority="31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{5C4056D8-0803-4682-AA93-4B18F957D557}</x14:id>
        </ext>
      </extLst>
    </cfRule>
  </conditionalFormatting>
  <conditionalFormatting sqref="AL204:AM204">
    <cfRule type="dataBar" priority="30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{15343577-E067-445B-9549-8EED6ECE2694}</x14:id>
        </ext>
      </extLst>
    </cfRule>
  </conditionalFormatting>
  <conditionalFormatting sqref="AL205:AM205">
    <cfRule type="dataBar" priority="29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{6B0D3E83-D409-44FB-9B2A-67A4D915845B}</x14:id>
        </ext>
      </extLst>
    </cfRule>
  </conditionalFormatting>
  <conditionalFormatting sqref="AL206:AM206">
    <cfRule type="dataBar" priority="28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{C96CEA07-5B3E-4DBC-B602-7C9CA394FBAD}</x14:id>
        </ext>
      </extLst>
    </cfRule>
  </conditionalFormatting>
  <conditionalFormatting sqref="AL207:AM207">
    <cfRule type="dataBar" priority="27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{F73292B0-CBB4-4AB1-B931-C2F9E74E8100}</x14:id>
        </ext>
      </extLst>
    </cfRule>
  </conditionalFormatting>
  <conditionalFormatting sqref="AL208:AM208">
    <cfRule type="dataBar" priority="26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{B3145A63-B72F-4AE1-BC41-C8F8BD2BA629}</x14:id>
        </ext>
      </extLst>
    </cfRule>
  </conditionalFormatting>
  <conditionalFormatting sqref="AL209:AM209">
    <cfRule type="dataBar" priority="25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{3F6FB3FD-FC5C-4D16-AA43-20B6EE1945E1}</x14:id>
        </ext>
      </extLst>
    </cfRule>
  </conditionalFormatting>
  <conditionalFormatting sqref="AL210:AM210">
    <cfRule type="dataBar" priority="24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{E14E3FEB-CB7F-44F7-896F-915A5E3825F6}</x14:id>
        </ext>
      </extLst>
    </cfRule>
  </conditionalFormatting>
  <conditionalFormatting sqref="AL211:AM211">
    <cfRule type="dataBar" priority="23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{7A0FF3CA-A7C6-465B-B992-633DA14F267F}</x14:id>
        </ext>
      </extLst>
    </cfRule>
  </conditionalFormatting>
  <conditionalFormatting sqref="AL212:AM212">
    <cfRule type="dataBar" priority="22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{EF620805-88BA-433D-B5FB-71B3A95464AB}</x14:id>
        </ext>
      </extLst>
    </cfRule>
  </conditionalFormatting>
  <conditionalFormatting sqref="AL213:AM213">
    <cfRule type="dataBar" priority="21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{D979B066-A74D-44FF-914F-12933729ABEE}</x14:id>
        </ext>
      </extLst>
    </cfRule>
  </conditionalFormatting>
  <conditionalFormatting sqref="AL214:AM214">
    <cfRule type="dataBar" priority="20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{552610F9-C95C-4576-A938-01FC56037640}</x14:id>
        </ext>
      </extLst>
    </cfRule>
  </conditionalFormatting>
  <conditionalFormatting sqref="AL215:AM215">
    <cfRule type="dataBar" priority="19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{91FEEADC-8294-4B14-87A6-DEF17E5BCC20}</x14:id>
        </ext>
      </extLst>
    </cfRule>
  </conditionalFormatting>
  <conditionalFormatting sqref="AL216:AM216">
    <cfRule type="dataBar" priority="18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{957EC8AB-1A41-42ED-8B67-2E3E90BBD70F}</x14:id>
        </ext>
      </extLst>
    </cfRule>
  </conditionalFormatting>
  <conditionalFormatting sqref="AL217:AM217">
    <cfRule type="dataBar" priority="17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{7BF0F152-ECA4-485A-836E-9D79723F0B8B}</x14:id>
        </ext>
      </extLst>
    </cfRule>
  </conditionalFormatting>
  <conditionalFormatting sqref="AL218:AM218">
    <cfRule type="dataBar" priority="16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{94A34932-B450-421C-BAB0-0F40627BCF22}</x14:id>
        </ext>
      </extLst>
    </cfRule>
  </conditionalFormatting>
  <conditionalFormatting sqref="AL219:AM219">
    <cfRule type="dataBar" priority="15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{A714807B-8AE1-4470-95FF-46B6E2AEA1F5}</x14:id>
        </ext>
      </extLst>
    </cfRule>
  </conditionalFormatting>
  <conditionalFormatting sqref="AL220:AM220">
    <cfRule type="dataBar" priority="14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{FABFFA87-C465-40F0-9DA7-1BD8B5D0056C}</x14:id>
        </ext>
      </extLst>
    </cfRule>
  </conditionalFormatting>
  <conditionalFormatting sqref="AL221:AM221">
    <cfRule type="dataBar" priority="32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{9105B1E9-0B59-48ED-9031-5874097C6297}</x14:id>
        </ext>
      </extLst>
    </cfRule>
  </conditionalFormatting>
  <conditionalFormatting sqref="AL223:AM223">
    <cfRule type="dataBar" priority="33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{91FA76C8-3079-4D3F-8A78-E93DF96C7573}</x14:id>
        </ext>
      </extLst>
    </cfRule>
  </conditionalFormatting>
  <conditionalFormatting sqref="AL224:AM224">
    <cfRule type="dataBar" priority="34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{7D241912-1100-4AC9-AAC5-3395388F5FB5}</x14:id>
        </ext>
      </extLst>
    </cfRule>
  </conditionalFormatting>
  <conditionalFormatting sqref="AL225:AM225">
    <cfRule type="dataBar" priority="35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{55E7B2F6-875A-49E8-93A0-AC201F228368}</x14:id>
        </ext>
      </extLst>
    </cfRule>
  </conditionalFormatting>
  <conditionalFormatting sqref="AL226:AM226">
    <cfRule type="dataBar" priority="36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{81717CBF-5089-4AA6-AD47-83EBD76448D2}</x14:id>
        </ext>
      </extLst>
    </cfRule>
  </conditionalFormatting>
  <conditionalFormatting sqref="AL227:AM227">
    <cfRule type="dataBar" priority="37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{7216D8CA-0DBC-4C2E-823E-719B655B2002}</x14:id>
        </ext>
      </extLst>
    </cfRule>
  </conditionalFormatting>
  <conditionalFormatting sqref="AL228:AM228">
    <cfRule type="dataBar" priority="38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{70C45D27-3379-49B6-A06C-E66266A65DB2}</x14:id>
        </ext>
      </extLst>
    </cfRule>
  </conditionalFormatting>
  <conditionalFormatting sqref="AL229:AM229">
    <cfRule type="dataBar" priority="13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{03F5ABA9-82E8-403E-91BD-50C4FE53A965}</x14:id>
        </ext>
      </extLst>
    </cfRule>
  </conditionalFormatting>
  <conditionalFormatting sqref="AL230:AM230">
    <cfRule type="dataBar" priority="12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{14EC3699-98C4-45AF-97E3-920070F19DEC}</x14:id>
        </ext>
      </extLst>
    </cfRule>
  </conditionalFormatting>
  <conditionalFormatting sqref="AL231:AM231">
    <cfRule type="dataBar" priority="11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{D83F9C0F-1A15-4FC9-837E-F32D7056A90A}</x14:id>
        </ext>
      </extLst>
    </cfRule>
  </conditionalFormatting>
  <conditionalFormatting sqref="AL232:AM232">
    <cfRule type="dataBar" priority="10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{EDA7D4F3-93CA-466A-B8F1-8E2DDC6FD2CB}</x14:id>
        </ext>
      </extLst>
    </cfRule>
  </conditionalFormatting>
  <conditionalFormatting sqref="AL233:AM233">
    <cfRule type="dataBar" priority="9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{E0A30D18-8FDE-4993-87FE-B8322FB92E02}</x14:id>
        </ext>
      </extLst>
    </cfRule>
  </conditionalFormatting>
  <conditionalFormatting sqref="AL234:AM234">
    <cfRule type="dataBar" priority="8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{A583E026-A866-47ED-9EB4-ED5EB23A1DC6}</x14:id>
        </ext>
      </extLst>
    </cfRule>
  </conditionalFormatting>
  <conditionalFormatting sqref="AL235:AM235">
    <cfRule type="dataBar" priority="39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{DDD01770-DDCF-49D9-8CAE-79856C31FE79}</x14:id>
        </ext>
      </extLst>
    </cfRule>
  </conditionalFormatting>
  <conditionalFormatting sqref="AL236:AM236">
    <cfRule type="dataBar" priority="40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{0F568DD3-BE0B-4954-BF86-5DA456D728CF}</x14:id>
        </ext>
      </extLst>
    </cfRule>
  </conditionalFormatting>
  <conditionalFormatting sqref="AL237:AM237">
    <cfRule type="dataBar" priority="41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{994FD0E1-9B7E-4298-8214-F3A943A1AAF2}</x14:id>
        </ext>
      </extLst>
    </cfRule>
  </conditionalFormatting>
  <conditionalFormatting sqref="AL238:AM238">
    <cfRule type="dataBar" priority="42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{488ED852-C26E-4412-9EC7-EA79B56C22B6}</x14:id>
        </ext>
      </extLst>
    </cfRule>
  </conditionalFormatting>
  <conditionalFormatting sqref="AL239:AM239">
    <cfRule type="dataBar" priority="43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{90C9C7D0-54AB-43E2-A32A-1A2FA6FF1FD7}</x14:id>
        </ext>
      </extLst>
    </cfRule>
  </conditionalFormatting>
  <conditionalFormatting sqref="AL240:AM240">
    <cfRule type="dataBar" priority="44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{7511676C-672C-4B9B-9A66-89D9F283BB59}</x14:id>
        </ext>
      </extLst>
    </cfRule>
  </conditionalFormatting>
  <conditionalFormatting sqref="AL241:AM241">
    <cfRule type="dataBar" priority="45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{E3518329-3AD3-4016-90A8-29AA87410A23}</x14:id>
        </ext>
      </extLst>
    </cfRule>
  </conditionalFormatting>
  <conditionalFormatting sqref="AL242:AM242">
    <cfRule type="dataBar" priority="46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{98887238-A72F-4DE8-9C44-99DD41E3A444}</x14:id>
        </ext>
      </extLst>
    </cfRule>
  </conditionalFormatting>
  <conditionalFormatting sqref="AL243:AM243">
    <cfRule type="dataBar" priority="47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{BFB1502F-9EEF-4A3A-B512-4E0BE54B0470}</x14:id>
        </ext>
      </extLst>
    </cfRule>
  </conditionalFormatting>
  <conditionalFormatting sqref="AL244:AM244">
    <cfRule type="dataBar" priority="48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{92040EE8-6A5B-44C4-942B-EB973413426C}</x14:id>
        </ext>
      </extLst>
    </cfRule>
  </conditionalFormatting>
  <conditionalFormatting sqref="AL245:AM245">
    <cfRule type="dataBar" priority="49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{8AD3DA5A-4691-4996-AB8D-D48F7285F4E5}</x14:id>
        </ext>
      </extLst>
    </cfRule>
  </conditionalFormatting>
  <conditionalFormatting sqref="AL246:AM246">
    <cfRule type="dataBar" priority="50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{E9CD52CF-FC61-4E94-B03F-430A14E05264}</x14:id>
        </ext>
      </extLst>
    </cfRule>
  </conditionalFormatting>
  <conditionalFormatting sqref="AL247:AM247">
    <cfRule type="dataBar" priority="51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{557A0577-95D9-49E9-8522-011939F4DDC2}</x14:id>
        </ext>
      </extLst>
    </cfRule>
  </conditionalFormatting>
  <conditionalFormatting sqref="AL248:AM248">
    <cfRule type="dataBar" priority="7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{27E0B299-CA91-4D5E-88F9-9043B8051309}</x14:id>
        </ext>
      </extLst>
    </cfRule>
  </conditionalFormatting>
  <conditionalFormatting sqref="AL249:AM249">
    <cfRule type="dataBar" priority="52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{A9D86B58-C9D9-406C-8A8A-37AFC240C197}</x14:id>
        </ext>
      </extLst>
    </cfRule>
  </conditionalFormatting>
  <conditionalFormatting sqref="AL250:AM250">
    <cfRule type="dataBar" priority="53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{A52A3FA2-E91A-41E3-A37C-E508CD138C21}</x14:id>
        </ext>
      </extLst>
    </cfRule>
  </conditionalFormatting>
  <conditionalFormatting sqref="AL251:AM251">
    <cfRule type="dataBar" priority="54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{CE29A588-0BA0-4A72-9040-B5A71E2A3A3C}</x14:id>
        </ext>
      </extLst>
    </cfRule>
  </conditionalFormatting>
  <conditionalFormatting sqref="AL252:AM252">
    <cfRule type="dataBar" priority="55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{376D0E38-C78F-454D-97C8-AA03AE73EA19}</x14:id>
        </ext>
      </extLst>
    </cfRule>
  </conditionalFormatting>
  <conditionalFormatting sqref="AL253:AM253">
    <cfRule type="dataBar" priority="56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{C90478E4-A632-4A46-9CF6-9D7A2B4B153E}</x14:id>
        </ext>
      </extLst>
    </cfRule>
  </conditionalFormatting>
  <conditionalFormatting sqref="AL254:AM254">
    <cfRule type="dataBar" priority="57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{82CAB06F-04D2-4D23-80D5-CA44434C4A21}</x14:id>
        </ext>
      </extLst>
    </cfRule>
  </conditionalFormatting>
  <conditionalFormatting sqref="AL255:AM255">
    <cfRule type="dataBar" priority="58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{18898735-E2E0-46D4-9AC2-6EFAD8227B8A}</x14:id>
        </ext>
      </extLst>
    </cfRule>
  </conditionalFormatting>
  <conditionalFormatting sqref="AL256:AM256">
    <cfRule type="dataBar" priority="59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{8CC40FA0-869D-4165-B4CC-D1F2D715D94B}</x14:id>
        </ext>
      </extLst>
    </cfRule>
  </conditionalFormatting>
  <conditionalFormatting sqref="AL257:AM257">
    <cfRule type="dataBar" priority="60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{BB40E8A6-28DF-49C1-A4A9-37D08115B1E0}</x14:id>
        </ext>
      </extLst>
    </cfRule>
  </conditionalFormatting>
  <conditionalFormatting sqref="AL258:AM258">
    <cfRule type="dataBar" priority="6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{3DFF93D4-0029-4DF9-BDE7-12789F5F2FA6}</x14:id>
        </ext>
      </extLst>
    </cfRule>
  </conditionalFormatting>
  <conditionalFormatting sqref="AL259:AM259">
    <cfRule type="dataBar" priority="5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{5B32BC14-1B46-49A1-AEA3-B0D93C7A5904}</x14:id>
        </ext>
      </extLst>
    </cfRule>
  </conditionalFormatting>
  <conditionalFormatting sqref="AL260:AM260">
    <cfRule type="dataBar" priority="61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{C2CA2422-EC14-462A-B59A-9C7022D442E6}</x14:id>
        </ext>
      </extLst>
    </cfRule>
  </conditionalFormatting>
  <conditionalFormatting sqref="AL261:AM261">
    <cfRule type="dataBar" priority="62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{4EC4CD15-5875-4045-B93F-C83419A7E683}</x14:id>
        </ext>
      </extLst>
    </cfRule>
  </conditionalFormatting>
  <conditionalFormatting sqref="AL262:AM262">
    <cfRule type="dataBar" priority="63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{3ACC93F4-5922-457D-8E0D-AC4B3043CAC0}</x14:id>
        </ext>
      </extLst>
    </cfRule>
  </conditionalFormatting>
  <conditionalFormatting sqref="AL263:AM263">
    <cfRule type="dataBar" priority="64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{E6CC1D68-B16B-42CC-8091-F7B3D4AD6FB3}</x14:id>
        </ext>
      </extLst>
    </cfRule>
  </conditionalFormatting>
  <conditionalFormatting sqref="AL264:AM264">
    <cfRule type="dataBar" priority="65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{A4E19134-F7FC-4181-ABC5-619017401467}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4056D8-0803-4682-AA93-4B18F957D557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15343577-E067-445B-9549-8EED6ECE2694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6B0D3E83-D409-44FB-9B2A-67A4D915845B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C96CEA07-5B3E-4DBC-B602-7C9CA394FBAD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F73292B0-CBB4-4AB1-B931-C2F9E74E8100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B3145A63-B72F-4AE1-BC41-C8F8BD2BA629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3F6FB3FD-FC5C-4D16-AA43-20B6EE1945E1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E14E3FEB-CB7F-44F7-896F-915A5E3825F6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7A0FF3CA-A7C6-465B-B992-633DA14F267F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EF620805-88BA-433D-B5FB-71B3A95464AB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D979B066-A74D-44FF-914F-12933729ABEE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552610F9-C95C-4576-A938-01FC56037640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91FEEADC-8294-4B14-87A6-DEF17E5BCC20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957EC8AB-1A41-42ED-8B67-2E3E90BBD70F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7BF0F152-ECA4-485A-836E-9D79723F0B8B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94A34932-B450-421C-BAB0-0F40627BCF22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A714807B-8AE1-4470-95FF-46B6E2AEA1F5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FABFFA87-C465-40F0-9DA7-1BD8B5D0056C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9105B1E9-0B59-48ED-9031-5874097C6297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91FA76C8-3079-4D3F-8A78-E93DF96C7573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7D241912-1100-4AC9-AAC5-3395388F5FB5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55E7B2F6-875A-49E8-93A0-AC201F228368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81717CBF-5089-4AA6-AD47-83EBD76448D2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7216D8CA-0DBC-4C2E-823E-719B655B2002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70C45D27-3379-49B6-A06C-E66266A65DB2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03F5ABA9-82E8-403E-91BD-50C4FE53A965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14EC3699-98C4-45AF-97E3-920070F19DEC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D83F9C0F-1A15-4FC9-837E-F32D7056A90A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EDA7D4F3-93CA-466A-B8F1-8E2DDC6FD2CB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E0A30D18-8FDE-4993-87FE-B8322FB92E02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A583E026-A866-47ED-9EB4-ED5EB23A1DC6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DDD01770-DDCF-49D9-8CAE-79856C31FE79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0F568DD3-BE0B-4954-BF86-5DA456D728CF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994FD0E1-9B7E-4298-8214-F3A943A1AAF2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488ED852-C26E-4412-9EC7-EA79B56C22B6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90C9C7D0-54AB-43E2-A32A-1A2FA6FF1FD7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7511676C-672C-4B9B-9A66-89D9F283BB59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E3518329-3AD3-4016-90A8-29AA87410A23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98887238-A72F-4DE8-9C44-99DD41E3A444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BFB1502F-9EEF-4A3A-B512-4E0BE54B0470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92040EE8-6A5B-44C4-942B-EB973413426C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8AD3DA5A-4691-4996-AB8D-D48F7285F4E5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E9CD52CF-FC61-4E94-B03F-430A14E05264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557A0577-95D9-49E9-8522-011939F4DDC2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27E0B299-CA91-4D5E-88F9-9043B8051309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A9D86B58-C9D9-406C-8A8A-37AFC240C197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A52A3FA2-E91A-41E3-A37C-E508CD138C21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CE29A588-0BA0-4A72-9040-B5A71E2A3A3C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376D0E38-C78F-454D-97C8-AA03AE73EA19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C90478E4-A632-4A46-9CF6-9D7A2B4B153E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82CAB06F-04D2-4D23-80D5-CA44434C4A21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18898735-E2E0-46D4-9AC2-6EFAD8227B8A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8CC40FA0-869D-4165-B4CC-D1F2D715D94B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BB40E8A6-28DF-49C1-A4A9-37D08115B1E0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3DFF93D4-0029-4DF9-BDE7-12789F5F2FA6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5B32BC14-1B46-49A1-AEA3-B0D93C7A5904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C2CA2422-EC14-462A-B59A-9C7022D442E6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4EC4CD15-5875-4045-B93F-C83419A7E683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3ACC93F4-5922-457D-8E0D-AC4B3043CAC0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E6CC1D68-B16B-42CC-8091-F7B3D4AD6FB3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A4E19134-F7FC-4181-ABC5-619017401467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DDAAA-3FF1-4800-991E-AB27D9EA3870}">
  <dimension ref="A1:AR267"/>
  <sheetViews>
    <sheetView rightToLeft="1" topLeftCell="G1" zoomScale="70" zoomScaleNormal="70" workbookViewId="0">
      <selection activeCell="L13" sqref="L13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21875" style="28" bestFit="1" customWidth="1"/>
    <col min="9" max="9" width="21.88671875" style="24" bestFit="1" customWidth="1"/>
    <col min="10" max="10" width="16.33203125" style="24" customWidth="1"/>
    <col min="11" max="11" width="14.109375" style="24" hidden="1" customWidth="1"/>
    <col min="12" max="14" width="20.77734375" style="24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62.6640625" style="24" bestFit="1" customWidth="1"/>
    <col min="29" max="29" width="15.77734375" style="31" bestFit="1" customWidth="1"/>
    <col min="30" max="30" width="13.6640625" style="32" bestFit="1" customWidth="1"/>
    <col min="31" max="31" width="26.77734375" style="24" bestFit="1" customWidth="1"/>
    <col min="32" max="32" width="28.33203125" style="24" bestFit="1" customWidth="1"/>
    <col min="33" max="33" width="13.5546875" style="24" bestFit="1" customWidth="1"/>
    <col min="34" max="34" width="83.332031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8" t="s">
        <v>0</v>
      </c>
      <c r="B1" s="159"/>
      <c r="C1" s="158" t="s">
        <v>1</v>
      </c>
      <c r="D1" s="159"/>
      <c r="E1" s="158" t="s">
        <v>2</v>
      </c>
      <c r="F1" s="159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60" t="s">
        <v>17</v>
      </c>
      <c r="V1" s="161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>
        <v>1</v>
      </c>
      <c r="H2" s="10">
        <v>278881227269</v>
      </c>
      <c r="I2" s="25" t="s">
        <v>1466</v>
      </c>
      <c r="J2" s="9"/>
      <c r="K2" s="11" t="str">
        <f t="shared" ref="K2" ca="1" si="0">IF(C2, TODAY(), "" )</f>
        <v/>
      </c>
      <c r="L2" s="27" t="s">
        <v>547</v>
      </c>
      <c r="M2" s="12" t="s">
        <v>864</v>
      </c>
      <c r="N2" s="12" t="s">
        <v>865</v>
      </c>
      <c r="O2" s="9">
        <v>5511.3</v>
      </c>
      <c r="P2" s="9">
        <v>1</v>
      </c>
      <c r="Q2" s="13" t="str">
        <f>VLOOKUP(O2, '[1]لیست محصولات اردیبهشت ۱۴۰۳'!B:C,2,0)</f>
        <v>هامبلا | Hambella</v>
      </c>
      <c r="R2" s="9"/>
      <c r="S2" s="12">
        <f>VLOOKUP(O2, '[1]لیست محصولات اردیبهشت ۱۴۰۳'!B:F,5,0)</f>
        <v>4000</v>
      </c>
      <c r="T2" s="14">
        <f>VLOOKUP(O2, '[1]لیست محصولات اردیبهشت ۱۴۰۳'!B:G,6,0)</f>
        <v>69600000</v>
      </c>
      <c r="U2" s="15"/>
      <c r="V2" s="16">
        <f t="shared" ref="V2" si="1">IF(C2, P2, U2 )</f>
        <v>0</v>
      </c>
      <c r="W2" s="12">
        <f t="shared" ref="W2" si="2">P2-V2</f>
        <v>1</v>
      </c>
      <c r="X2" s="14">
        <f t="shared" ref="X2" si="3">P2*T2</f>
        <v>69600000</v>
      </c>
      <c r="Y2" s="17"/>
      <c r="Z2" s="14">
        <f t="shared" ref="Z2" si="4">X2-Y2</f>
        <v>69600000</v>
      </c>
      <c r="AA2" s="18" t="s">
        <v>115</v>
      </c>
      <c r="AB2" s="13" t="s">
        <v>1566</v>
      </c>
      <c r="AC2" s="19" t="s">
        <v>867</v>
      </c>
      <c r="AD2" s="2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زنجان اراضی مصلی خیابان هفتم پلاک 114 کافه نیروانا - محسن سعادتی 09123413312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66">
        <v>2</v>
      </c>
      <c r="H3" s="168"/>
      <c r="I3" s="166" t="s">
        <v>1538</v>
      </c>
      <c r="J3" s="164" t="s">
        <v>76</v>
      </c>
      <c r="K3" s="11" t="str">
        <f t="shared" ref="K3:K65" ca="1" si="6">IF(C3, TODAY(), "" )</f>
        <v/>
      </c>
      <c r="L3" s="162" t="s">
        <v>547</v>
      </c>
      <c r="M3" s="162" t="s">
        <v>1170</v>
      </c>
      <c r="N3" s="162" t="s">
        <v>1167</v>
      </c>
      <c r="O3" s="9">
        <v>5501.3</v>
      </c>
      <c r="P3" s="9">
        <v>1</v>
      </c>
      <c r="Q3" s="13" t="str">
        <f>VLOOKUP(O3, '[1]لیست محصولات اردیبهشت ۱۴۰۳'!B:C,2,0)</f>
        <v>ورتکس | Vortex</v>
      </c>
      <c r="R3" s="9"/>
      <c r="S3" s="12">
        <f>VLOOKUP(O3, '[1]لیست محصولات اردیبهشت ۱۴۰۳'!B:F,5,0)</f>
        <v>4000</v>
      </c>
      <c r="T3" s="14">
        <f>VLOOKUP(O3, '[1]لیست محصولات اردیبهشت ۱۴۰۳'!B:G,6,0)</f>
        <v>51200000</v>
      </c>
      <c r="U3" s="15"/>
      <c r="V3" s="16">
        <f t="shared" ref="V3:V65" si="7">IF(C3, P3, U3 )</f>
        <v>0</v>
      </c>
      <c r="W3" s="12">
        <f t="shared" ref="W3:W65" si="8">P3-V3</f>
        <v>1</v>
      </c>
      <c r="X3" s="14">
        <f t="shared" ref="X3:X65" si="9">P3*T3</f>
        <v>51200000</v>
      </c>
      <c r="Y3" s="17"/>
      <c r="Z3" s="14">
        <f t="shared" ref="Z3:Z65" si="10">X3-Y3</f>
        <v>51200000</v>
      </c>
      <c r="AA3" s="176" t="s">
        <v>79</v>
      </c>
      <c r="AB3" s="174" t="s">
        <v>1567</v>
      </c>
      <c r="AC3" s="172" t="s">
        <v>1568</v>
      </c>
      <c r="AD3" s="170"/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>تهران پاسداران، خیابان فرخی یزدی، نبش کوچه هشتم کافه بیکری لاویدا - محسن نقی زاده 09121975457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67"/>
      <c r="H4" s="169"/>
      <c r="I4" s="167"/>
      <c r="J4" s="165"/>
      <c r="K4" s="11" t="str">
        <f t="shared" ca="1" si="6"/>
        <v/>
      </c>
      <c r="L4" s="163"/>
      <c r="M4" s="163"/>
      <c r="N4" s="163"/>
      <c r="O4" s="9">
        <v>3326.2</v>
      </c>
      <c r="P4" s="9">
        <v>1</v>
      </c>
      <c r="Q4" s="13" t="str">
        <f>VLOOKUP(O4, '[1]لیست محصولات اردیبهشت ۱۴۰۳'!B:C,2,0)</f>
        <v>میاگروس | Milagros</v>
      </c>
      <c r="R4" s="9"/>
      <c r="S4" s="12">
        <f>VLOOKUP(O4, '[1]لیست محصولات اردیبهشت ۱۴۰۳'!B:F,5,0)</f>
        <v>750</v>
      </c>
      <c r="T4" s="14">
        <f>VLOOKUP(O4, '[1]لیست محصولات اردیبهشت ۱۴۰۳'!B:G,6,0)</f>
        <v>18150000</v>
      </c>
      <c r="U4" s="15"/>
      <c r="V4" s="16">
        <f t="shared" si="7"/>
        <v>0</v>
      </c>
      <c r="W4" s="12">
        <f t="shared" si="8"/>
        <v>1</v>
      </c>
      <c r="X4" s="14">
        <f t="shared" si="9"/>
        <v>18150000</v>
      </c>
      <c r="Y4" s="17"/>
      <c r="Z4" s="14">
        <f t="shared" si="10"/>
        <v>18150000</v>
      </c>
      <c r="AA4" s="177"/>
      <c r="AB4" s="175"/>
      <c r="AC4" s="173"/>
      <c r="AD4" s="171"/>
      <c r="AE4" s="19"/>
      <c r="AF4" s="21"/>
      <c r="AG4" s="22" t="str">
        <f t="shared" si="5"/>
        <v>TRUE</v>
      </c>
      <c r="AH4" s="23" t="str">
        <f t="shared" ref="AH4:AH67" si="11">AA4&amp;" "&amp;AB4&amp;" "&amp;N4&amp;" - "&amp;L4&amp;" "&amp;M4&amp;" "&amp;AC4</f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164">
        <v>3</v>
      </c>
      <c r="H5" s="178">
        <v>278922777715</v>
      </c>
      <c r="I5" s="164" t="s">
        <v>1538</v>
      </c>
      <c r="J5" s="164"/>
      <c r="K5" s="11" t="str">
        <f t="shared" ca="1" si="6"/>
        <v/>
      </c>
      <c r="L5" s="162" t="s">
        <v>538</v>
      </c>
      <c r="M5" s="162" t="s">
        <v>942</v>
      </c>
      <c r="N5" s="162" t="s">
        <v>943</v>
      </c>
      <c r="O5" s="9">
        <v>5523.2</v>
      </c>
      <c r="P5" s="9">
        <v>1</v>
      </c>
      <c r="Q5" s="13" t="str">
        <f>VLOOKUP(O5, '[1]لیست محصولات اردیبهشت ۱۴۰۳'!B:C,2,0)</f>
        <v>کوتوا دانکن | Kotowa Duncan</v>
      </c>
      <c r="R5" s="9"/>
      <c r="S5" s="12">
        <f>VLOOKUP(O5, '[1]لیست محصولات اردیبهشت ۱۴۰۳'!B:F,5,0)</f>
        <v>750</v>
      </c>
      <c r="T5" s="14">
        <f>VLOOKUP(O5, '[1]لیست محصولات اردیبهشت ۱۴۰۳'!B:G,6,0)</f>
        <v>12150000</v>
      </c>
      <c r="U5" s="15"/>
      <c r="V5" s="16">
        <f t="shared" si="7"/>
        <v>0</v>
      </c>
      <c r="W5" s="12">
        <f t="shared" si="8"/>
        <v>1</v>
      </c>
      <c r="X5" s="14">
        <f t="shared" si="9"/>
        <v>12150000</v>
      </c>
      <c r="Y5" s="17"/>
      <c r="Z5" s="14">
        <f t="shared" si="10"/>
        <v>12150000</v>
      </c>
      <c r="AA5" s="176" t="s">
        <v>637</v>
      </c>
      <c r="AB5" s="174" t="s">
        <v>944</v>
      </c>
      <c r="AC5" s="172" t="s">
        <v>945</v>
      </c>
      <c r="AD5" s="170"/>
      <c r="AE5" s="19"/>
      <c r="AF5" s="21"/>
      <c r="AG5" s="22" t="str">
        <f t="shared" si="5"/>
        <v>TRUE</v>
      </c>
      <c r="AH5" s="23" t="str">
        <f t="shared" si="11"/>
        <v>سنندج خیابان بوستان نرسیده به استخر شین کافه آفریقا - میلاد اسحقی 09010145254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184"/>
      <c r="H6" s="185"/>
      <c r="I6" s="184"/>
      <c r="J6" s="184"/>
      <c r="K6" s="11" t="str">
        <f t="shared" ca="1" si="6"/>
        <v/>
      </c>
      <c r="L6" s="186"/>
      <c r="M6" s="186"/>
      <c r="N6" s="186"/>
      <c r="O6" s="9">
        <v>3326.1</v>
      </c>
      <c r="P6" s="9">
        <v>3</v>
      </c>
      <c r="Q6" s="13" t="str">
        <f>VLOOKUP(O6, '[1]لیست محصولات اردیبهشت ۱۴۰۳'!B:C,2,0)</f>
        <v>میاگروس | Milagros</v>
      </c>
      <c r="R6" s="9"/>
      <c r="S6" s="12">
        <f>VLOOKUP(O6, '[1]لیست محصولات اردیبهشت ۱۴۰۳'!B:F,5,0)</f>
        <v>150</v>
      </c>
      <c r="T6" s="14">
        <f>VLOOKUP(O6, '[1]لیست محصولات اردیبهشت ۱۴۰۳'!B:G,6,0)</f>
        <v>3750000</v>
      </c>
      <c r="U6" s="15"/>
      <c r="V6" s="16">
        <f t="shared" si="7"/>
        <v>0</v>
      </c>
      <c r="W6" s="12">
        <f t="shared" si="8"/>
        <v>3</v>
      </c>
      <c r="X6" s="14">
        <f t="shared" si="9"/>
        <v>11250000</v>
      </c>
      <c r="Y6" s="17"/>
      <c r="Z6" s="14">
        <f t="shared" si="10"/>
        <v>11250000</v>
      </c>
      <c r="AA6" s="183"/>
      <c r="AB6" s="182"/>
      <c r="AC6" s="181"/>
      <c r="AD6" s="180"/>
      <c r="AE6" s="19"/>
      <c r="AF6" s="21"/>
      <c r="AG6" s="22" t="str">
        <f t="shared" si="5"/>
        <v>TRUE</v>
      </c>
      <c r="AH6" s="23" t="str">
        <f t="shared" si="11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165"/>
      <c r="H7" s="179"/>
      <c r="I7" s="165"/>
      <c r="J7" s="165"/>
      <c r="K7" s="11" t="str">
        <f t="shared" ca="1" si="6"/>
        <v/>
      </c>
      <c r="L7" s="163"/>
      <c r="M7" s="163"/>
      <c r="N7" s="163"/>
      <c r="O7" s="9">
        <v>5501.3</v>
      </c>
      <c r="P7" s="9">
        <v>1</v>
      </c>
      <c r="Q7" s="13" t="str">
        <f>VLOOKUP(O7, '[1]لیست محصولات اردیبهشت ۱۴۰۳'!B:C,2,0)</f>
        <v>ورتکس | Vortex</v>
      </c>
      <c r="R7" s="9"/>
      <c r="S7" s="12">
        <f>VLOOKUP(O7, '[1]لیست محصولات اردیبهشت ۱۴۰۳'!B:F,5,0)</f>
        <v>4000</v>
      </c>
      <c r="T7" s="14">
        <f>VLOOKUP(O7, '[1]لیست محصولات اردیبهشت ۱۴۰۳'!B:G,6,0)</f>
        <v>51200000</v>
      </c>
      <c r="U7" s="26"/>
      <c r="V7" s="16">
        <f t="shared" si="7"/>
        <v>0</v>
      </c>
      <c r="W7" s="12">
        <f t="shared" si="8"/>
        <v>1</v>
      </c>
      <c r="X7" s="14">
        <f t="shared" si="9"/>
        <v>51200000</v>
      </c>
      <c r="Y7" s="17"/>
      <c r="Z7" s="14">
        <f t="shared" si="10"/>
        <v>51200000</v>
      </c>
      <c r="AA7" s="177"/>
      <c r="AB7" s="175"/>
      <c r="AC7" s="173"/>
      <c r="AD7" s="171"/>
      <c r="AE7" s="19"/>
      <c r="AF7" s="21"/>
      <c r="AG7" s="22" t="str">
        <f t="shared" si="5"/>
        <v>TRUE</v>
      </c>
      <c r="AH7" s="23" t="str">
        <f t="shared" si="11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>
        <v>4</v>
      </c>
      <c r="H8" s="10">
        <v>278932780683</v>
      </c>
      <c r="I8" s="9" t="s">
        <v>1538</v>
      </c>
      <c r="J8" s="9" t="s">
        <v>76</v>
      </c>
      <c r="K8" s="11" t="str">
        <f t="shared" ca="1" si="6"/>
        <v/>
      </c>
      <c r="L8" s="12" t="s">
        <v>479</v>
      </c>
      <c r="M8" s="12" t="s">
        <v>480</v>
      </c>
      <c r="N8" s="12" t="s">
        <v>481</v>
      </c>
      <c r="O8" s="9">
        <v>5501.2</v>
      </c>
      <c r="P8" s="9">
        <v>3</v>
      </c>
      <c r="Q8" s="13" t="str">
        <f>VLOOKUP(O8, '[1]لیست محصولات اردیبهشت ۱۴۰۳'!B:C,2,0)</f>
        <v>ورتکس | Vortex</v>
      </c>
      <c r="R8" s="9"/>
      <c r="S8" s="12">
        <f>VLOOKUP(O8, '[1]لیست محصولات اردیبهشت ۱۴۰۳'!B:F,5,0)</f>
        <v>750</v>
      </c>
      <c r="T8" s="14">
        <f>VLOOKUP(O8, '[1]لیست محصولات اردیبهشت ۱۴۰۳'!B:G,6,0)</f>
        <v>9900000</v>
      </c>
      <c r="U8" s="15"/>
      <c r="V8" s="16">
        <f t="shared" si="7"/>
        <v>0</v>
      </c>
      <c r="W8" s="12">
        <f t="shared" si="8"/>
        <v>3</v>
      </c>
      <c r="X8" s="14">
        <f t="shared" si="9"/>
        <v>29700000</v>
      </c>
      <c r="Y8" s="17"/>
      <c r="Z8" s="14">
        <f t="shared" si="10"/>
        <v>29700000</v>
      </c>
      <c r="AA8" s="18" t="s">
        <v>79</v>
      </c>
      <c r="AB8" s="13" t="s">
        <v>482</v>
      </c>
      <c r="AC8" s="19" t="s">
        <v>483</v>
      </c>
      <c r="AD8" s="20" t="s">
        <v>99</v>
      </c>
      <c r="AE8" s="19"/>
      <c r="AF8" s="21"/>
      <c r="AG8" s="22" t="str">
        <f t="shared" si="5"/>
        <v>TRUE</v>
      </c>
      <c r="AH8" s="23" t="str">
        <f t="shared" si="11"/>
        <v>تهران بلوار دریا . خیابان موج.مابین توحید سه و چهار پلاک ۸ کافه لین - محمدامین اتابکی 09198362066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66">
        <v>5</v>
      </c>
      <c r="H9" s="67"/>
      <c r="I9" s="114" t="s">
        <v>1538</v>
      </c>
      <c r="J9" s="9" t="s">
        <v>76</v>
      </c>
      <c r="K9" s="11" t="str">
        <f t="shared" ca="1" si="6"/>
        <v/>
      </c>
      <c r="L9" s="27" t="s">
        <v>1569</v>
      </c>
      <c r="M9" s="12" t="s">
        <v>1570</v>
      </c>
      <c r="N9" s="12" t="s">
        <v>1571</v>
      </c>
      <c r="O9" s="9">
        <v>5522.2</v>
      </c>
      <c r="P9" s="9">
        <v>15</v>
      </c>
      <c r="Q9" s="13" t="str">
        <f>VLOOKUP(O9, '[1]لیست محصولات اردیبهشت ۱۴۰۳'!B:C,2,0)</f>
        <v>تامارا | Tamara</v>
      </c>
      <c r="R9" s="9"/>
      <c r="S9" s="12">
        <f>VLOOKUP(O9, '[1]لیست محصولات اردیبهشت ۱۴۰۳'!B:F,5,0)</f>
        <v>750</v>
      </c>
      <c r="T9" s="14">
        <f>VLOOKUP(O9, '[1]لیست محصولات اردیبهشت ۱۴۰۳'!B:G,6,0)</f>
        <v>12450000</v>
      </c>
      <c r="U9" s="15"/>
      <c r="V9" s="16">
        <f t="shared" si="7"/>
        <v>0</v>
      </c>
      <c r="W9" s="12">
        <f t="shared" si="8"/>
        <v>15</v>
      </c>
      <c r="X9" s="14">
        <f t="shared" si="9"/>
        <v>186750000</v>
      </c>
      <c r="Y9" s="17"/>
      <c r="Z9" s="14">
        <f t="shared" si="10"/>
        <v>186750000</v>
      </c>
      <c r="AA9" s="18" t="s">
        <v>129</v>
      </c>
      <c r="AB9" s="13" t="s">
        <v>1572</v>
      </c>
      <c r="AC9" s="19" t="s">
        <v>1573</v>
      </c>
      <c r="AD9" s="20"/>
      <c r="AE9" s="68" t="s">
        <v>1574</v>
      </c>
      <c r="AF9" s="21"/>
      <c r="AG9" s="22" t="str">
        <f t="shared" si="5"/>
        <v>TRUE</v>
      </c>
      <c r="AH9" s="23" t="str">
        <f t="shared" si="11"/>
        <v>مشهد بلوار کوثر -  بین کوثر 7 و 9  کافه مینل - آروین رجروندی 09378374518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>
        <v>6</v>
      </c>
      <c r="H10" s="10">
        <v>279118043517</v>
      </c>
      <c r="I10" s="9" t="s">
        <v>1633</v>
      </c>
      <c r="J10" s="9"/>
      <c r="K10" s="11" t="str">
        <f t="shared" ca="1" si="6"/>
        <v/>
      </c>
      <c r="L10" s="12" t="s">
        <v>286</v>
      </c>
      <c r="M10" s="12" t="s">
        <v>1074</v>
      </c>
      <c r="N10" s="12" t="s">
        <v>1075</v>
      </c>
      <c r="O10" s="9">
        <v>5501.3</v>
      </c>
      <c r="P10" s="9">
        <v>1</v>
      </c>
      <c r="Q10" s="13" t="str">
        <f>VLOOKUP(O10, '[1]لیست محصولات اردیبهشت ۱۴۰۳'!B:C,2,0)</f>
        <v>ورتکس | Vortex</v>
      </c>
      <c r="R10" s="9"/>
      <c r="S10" s="12">
        <f>VLOOKUP(O10, '[1]لیست محصولات اردیبهشت ۱۴۰۳'!B:F,5,0)</f>
        <v>4000</v>
      </c>
      <c r="T10" s="14">
        <f>VLOOKUP(O10, '[1]لیست محصولات اردیبهشت ۱۴۰۳'!B:G,6,0)</f>
        <v>51200000</v>
      </c>
      <c r="U10" s="15"/>
      <c r="V10" s="16">
        <f t="shared" si="7"/>
        <v>0</v>
      </c>
      <c r="W10" s="12">
        <f t="shared" si="8"/>
        <v>1</v>
      </c>
      <c r="X10" s="14">
        <f t="shared" si="9"/>
        <v>51200000</v>
      </c>
      <c r="Y10" s="17"/>
      <c r="Z10" s="14">
        <f t="shared" si="10"/>
        <v>51200000</v>
      </c>
      <c r="AA10" s="18" t="s">
        <v>79</v>
      </c>
      <c r="AB10" s="13" t="s">
        <v>1076</v>
      </c>
      <c r="AC10" s="19" t="s">
        <v>1077</v>
      </c>
      <c r="AD10" s="20" t="s">
        <v>99</v>
      </c>
      <c r="AE10" s="68" t="s">
        <v>1078</v>
      </c>
      <c r="AF10" s="21"/>
      <c r="AG10" s="22" t="str">
        <f t="shared" si="5"/>
        <v>TRUE</v>
      </c>
      <c r="AH10" s="23" t="str">
        <f t="shared" si="11"/>
        <v>تهران شهرک اکباتان فاز یک خیابان علیزاده بازارچه ۱۰ پلاک ۱ کافه پاپیلون - علی سجادی 09124042172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66">
        <v>7</v>
      </c>
      <c r="H11" s="67"/>
      <c r="I11" s="66" t="s">
        <v>1633</v>
      </c>
      <c r="J11" s="9"/>
      <c r="K11" s="11" t="str">
        <f t="shared" ca="1" si="6"/>
        <v/>
      </c>
      <c r="L11" s="12" t="s">
        <v>557</v>
      </c>
      <c r="M11" s="12" t="s">
        <v>620</v>
      </c>
      <c r="N11" s="12" t="s">
        <v>621</v>
      </c>
      <c r="O11" s="9">
        <v>5522.1</v>
      </c>
      <c r="P11" s="9">
        <v>1</v>
      </c>
      <c r="Q11" s="13" t="str">
        <f>VLOOKUP(O11, '[1]لیست محصولات اردیبهشت ۱۴۰۳'!B:C,2,0)</f>
        <v>تامارا | Tamara</v>
      </c>
      <c r="R11" s="9"/>
      <c r="S11" s="12">
        <f>VLOOKUP(O11, '[1]لیست محصولات اردیبهشت ۱۴۰۳'!B:F,5,0)</f>
        <v>150</v>
      </c>
      <c r="T11" s="14">
        <f>VLOOKUP(O11, '[1]لیست محصولات اردیبهشت ۱۴۰۳'!B:G,6,0)</f>
        <v>2600000</v>
      </c>
      <c r="U11" s="15"/>
      <c r="V11" s="16">
        <f t="shared" si="7"/>
        <v>0</v>
      </c>
      <c r="W11" s="12">
        <f t="shared" si="8"/>
        <v>1</v>
      </c>
      <c r="X11" s="14">
        <f t="shared" si="9"/>
        <v>2600000</v>
      </c>
      <c r="Y11" s="17"/>
      <c r="Z11" s="14">
        <f t="shared" si="10"/>
        <v>2600000</v>
      </c>
      <c r="AA11" s="18"/>
      <c r="AB11" s="13"/>
      <c r="AC11" s="19"/>
      <c r="AD11" s="20"/>
      <c r="AE11" s="19"/>
      <c r="AF11" s="21"/>
      <c r="AG11" s="22" t="str">
        <f t="shared" si="5"/>
        <v>TRUE</v>
      </c>
      <c r="AH11" s="23" t="str">
        <f t="shared" si="11"/>
        <v xml:space="preserve">  (پرسنل) - سعید شیخ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66">
        <v>8</v>
      </c>
      <c r="H12" s="67"/>
      <c r="I12" s="66" t="s">
        <v>1633</v>
      </c>
      <c r="J12" s="9"/>
      <c r="K12" s="11" t="str">
        <f t="shared" ca="1" si="6"/>
        <v/>
      </c>
      <c r="L12" s="12" t="s">
        <v>1418</v>
      </c>
      <c r="M12" s="12" t="s">
        <v>1419</v>
      </c>
      <c r="N12" s="12" t="s">
        <v>621</v>
      </c>
      <c r="O12" s="9">
        <v>5511.1</v>
      </c>
      <c r="P12" s="9">
        <v>1</v>
      </c>
      <c r="Q12" s="13" t="str">
        <f>VLOOKUP(O12, '[1]لیست محصولات اردیبهشت ۱۴۰۳'!B:C,2,0)</f>
        <v>هامبلا | Hambella</v>
      </c>
      <c r="R12" s="9" t="s">
        <v>326</v>
      </c>
      <c r="S12" s="12">
        <f>VLOOKUP(O12, '[1]لیست محصولات اردیبهشت ۱۴۰۳'!B:F,5,0)</f>
        <v>150</v>
      </c>
      <c r="T12" s="14">
        <f>VLOOKUP(O12, '[1]لیست محصولات اردیبهشت ۱۴۰۳'!B:G,6,0)</f>
        <v>2800000</v>
      </c>
      <c r="U12" s="15"/>
      <c r="V12" s="16">
        <f t="shared" si="7"/>
        <v>0</v>
      </c>
      <c r="W12" s="12">
        <f t="shared" si="8"/>
        <v>1</v>
      </c>
      <c r="X12" s="14">
        <f t="shared" si="9"/>
        <v>2800000</v>
      </c>
      <c r="Y12" s="17"/>
      <c r="Z12" s="14">
        <f t="shared" si="10"/>
        <v>2800000</v>
      </c>
      <c r="AA12" s="18"/>
      <c r="AB12" s="13"/>
      <c r="AC12" s="19"/>
      <c r="AD12" s="20"/>
      <c r="AE12" s="19"/>
      <c r="AF12" s="21"/>
      <c r="AG12" s="22" t="str">
        <f t="shared" si="5"/>
        <v>TRUE</v>
      </c>
      <c r="AH12" s="23" t="str">
        <f t="shared" si="11"/>
        <v xml:space="preserve">  (پرسنل) - یگانه رئوفی فرد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66">
        <v>9</v>
      </c>
      <c r="H13" s="67"/>
      <c r="I13" s="66" t="s">
        <v>1633</v>
      </c>
      <c r="J13" s="9"/>
      <c r="K13" s="11" t="str">
        <f t="shared" ca="1" si="6"/>
        <v/>
      </c>
      <c r="L13" s="12" t="s">
        <v>1420</v>
      </c>
      <c r="M13" s="12" t="s">
        <v>1421</v>
      </c>
      <c r="N13" s="12" t="s">
        <v>621</v>
      </c>
      <c r="O13" s="9">
        <v>5501.1</v>
      </c>
      <c r="P13" s="9">
        <v>1</v>
      </c>
      <c r="Q13" s="13" t="str">
        <f>VLOOKUP(O13, '[1]لیست محصولات اردیبهشت ۱۴۰۳'!B:C,2,0)</f>
        <v>ورتکس | Vortex</v>
      </c>
      <c r="R13" s="9"/>
      <c r="S13" s="12">
        <f>VLOOKUP(O13, '[1]لیست محصولات اردیبهشت ۱۴۰۳'!B:F,5,0)</f>
        <v>150</v>
      </c>
      <c r="T13" s="14">
        <f>VLOOKUP(O13, '[1]لیست محصولات اردیبهشت ۱۴۰۳'!B:G,6,0)</f>
        <v>2100000</v>
      </c>
      <c r="U13" s="26"/>
      <c r="V13" s="16">
        <f t="shared" si="7"/>
        <v>0</v>
      </c>
      <c r="W13" s="12">
        <f t="shared" si="8"/>
        <v>1</v>
      </c>
      <c r="X13" s="14">
        <f t="shared" si="9"/>
        <v>2100000</v>
      </c>
      <c r="Y13" s="17"/>
      <c r="Z13" s="14">
        <f t="shared" si="10"/>
        <v>2100000</v>
      </c>
      <c r="AA13" s="18"/>
      <c r="AB13" s="13"/>
      <c r="AC13" s="19"/>
      <c r="AD13" s="20"/>
      <c r="AE13" s="19"/>
      <c r="AF13" s="21"/>
      <c r="AG13" s="22" t="str">
        <f t="shared" si="5"/>
        <v>TRUE</v>
      </c>
      <c r="AH13" s="23" t="str">
        <f t="shared" si="11"/>
        <v xml:space="preserve">  (پرسنل) - رامتین حضرتی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"/>
      <c r="H14" s="10"/>
      <c r="I14" s="9"/>
      <c r="J14" s="9"/>
      <c r="K14" s="11" t="str">
        <f t="shared" ca="1" si="6"/>
        <v/>
      </c>
      <c r="L14" s="12"/>
      <c r="M14" s="12"/>
      <c r="N14" s="12"/>
      <c r="O14" s="9"/>
      <c r="P14" s="9"/>
      <c r="Q14" s="13" t="e">
        <f>VLOOKUP(O14, '[1]لیست محصولات اردیبهشت ۱۴۰۳'!B:C,2,0)</f>
        <v>#N/A</v>
      </c>
      <c r="R14" s="9"/>
      <c r="S14" s="12" t="e">
        <f>VLOOKUP(O14, '[1]لیست محصولات اردیبهشت ۱۴۰۳'!B:F,5,0)</f>
        <v>#N/A</v>
      </c>
      <c r="T14" s="14" t="e">
        <f>VLOOKUP(O14, '[1]لیست محصولات اردیبهشت ۱۴۰۳'!B:G,6,0)</f>
        <v>#N/A</v>
      </c>
      <c r="U14" s="15"/>
      <c r="V14" s="16">
        <f t="shared" si="7"/>
        <v>0</v>
      </c>
      <c r="W14" s="12">
        <f t="shared" si="8"/>
        <v>0</v>
      </c>
      <c r="X14" s="14" t="e">
        <f t="shared" si="9"/>
        <v>#N/A</v>
      </c>
      <c r="Y14" s="17"/>
      <c r="Z14" s="14" t="e">
        <f t="shared" si="10"/>
        <v>#N/A</v>
      </c>
      <c r="AA14" s="18"/>
      <c r="AB14" s="13"/>
      <c r="AC14" s="19"/>
      <c r="AD14" s="20"/>
      <c r="AE14" s="19"/>
      <c r="AF14" s="21"/>
      <c r="AG14" s="22" t="str">
        <f t="shared" si="5"/>
        <v>FALSE</v>
      </c>
      <c r="AH14" s="23" t="str">
        <f t="shared" si="11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9"/>
      <c r="H15" s="10"/>
      <c r="I15" s="9"/>
      <c r="J15" s="9"/>
      <c r="K15" s="11" t="str">
        <f t="shared" ca="1" si="6"/>
        <v/>
      </c>
      <c r="L15" s="12"/>
      <c r="M15" s="12"/>
      <c r="N15" s="12"/>
      <c r="O15" s="9"/>
      <c r="P15" s="9"/>
      <c r="Q15" s="13" t="e">
        <f>VLOOKUP(O15, '[1]لیست محصولات اردیبهشت ۱۴۰۳'!B:C,2,0)</f>
        <v>#N/A</v>
      </c>
      <c r="R15" s="9"/>
      <c r="S15" s="12" t="e">
        <f>VLOOKUP(O15, '[1]لیست محصولات اردیبهشت ۱۴۰۳'!B:F,5,0)</f>
        <v>#N/A</v>
      </c>
      <c r="T15" s="14" t="e">
        <f>VLOOKUP(O15, '[1]لیست محصولات اردیبهشت ۱۴۰۳'!B:G,6,0)</f>
        <v>#N/A</v>
      </c>
      <c r="U15" s="15"/>
      <c r="V15" s="16">
        <f t="shared" si="7"/>
        <v>0</v>
      </c>
      <c r="W15" s="12">
        <f t="shared" si="8"/>
        <v>0</v>
      </c>
      <c r="X15" s="14" t="e">
        <f t="shared" si="9"/>
        <v>#N/A</v>
      </c>
      <c r="Y15" s="17"/>
      <c r="Z15" s="14" t="e">
        <f t="shared" si="10"/>
        <v>#N/A</v>
      </c>
      <c r="AA15" s="18"/>
      <c r="AB15" s="13"/>
      <c r="AC15" s="19"/>
      <c r="AD15" s="20"/>
      <c r="AE15" s="19"/>
      <c r="AF15" s="21"/>
      <c r="AG15" s="22" t="str">
        <f t="shared" si="5"/>
        <v>FALSE</v>
      </c>
      <c r="AH15" s="23" t="str">
        <f t="shared" si="11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9"/>
      <c r="H16" s="10"/>
      <c r="I16" s="9"/>
      <c r="J16" s="9"/>
      <c r="K16" s="11" t="str">
        <f t="shared" ca="1" si="6"/>
        <v/>
      </c>
      <c r="L16" s="12"/>
      <c r="M16" s="12"/>
      <c r="N16" s="12"/>
      <c r="O16" s="9"/>
      <c r="P16" s="9"/>
      <c r="Q16" s="13" t="e">
        <f>VLOOKUP(O16, '[1]لیست محصولات اردیبهشت ۱۴۰۳'!B:C,2,0)</f>
        <v>#N/A</v>
      </c>
      <c r="R16" s="9"/>
      <c r="S16" s="12" t="e">
        <f>VLOOKUP(O16, '[1]لیست محصولات اردیبهشت ۱۴۰۳'!B:F,5,0)</f>
        <v>#N/A</v>
      </c>
      <c r="T16" s="14" t="e">
        <f>VLOOKUP(O16, '[1]لیست محصولات اردیبهشت ۱۴۰۳'!B:G,6,0)</f>
        <v>#N/A</v>
      </c>
      <c r="U16" s="15"/>
      <c r="V16" s="16">
        <f t="shared" si="7"/>
        <v>0</v>
      </c>
      <c r="W16" s="12">
        <f t="shared" si="8"/>
        <v>0</v>
      </c>
      <c r="X16" s="14" t="e">
        <f t="shared" si="9"/>
        <v>#N/A</v>
      </c>
      <c r="Y16" s="17"/>
      <c r="Z16" s="14" t="e">
        <f t="shared" si="10"/>
        <v>#N/A</v>
      </c>
      <c r="AA16" s="18"/>
      <c r="AB16" s="13"/>
      <c r="AC16" s="19"/>
      <c r="AD16" s="20"/>
      <c r="AE16" s="19"/>
      <c r="AF16" s="21"/>
      <c r="AG16" s="22" t="str">
        <f t="shared" si="5"/>
        <v>FALSE</v>
      </c>
      <c r="AH16" s="23" t="str">
        <f t="shared" si="11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9"/>
      <c r="H17" s="10"/>
      <c r="I17" s="9"/>
      <c r="J17" s="9"/>
      <c r="K17" s="11" t="str">
        <f t="shared" ca="1" si="6"/>
        <v/>
      </c>
      <c r="L17" s="12"/>
      <c r="M17" s="12"/>
      <c r="N17" s="12"/>
      <c r="O17" s="9"/>
      <c r="P17" s="9"/>
      <c r="Q17" s="13" t="e">
        <f>VLOOKUP(O17, '[1]لیست محصولات اردیبهشت ۱۴۰۳'!B:C,2,0)</f>
        <v>#N/A</v>
      </c>
      <c r="R17" s="9"/>
      <c r="S17" s="12" t="e">
        <f>VLOOKUP(O17, '[1]لیست محصولات اردیبهشت ۱۴۰۳'!B:F,5,0)</f>
        <v>#N/A</v>
      </c>
      <c r="T17" s="14" t="e">
        <f>VLOOKUP(O17, '[1]لیست محصولات اردیبهشت ۱۴۰۳'!B:G,6,0)</f>
        <v>#N/A</v>
      </c>
      <c r="U17" s="15"/>
      <c r="V17" s="16">
        <f t="shared" si="7"/>
        <v>0</v>
      </c>
      <c r="W17" s="12">
        <f t="shared" si="8"/>
        <v>0</v>
      </c>
      <c r="X17" s="14" t="e">
        <f t="shared" si="9"/>
        <v>#N/A</v>
      </c>
      <c r="Y17" s="17"/>
      <c r="Z17" s="14" t="e">
        <f t="shared" si="10"/>
        <v>#N/A</v>
      </c>
      <c r="AA17" s="18"/>
      <c r="AB17" s="13"/>
      <c r="AC17" s="19"/>
      <c r="AD17" s="20"/>
      <c r="AE17" s="19"/>
      <c r="AF17" s="21"/>
      <c r="AG17" s="22" t="str">
        <f t="shared" si="5"/>
        <v>FALSE</v>
      </c>
      <c r="AH17" s="23" t="str">
        <f t="shared" si="11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9"/>
      <c r="H18" s="10"/>
      <c r="I18" s="9"/>
      <c r="J18" s="9"/>
      <c r="K18" s="11" t="str">
        <f t="shared" ca="1" si="6"/>
        <v/>
      </c>
      <c r="L18" s="12"/>
      <c r="M18" s="12"/>
      <c r="N18" s="12"/>
      <c r="O18" s="9"/>
      <c r="P18" s="9"/>
      <c r="Q18" s="13" t="e">
        <f>VLOOKUP(O18, '[1]لیست محصولات اردیبهشت ۱۴۰۳'!B:C,2,0)</f>
        <v>#N/A</v>
      </c>
      <c r="R18" s="9"/>
      <c r="S18" s="12" t="e">
        <f>VLOOKUP(O18, '[1]لیست محصولات اردیبهشت ۱۴۰۳'!B:F,5,0)</f>
        <v>#N/A</v>
      </c>
      <c r="T18" s="14" t="e">
        <f>VLOOKUP(O18, '[1]لیست محصولات اردیبهشت ۱۴۰۳'!B:G,6,0)</f>
        <v>#N/A</v>
      </c>
      <c r="U18" s="15"/>
      <c r="V18" s="16">
        <f t="shared" si="7"/>
        <v>0</v>
      </c>
      <c r="W18" s="12">
        <f t="shared" si="8"/>
        <v>0</v>
      </c>
      <c r="X18" s="14" t="e">
        <f t="shared" si="9"/>
        <v>#N/A</v>
      </c>
      <c r="Y18" s="17"/>
      <c r="Z18" s="14" t="e">
        <f t="shared" si="10"/>
        <v>#N/A</v>
      </c>
      <c r="AA18" s="18"/>
      <c r="AB18" s="13"/>
      <c r="AC18" s="19"/>
      <c r="AD18" s="20"/>
      <c r="AE18" s="19"/>
      <c r="AF18" s="21"/>
      <c r="AG18" s="22" t="str">
        <f t="shared" si="5"/>
        <v>FALSE</v>
      </c>
      <c r="AH18" s="23" t="str">
        <f t="shared" si="11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9"/>
      <c r="H19" s="10"/>
      <c r="I19" s="9"/>
      <c r="J19" s="9"/>
      <c r="K19" s="11" t="str">
        <f t="shared" ca="1" si="6"/>
        <v/>
      </c>
      <c r="L19" s="12"/>
      <c r="M19" s="12"/>
      <c r="N19" s="12"/>
      <c r="O19" s="9"/>
      <c r="P19" s="9"/>
      <c r="Q19" s="13" t="e">
        <f>VLOOKUP(O19, '[1]لیست محصولات اردیبهشت ۱۴۰۳'!B:C,2,0)</f>
        <v>#N/A</v>
      </c>
      <c r="R19" s="9"/>
      <c r="S19" s="12" t="e">
        <f>VLOOKUP(O19, '[1]لیست محصولات اردیبهشت ۱۴۰۳'!B:F,5,0)</f>
        <v>#N/A</v>
      </c>
      <c r="T19" s="14" t="e">
        <f>VLOOKUP(O19, '[1]لیست محصولات اردیبهشت ۱۴۰۳'!B:G,6,0)</f>
        <v>#N/A</v>
      </c>
      <c r="U19" s="15"/>
      <c r="V19" s="16">
        <f t="shared" si="7"/>
        <v>0</v>
      </c>
      <c r="W19" s="12">
        <f t="shared" si="8"/>
        <v>0</v>
      </c>
      <c r="X19" s="14" t="e">
        <f t="shared" si="9"/>
        <v>#N/A</v>
      </c>
      <c r="Y19" s="17"/>
      <c r="Z19" s="14" t="e">
        <f t="shared" si="10"/>
        <v>#N/A</v>
      </c>
      <c r="AA19" s="18"/>
      <c r="AB19" s="13"/>
      <c r="AC19" s="19"/>
      <c r="AD19" s="20"/>
      <c r="AE19" s="19"/>
      <c r="AF19" s="21"/>
      <c r="AG19" s="22" t="str">
        <f t="shared" si="5"/>
        <v>FALSE</v>
      </c>
      <c r="AH19" s="23" t="str">
        <f t="shared" si="11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/>
      <c r="H20" s="10"/>
      <c r="I20" s="9"/>
      <c r="J20" s="9"/>
      <c r="K20" s="11" t="str">
        <f t="shared" ca="1" si="6"/>
        <v/>
      </c>
      <c r="L20" s="12"/>
      <c r="M20" s="12"/>
      <c r="N20" s="12"/>
      <c r="O20" s="9"/>
      <c r="P20" s="9"/>
      <c r="Q20" s="13" t="e">
        <f>VLOOKUP(O20, '[1]لیست محصولات اردیبهشت ۱۴۰۳'!B:C,2,0)</f>
        <v>#N/A</v>
      </c>
      <c r="R20" s="9"/>
      <c r="S20" s="12" t="e">
        <f>VLOOKUP(O20, '[1]لیست محصولات اردیبهشت ۱۴۰۳'!B:F,5,0)</f>
        <v>#N/A</v>
      </c>
      <c r="T20" s="14" t="e">
        <f>VLOOKUP(O20, '[1]لیست محصولات اردیبهشت ۱۴۰۳'!B:G,6,0)</f>
        <v>#N/A</v>
      </c>
      <c r="U20" s="15"/>
      <c r="V20" s="16">
        <f t="shared" si="7"/>
        <v>0</v>
      </c>
      <c r="W20" s="12">
        <f t="shared" si="8"/>
        <v>0</v>
      </c>
      <c r="X20" s="14" t="e">
        <f t="shared" si="9"/>
        <v>#N/A</v>
      </c>
      <c r="Y20" s="17"/>
      <c r="Z20" s="14" t="e">
        <f t="shared" si="10"/>
        <v>#N/A</v>
      </c>
      <c r="AA20" s="18"/>
      <c r="AB20" s="13"/>
      <c r="AC20" s="19"/>
      <c r="AD20" s="20"/>
      <c r="AE20" s="19"/>
      <c r="AF20" s="21"/>
      <c r="AG20" s="22" t="str">
        <f t="shared" si="5"/>
        <v>FALSE</v>
      </c>
      <c r="AH20" s="23" t="str">
        <f t="shared" si="11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9"/>
      <c r="H21" s="10"/>
      <c r="I21" s="9"/>
      <c r="J21" s="9"/>
      <c r="K21" s="11" t="str">
        <f t="shared" ca="1" si="6"/>
        <v/>
      </c>
      <c r="L21" s="12"/>
      <c r="M21" s="12"/>
      <c r="N21" s="12"/>
      <c r="O21" s="9"/>
      <c r="P21" s="9"/>
      <c r="Q21" s="13" t="e">
        <f>VLOOKUP(O21, '[1]لیست محصولات اردیبهشت ۱۴۰۳'!B:C,2,0)</f>
        <v>#N/A</v>
      </c>
      <c r="R21" s="9"/>
      <c r="S21" s="12" t="e">
        <f>VLOOKUP(O21, '[1]لیست محصولات اردیبهشت ۱۴۰۳'!B:F,5,0)</f>
        <v>#N/A</v>
      </c>
      <c r="T21" s="14" t="e">
        <f>VLOOKUP(O21, '[1]لیست محصولات اردیبهشت ۱۴۰۳'!B:G,6,0)</f>
        <v>#N/A</v>
      </c>
      <c r="U21" s="15"/>
      <c r="V21" s="16">
        <f t="shared" si="7"/>
        <v>0</v>
      </c>
      <c r="W21" s="12">
        <f t="shared" si="8"/>
        <v>0</v>
      </c>
      <c r="X21" s="14" t="e">
        <f t="shared" si="9"/>
        <v>#N/A</v>
      </c>
      <c r="Y21" s="17"/>
      <c r="Z21" s="14" t="e">
        <f t="shared" si="10"/>
        <v>#N/A</v>
      </c>
      <c r="AA21" s="18"/>
      <c r="AB21" s="13"/>
      <c r="AC21" s="19"/>
      <c r="AD21" s="20"/>
      <c r="AE21" s="19"/>
      <c r="AF21" s="21"/>
      <c r="AG21" s="22" t="str">
        <f t="shared" si="5"/>
        <v>FALSE</v>
      </c>
      <c r="AH21" s="23" t="str">
        <f t="shared" si="11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/>
      <c r="H22" s="10"/>
      <c r="I22" s="9"/>
      <c r="J22" s="9"/>
      <c r="K22" s="11" t="str">
        <f t="shared" ca="1" si="6"/>
        <v/>
      </c>
      <c r="L22" s="12"/>
      <c r="M22" s="12"/>
      <c r="N22" s="12"/>
      <c r="O22" s="9"/>
      <c r="P22" s="9"/>
      <c r="Q22" s="13" t="e">
        <f>VLOOKUP(O22, '[1]لیست محصولات اردیبهشت ۱۴۰۳'!B:C,2,0)</f>
        <v>#N/A</v>
      </c>
      <c r="R22" s="9"/>
      <c r="S22" s="12" t="e">
        <f>VLOOKUP(O22, '[1]لیست محصولات اردیبهشت ۱۴۰۳'!B:F,5,0)</f>
        <v>#N/A</v>
      </c>
      <c r="T22" s="14" t="e">
        <f>VLOOKUP(O22, '[1]لیست محصولات اردیبهشت ۱۴۰۳'!B:G,6,0)</f>
        <v>#N/A</v>
      </c>
      <c r="U22" s="15"/>
      <c r="V22" s="16">
        <f t="shared" si="7"/>
        <v>0</v>
      </c>
      <c r="W22" s="12">
        <f t="shared" si="8"/>
        <v>0</v>
      </c>
      <c r="X22" s="14" t="e">
        <f t="shared" si="9"/>
        <v>#N/A</v>
      </c>
      <c r="Y22" s="17"/>
      <c r="Z22" s="14" t="e">
        <f t="shared" si="10"/>
        <v>#N/A</v>
      </c>
      <c r="AA22" s="18"/>
      <c r="AB22" s="13"/>
      <c r="AC22" s="19"/>
      <c r="AD22" s="20"/>
      <c r="AE22" s="19"/>
      <c r="AF22" s="21"/>
      <c r="AG22" s="22" t="str">
        <f t="shared" si="5"/>
        <v>FALSE</v>
      </c>
      <c r="AH22" s="23" t="str">
        <f t="shared" si="11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/>
      <c r="H23" s="10"/>
      <c r="I23" s="9"/>
      <c r="J23" s="9"/>
      <c r="K23" s="11" t="str">
        <f t="shared" ca="1" si="6"/>
        <v/>
      </c>
      <c r="L23" s="12"/>
      <c r="M23" s="12"/>
      <c r="N23" s="12"/>
      <c r="O23" s="9"/>
      <c r="P23" s="9"/>
      <c r="Q23" s="13" t="e">
        <f>VLOOKUP(O23, '[1]لیست محصولات اردیبهشت ۱۴۰۳'!B:C,2,0)</f>
        <v>#N/A</v>
      </c>
      <c r="R23" s="9"/>
      <c r="S23" s="12" t="e">
        <f>VLOOKUP(O23, '[1]لیست محصولات اردیبهشت ۱۴۰۳'!B:F,5,0)</f>
        <v>#N/A</v>
      </c>
      <c r="T23" s="14" t="e">
        <f>VLOOKUP(O23, '[1]لیست محصولات اردیبهشت ۱۴۰۳'!B:G,6,0)</f>
        <v>#N/A</v>
      </c>
      <c r="U23" s="15"/>
      <c r="V23" s="16">
        <f t="shared" si="7"/>
        <v>0</v>
      </c>
      <c r="W23" s="12">
        <f t="shared" si="8"/>
        <v>0</v>
      </c>
      <c r="X23" s="14" t="e">
        <f t="shared" si="9"/>
        <v>#N/A</v>
      </c>
      <c r="Y23" s="17"/>
      <c r="Z23" s="14" t="e">
        <f t="shared" si="10"/>
        <v>#N/A</v>
      </c>
      <c r="AA23" s="18"/>
      <c r="AB23" s="13"/>
      <c r="AC23" s="19"/>
      <c r="AD23" s="20"/>
      <c r="AE23" s="19"/>
      <c r="AF23" s="21"/>
      <c r="AG23" s="22" t="str">
        <f t="shared" si="5"/>
        <v>FALSE</v>
      </c>
      <c r="AH23" s="23" t="str">
        <f t="shared" si="11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/>
      <c r="H24" s="10"/>
      <c r="I24" s="9"/>
      <c r="J24" s="9"/>
      <c r="K24" s="11" t="str">
        <f t="shared" ca="1" si="6"/>
        <v/>
      </c>
      <c r="L24" s="12"/>
      <c r="M24" s="12"/>
      <c r="N24" s="12"/>
      <c r="O24" s="9"/>
      <c r="P24" s="9"/>
      <c r="Q24" s="13" t="e">
        <f>VLOOKUP(O24, '[1]لیست محصولات اردیبهشت ۱۴۰۳'!B:C,2,0)</f>
        <v>#N/A</v>
      </c>
      <c r="R24" s="9"/>
      <c r="S24" s="12" t="e">
        <f>VLOOKUP(O24, '[1]لیست محصولات اردیبهشت ۱۴۰۳'!B:F,5,0)</f>
        <v>#N/A</v>
      </c>
      <c r="T24" s="14" t="e">
        <f>VLOOKUP(O24, '[1]لیست محصولات اردیبهشت ۱۴۰۳'!B:G,6,0)</f>
        <v>#N/A</v>
      </c>
      <c r="U24" s="15"/>
      <c r="V24" s="16">
        <f t="shared" si="7"/>
        <v>0</v>
      </c>
      <c r="W24" s="12">
        <f t="shared" si="8"/>
        <v>0</v>
      </c>
      <c r="X24" s="14" t="e">
        <f t="shared" si="9"/>
        <v>#N/A</v>
      </c>
      <c r="Y24" s="17"/>
      <c r="Z24" s="14" t="e">
        <f t="shared" si="10"/>
        <v>#N/A</v>
      </c>
      <c r="AA24" s="18"/>
      <c r="AB24" s="13"/>
      <c r="AC24" s="19"/>
      <c r="AD24" s="20"/>
      <c r="AE24" s="19"/>
      <c r="AF24" s="21"/>
      <c r="AG24" s="22" t="str">
        <f t="shared" si="5"/>
        <v>FALSE</v>
      </c>
      <c r="AH24" s="23" t="str">
        <f t="shared" si="11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/>
      <c r="H25" s="10"/>
      <c r="I25" s="9"/>
      <c r="J25" s="9"/>
      <c r="K25" s="11" t="str">
        <f t="shared" ca="1" si="6"/>
        <v/>
      </c>
      <c r="L25" s="12"/>
      <c r="M25" s="12"/>
      <c r="N25" s="12"/>
      <c r="O25" s="9"/>
      <c r="P25" s="9"/>
      <c r="Q25" s="13" t="e">
        <f>VLOOKUP(O25, '[1]لیست محصولات اردیبهشت ۱۴۰۳'!B:C,2,0)</f>
        <v>#N/A</v>
      </c>
      <c r="R25" s="9"/>
      <c r="S25" s="12" t="e">
        <f>VLOOKUP(O25, '[1]لیست محصولات اردیبهشت ۱۴۰۳'!B:F,5,0)</f>
        <v>#N/A</v>
      </c>
      <c r="T25" s="14" t="e">
        <f>VLOOKUP(O25, '[1]لیست محصولات اردیبهشت ۱۴۰۳'!B:G,6,0)</f>
        <v>#N/A</v>
      </c>
      <c r="U25" s="15"/>
      <c r="V25" s="16">
        <f t="shared" si="7"/>
        <v>0</v>
      </c>
      <c r="W25" s="12">
        <f t="shared" si="8"/>
        <v>0</v>
      </c>
      <c r="X25" s="14" t="e">
        <f t="shared" si="9"/>
        <v>#N/A</v>
      </c>
      <c r="Y25" s="17"/>
      <c r="Z25" s="14" t="e">
        <f t="shared" si="10"/>
        <v>#N/A</v>
      </c>
      <c r="AA25" s="18"/>
      <c r="AB25" s="13"/>
      <c r="AC25" s="19"/>
      <c r="AD25" s="20"/>
      <c r="AE25" s="19"/>
      <c r="AF25" s="21"/>
      <c r="AG25" s="22" t="str">
        <f t="shared" si="5"/>
        <v>FALSE</v>
      </c>
      <c r="AH25" s="23" t="str">
        <f t="shared" si="11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6"/>
        <v/>
      </c>
      <c r="L26" s="12"/>
      <c r="M26" s="12"/>
      <c r="N26" s="12"/>
      <c r="O26" s="9"/>
      <c r="P26" s="9"/>
      <c r="Q26" s="13" t="e">
        <f>VLOOKUP(O26, '[1]لیست محصولات اردیبهشت ۱۴۰۳'!B:C,2,0)</f>
        <v>#N/A</v>
      </c>
      <c r="R26" s="9"/>
      <c r="S26" s="12" t="e">
        <f>VLOOKUP(O26, '[1]لیست محصولات اردیبهشت ۱۴۰۳'!B:F,5,0)</f>
        <v>#N/A</v>
      </c>
      <c r="T26" s="14" t="e">
        <f>VLOOKUP(O26, '[1]لیست محصولات اردیبهشت ۱۴۰۳'!B:G,6,0)</f>
        <v>#N/A</v>
      </c>
      <c r="U26" s="15"/>
      <c r="V26" s="16">
        <f t="shared" si="7"/>
        <v>0</v>
      </c>
      <c r="W26" s="12">
        <f t="shared" si="8"/>
        <v>0</v>
      </c>
      <c r="X26" s="14" t="e">
        <f t="shared" si="9"/>
        <v>#N/A</v>
      </c>
      <c r="Y26" s="17"/>
      <c r="Z26" s="14" t="e">
        <f t="shared" si="10"/>
        <v>#N/A</v>
      </c>
      <c r="AA26" s="18"/>
      <c r="AB26" s="13"/>
      <c r="AC26" s="19"/>
      <c r="AD26" s="20"/>
      <c r="AE26" s="19"/>
      <c r="AF26" s="21"/>
      <c r="AG26" s="22" t="str">
        <f t="shared" si="5"/>
        <v>FALSE</v>
      </c>
      <c r="AH26" s="23" t="str">
        <f t="shared" si="11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6"/>
        <v/>
      </c>
      <c r="L27" s="12"/>
      <c r="M27" s="12"/>
      <c r="N27" s="12"/>
      <c r="O27" s="9"/>
      <c r="P27" s="9"/>
      <c r="Q27" s="13" t="e">
        <f>VLOOKUP(O27, '[1]لیست محصولات اردیبهشت ۱۴۰۳'!B:C,2,0)</f>
        <v>#N/A</v>
      </c>
      <c r="R27" s="9"/>
      <c r="S27" s="12" t="e">
        <f>VLOOKUP(O27, '[1]لیست محصولات اردیبهشت ۱۴۰۳'!B:F,5,0)</f>
        <v>#N/A</v>
      </c>
      <c r="T27" s="14" t="e">
        <f>VLOOKUP(O27, '[1]لیست محصولات اردیبهشت ۱۴۰۳'!B:G,6,0)</f>
        <v>#N/A</v>
      </c>
      <c r="U27" s="15"/>
      <c r="V27" s="16">
        <f t="shared" si="7"/>
        <v>0</v>
      </c>
      <c r="W27" s="12">
        <f t="shared" si="8"/>
        <v>0</v>
      </c>
      <c r="X27" s="14" t="e">
        <f t="shared" si="9"/>
        <v>#N/A</v>
      </c>
      <c r="Y27" s="17"/>
      <c r="Z27" s="14" t="e">
        <f t="shared" si="10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11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6"/>
        <v/>
      </c>
      <c r="L28" s="12"/>
      <c r="M28" s="12"/>
      <c r="N28" s="12"/>
      <c r="O28" s="9"/>
      <c r="P28" s="9"/>
      <c r="Q28" s="13" t="e">
        <f>VLOOKUP(O28, '[1]لیست محصولات اردیبهشت ۱۴۰۳'!B:C,2,0)</f>
        <v>#N/A</v>
      </c>
      <c r="R28" s="9"/>
      <c r="S28" s="12" t="e">
        <f>VLOOKUP(O28, '[1]لیست محصولات اردیبهشت ۱۴۰۳'!B:F,5,0)</f>
        <v>#N/A</v>
      </c>
      <c r="T28" s="14" t="e">
        <f>VLOOKUP(O28, '[1]لیست محصولات اردیبهشت ۱۴۰۳'!B:G,6,0)</f>
        <v>#N/A</v>
      </c>
      <c r="U28" s="15"/>
      <c r="V28" s="16">
        <f t="shared" si="7"/>
        <v>0</v>
      </c>
      <c r="W28" s="12">
        <f t="shared" si="8"/>
        <v>0</v>
      </c>
      <c r="X28" s="14" t="e">
        <f t="shared" si="9"/>
        <v>#N/A</v>
      </c>
      <c r="Y28" s="17"/>
      <c r="Z28" s="14" t="e">
        <f t="shared" si="10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11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6"/>
        <v/>
      </c>
      <c r="L29" s="12"/>
      <c r="M29" s="12"/>
      <c r="N29" s="12"/>
      <c r="O29" s="9"/>
      <c r="P29" s="9"/>
      <c r="Q29" s="13" t="e">
        <f>VLOOKUP(O29, '[1]لیست محصولات اردیبهشت ۱۴۰۳'!B:C,2,0)</f>
        <v>#N/A</v>
      </c>
      <c r="R29" s="9"/>
      <c r="S29" s="12" t="e">
        <f>VLOOKUP(O29, '[1]لیست محصولات اردیبهشت ۱۴۰۳'!B:F,5,0)</f>
        <v>#N/A</v>
      </c>
      <c r="T29" s="14" t="e">
        <f>VLOOKUP(O29, '[1]لیست محصولات اردیبهشت ۱۴۰۳'!B:G,6,0)</f>
        <v>#N/A</v>
      </c>
      <c r="U29" s="15"/>
      <c r="V29" s="16">
        <f t="shared" si="7"/>
        <v>0</v>
      </c>
      <c r="W29" s="12">
        <f t="shared" si="8"/>
        <v>0</v>
      </c>
      <c r="X29" s="14" t="e">
        <f t="shared" si="9"/>
        <v>#N/A</v>
      </c>
      <c r="Y29" s="17"/>
      <c r="Z29" s="14" t="e">
        <f t="shared" si="10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11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6"/>
        <v/>
      </c>
      <c r="L30" s="12"/>
      <c r="M30" s="12"/>
      <c r="N30" s="12"/>
      <c r="O30" s="9"/>
      <c r="P30" s="9"/>
      <c r="Q30" s="13" t="e">
        <f>VLOOKUP(O30, '[1]لیست محصولات اردیبهشت ۱۴۰۳'!B:C,2,0)</f>
        <v>#N/A</v>
      </c>
      <c r="R30" s="9"/>
      <c r="S30" s="12" t="e">
        <f>VLOOKUP(O30, '[1]لیست محصولات اردیبهشت ۱۴۰۳'!B:F,5,0)</f>
        <v>#N/A</v>
      </c>
      <c r="T30" s="14" t="e">
        <f>VLOOKUP(O30, '[1]لیست محصولات اردیبهشت ۱۴۰۳'!B:G,6,0)</f>
        <v>#N/A</v>
      </c>
      <c r="U30" s="15"/>
      <c r="V30" s="16">
        <f t="shared" si="7"/>
        <v>0</v>
      </c>
      <c r="W30" s="12">
        <f t="shared" si="8"/>
        <v>0</v>
      </c>
      <c r="X30" s="14" t="e">
        <f t="shared" si="9"/>
        <v>#N/A</v>
      </c>
      <c r="Y30" s="17"/>
      <c r="Z30" s="14" t="e">
        <f t="shared" si="10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11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6"/>
        <v/>
      </c>
      <c r="L31" s="12"/>
      <c r="M31" s="12"/>
      <c r="N31" s="12"/>
      <c r="O31" s="9"/>
      <c r="P31" s="9"/>
      <c r="Q31" s="13" t="e">
        <f>VLOOKUP(O31, '[1]لیست محصولات اردیبهشت ۱۴۰۳'!B:C,2,0)</f>
        <v>#N/A</v>
      </c>
      <c r="R31" s="9"/>
      <c r="S31" s="12" t="e">
        <f>VLOOKUP(O31, '[1]لیست محصولات اردیبهشت ۱۴۰۳'!B:F,5,0)</f>
        <v>#N/A</v>
      </c>
      <c r="T31" s="14" t="e">
        <f>VLOOKUP(O31, '[1]لیست محصولات اردیبهشت ۱۴۰۳'!B:G,6,0)</f>
        <v>#N/A</v>
      </c>
      <c r="U31" s="15"/>
      <c r="V31" s="16">
        <f t="shared" si="7"/>
        <v>0</v>
      </c>
      <c r="W31" s="12">
        <f t="shared" si="8"/>
        <v>0</v>
      </c>
      <c r="X31" s="14" t="e">
        <f t="shared" si="9"/>
        <v>#N/A</v>
      </c>
      <c r="Y31" s="17"/>
      <c r="Z31" s="14" t="e">
        <f t="shared" si="10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11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6"/>
        <v/>
      </c>
      <c r="L32" s="12"/>
      <c r="M32" s="12"/>
      <c r="N32" s="12"/>
      <c r="O32" s="9"/>
      <c r="P32" s="9"/>
      <c r="Q32" s="13" t="e">
        <f>VLOOKUP(O32, '[1]لیست محصولات اردیبهشت ۱۴۰۳'!B:C,2,0)</f>
        <v>#N/A</v>
      </c>
      <c r="R32" s="9"/>
      <c r="S32" s="12" t="e">
        <f>VLOOKUP(O32, '[1]لیست محصولات اردیبهشت ۱۴۰۳'!B:F,5,0)</f>
        <v>#N/A</v>
      </c>
      <c r="T32" s="14" t="e">
        <f>VLOOKUP(O32, '[1]لیست محصولات اردیبهشت ۱۴۰۳'!B:G,6,0)</f>
        <v>#N/A</v>
      </c>
      <c r="U32" s="15"/>
      <c r="V32" s="16">
        <f t="shared" si="7"/>
        <v>0</v>
      </c>
      <c r="W32" s="12">
        <f t="shared" si="8"/>
        <v>0</v>
      </c>
      <c r="X32" s="14" t="e">
        <f t="shared" si="9"/>
        <v>#N/A</v>
      </c>
      <c r="Y32" s="17"/>
      <c r="Z32" s="14" t="e">
        <f t="shared" si="10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11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6"/>
        <v/>
      </c>
      <c r="L33" s="12"/>
      <c r="M33" s="12"/>
      <c r="N33" s="12"/>
      <c r="O33" s="9"/>
      <c r="P33" s="9"/>
      <c r="Q33" s="13" t="e">
        <f>VLOOKUP(O33, '[1]لیست محصولات اردیبهشت ۱۴۰۳'!B:C,2,0)</f>
        <v>#N/A</v>
      </c>
      <c r="R33" s="9"/>
      <c r="S33" s="12" t="e">
        <f>VLOOKUP(O33, '[1]لیست محصولات اردیبهشت ۱۴۰۳'!B:F,5,0)</f>
        <v>#N/A</v>
      </c>
      <c r="T33" s="14" t="e">
        <f>VLOOKUP(O33, '[1]لیست محصولات اردیبهشت ۱۴۰۳'!B:G,6,0)</f>
        <v>#N/A</v>
      </c>
      <c r="U33" s="15"/>
      <c r="V33" s="16">
        <f t="shared" si="7"/>
        <v>0</v>
      </c>
      <c r="W33" s="12">
        <f t="shared" si="8"/>
        <v>0</v>
      </c>
      <c r="X33" s="14" t="e">
        <f t="shared" si="9"/>
        <v>#N/A</v>
      </c>
      <c r="Y33" s="17"/>
      <c r="Z33" s="14" t="e">
        <f t="shared" si="10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11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6"/>
        <v/>
      </c>
      <c r="L34" s="12"/>
      <c r="M34" s="12"/>
      <c r="N34" s="12"/>
      <c r="O34" s="9"/>
      <c r="P34" s="9"/>
      <c r="Q34" s="13" t="e">
        <f>VLOOKUP(O34, '[1]لیست محصولات اردیبهشت ۱۴۰۳'!B:C,2,0)</f>
        <v>#N/A</v>
      </c>
      <c r="R34" s="9"/>
      <c r="S34" s="12" t="e">
        <f>VLOOKUP(O34, '[1]لیست محصولات اردیبهشت ۱۴۰۳'!B:F,5,0)</f>
        <v>#N/A</v>
      </c>
      <c r="T34" s="14" t="e">
        <f>VLOOKUP(O34, '[1]لیست محصولات اردیبهشت ۱۴۰۳'!B:G,6,0)</f>
        <v>#N/A</v>
      </c>
      <c r="U34" s="15"/>
      <c r="V34" s="16">
        <f t="shared" si="7"/>
        <v>0</v>
      </c>
      <c r="W34" s="12">
        <f t="shared" si="8"/>
        <v>0</v>
      </c>
      <c r="X34" s="14" t="e">
        <f t="shared" si="9"/>
        <v>#N/A</v>
      </c>
      <c r="Y34" s="17"/>
      <c r="Z34" s="14" t="e">
        <f t="shared" si="10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11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6"/>
        <v/>
      </c>
      <c r="L35" s="12"/>
      <c r="M35" s="12"/>
      <c r="N35" s="12"/>
      <c r="O35" s="9"/>
      <c r="P35" s="9"/>
      <c r="Q35" s="13" t="e">
        <f>VLOOKUP(O35, '[1]لیست محصولات اردیبهشت ۱۴۰۳'!B:C,2,0)</f>
        <v>#N/A</v>
      </c>
      <c r="R35" s="9"/>
      <c r="S35" s="12" t="e">
        <f>VLOOKUP(O35, '[1]لیست محصولات اردیبهشت ۱۴۰۳'!B:F,5,0)</f>
        <v>#N/A</v>
      </c>
      <c r="T35" s="14" t="e">
        <f>VLOOKUP(O35, '[1]لیست محصولات اردیبهشت ۱۴۰۳'!B:G,6,0)</f>
        <v>#N/A</v>
      </c>
      <c r="U35" s="15"/>
      <c r="V35" s="16">
        <f t="shared" si="7"/>
        <v>0</v>
      </c>
      <c r="W35" s="12">
        <f t="shared" si="8"/>
        <v>0</v>
      </c>
      <c r="X35" s="14" t="e">
        <f t="shared" si="9"/>
        <v>#N/A</v>
      </c>
      <c r="Y35" s="17"/>
      <c r="Z35" s="14" t="e">
        <f t="shared" si="10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11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6"/>
        <v/>
      </c>
      <c r="L36" s="12"/>
      <c r="M36" s="12"/>
      <c r="N36" s="12"/>
      <c r="O36" s="9"/>
      <c r="P36" s="9"/>
      <c r="Q36" s="13" t="e">
        <f>VLOOKUP(O36, '[1]لیست محصولات اردیبهشت ۱۴۰۳'!B:C,2,0)</f>
        <v>#N/A</v>
      </c>
      <c r="R36" s="9"/>
      <c r="S36" s="12" t="e">
        <f>VLOOKUP(O36, '[1]لیست محصولات اردیبهشت ۱۴۰۳'!B:F,5,0)</f>
        <v>#N/A</v>
      </c>
      <c r="T36" s="14" t="e">
        <f>VLOOKUP(O36, '[1]لیست محصولات اردیبهشت ۱۴۰۳'!B:G,6,0)</f>
        <v>#N/A</v>
      </c>
      <c r="U36" s="15"/>
      <c r="V36" s="16">
        <f t="shared" si="7"/>
        <v>0</v>
      </c>
      <c r="W36" s="12">
        <f t="shared" si="8"/>
        <v>0</v>
      </c>
      <c r="X36" s="14" t="e">
        <f t="shared" si="9"/>
        <v>#N/A</v>
      </c>
      <c r="Y36" s="17"/>
      <c r="Z36" s="14" t="e">
        <f t="shared" si="10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11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6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7"/>
        <v>0</v>
      </c>
      <c r="W37" s="12">
        <f t="shared" si="8"/>
        <v>0</v>
      </c>
      <c r="X37" s="14" t="e">
        <f t="shared" si="9"/>
        <v>#N/A</v>
      </c>
      <c r="Y37" s="17"/>
      <c r="Z37" s="14" t="e">
        <f t="shared" si="10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11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6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7"/>
        <v>0</v>
      </c>
      <c r="W38" s="12">
        <f t="shared" si="8"/>
        <v>0</v>
      </c>
      <c r="X38" s="14" t="e">
        <f t="shared" si="9"/>
        <v>#N/A</v>
      </c>
      <c r="Y38" s="17"/>
      <c r="Z38" s="14" t="e">
        <f t="shared" si="10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11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6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7"/>
        <v>0</v>
      </c>
      <c r="W39" s="12">
        <f t="shared" si="8"/>
        <v>0</v>
      </c>
      <c r="X39" s="14" t="e">
        <f t="shared" si="9"/>
        <v>#N/A</v>
      </c>
      <c r="Y39" s="17"/>
      <c r="Z39" s="14" t="e">
        <f t="shared" si="10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11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6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7"/>
        <v>0</v>
      </c>
      <c r="W40" s="12">
        <f t="shared" si="8"/>
        <v>0</v>
      </c>
      <c r="X40" s="14" t="e">
        <f t="shared" si="9"/>
        <v>#N/A</v>
      </c>
      <c r="Y40" s="17"/>
      <c r="Z40" s="14" t="e">
        <f t="shared" si="10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11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6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7"/>
        <v>0</v>
      </c>
      <c r="W41" s="12">
        <f t="shared" si="8"/>
        <v>0</v>
      </c>
      <c r="X41" s="14" t="e">
        <f t="shared" si="9"/>
        <v>#N/A</v>
      </c>
      <c r="Y41" s="17"/>
      <c r="Z41" s="14" t="e">
        <f t="shared" si="10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11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6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7"/>
        <v>0</v>
      </c>
      <c r="W42" s="12">
        <f t="shared" si="8"/>
        <v>0</v>
      </c>
      <c r="X42" s="14" t="e">
        <f t="shared" si="9"/>
        <v>#N/A</v>
      </c>
      <c r="Y42" s="17"/>
      <c r="Z42" s="14" t="e">
        <f t="shared" si="10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11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6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7"/>
        <v>0</v>
      </c>
      <c r="W43" s="12">
        <f t="shared" si="8"/>
        <v>0</v>
      </c>
      <c r="X43" s="14" t="e">
        <f t="shared" si="9"/>
        <v>#N/A</v>
      </c>
      <c r="Y43" s="17"/>
      <c r="Z43" s="14" t="e">
        <f t="shared" si="10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11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6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7"/>
        <v>0</v>
      </c>
      <c r="W44" s="12">
        <f t="shared" si="8"/>
        <v>0</v>
      </c>
      <c r="X44" s="14" t="e">
        <f t="shared" si="9"/>
        <v>#N/A</v>
      </c>
      <c r="Y44" s="17"/>
      <c r="Z44" s="14" t="e">
        <f t="shared" si="10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11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6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7"/>
        <v>0</v>
      </c>
      <c r="W45" s="12">
        <f t="shared" si="8"/>
        <v>0</v>
      </c>
      <c r="X45" s="14" t="e">
        <f t="shared" si="9"/>
        <v>#N/A</v>
      </c>
      <c r="Y45" s="17"/>
      <c r="Z45" s="14" t="e">
        <f t="shared" si="10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11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6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7"/>
        <v>0</v>
      </c>
      <c r="W46" s="12">
        <f t="shared" si="8"/>
        <v>0</v>
      </c>
      <c r="X46" s="14" t="e">
        <f t="shared" si="9"/>
        <v>#N/A</v>
      </c>
      <c r="Y46" s="17"/>
      <c r="Z46" s="14" t="e">
        <f t="shared" si="10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11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6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7"/>
        <v>0</v>
      </c>
      <c r="W47" s="12">
        <f t="shared" si="8"/>
        <v>0</v>
      </c>
      <c r="X47" s="14" t="e">
        <f t="shared" si="9"/>
        <v>#N/A</v>
      </c>
      <c r="Y47" s="17"/>
      <c r="Z47" s="14" t="e">
        <f t="shared" si="10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11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6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7"/>
        <v>0</v>
      </c>
      <c r="W48" s="12">
        <f t="shared" si="8"/>
        <v>0</v>
      </c>
      <c r="X48" s="14" t="e">
        <f t="shared" si="9"/>
        <v>#N/A</v>
      </c>
      <c r="Y48" s="17"/>
      <c r="Z48" s="14" t="e">
        <f t="shared" si="10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11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6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7"/>
        <v>0</v>
      </c>
      <c r="W49" s="12">
        <f t="shared" si="8"/>
        <v>0</v>
      </c>
      <c r="X49" s="14" t="e">
        <f t="shared" si="9"/>
        <v>#N/A</v>
      </c>
      <c r="Y49" s="17"/>
      <c r="Z49" s="14" t="e">
        <f t="shared" si="10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11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6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7"/>
        <v>0</v>
      </c>
      <c r="W50" s="12">
        <f t="shared" si="8"/>
        <v>0</v>
      </c>
      <c r="X50" s="14" t="e">
        <f t="shared" si="9"/>
        <v>#N/A</v>
      </c>
      <c r="Y50" s="17"/>
      <c r="Z50" s="14" t="e">
        <f t="shared" si="10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11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6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7"/>
        <v>0</v>
      </c>
      <c r="W51" s="12">
        <f t="shared" si="8"/>
        <v>0</v>
      </c>
      <c r="X51" s="14" t="e">
        <f t="shared" si="9"/>
        <v>#N/A</v>
      </c>
      <c r="Y51" s="17"/>
      <c r="Z51" s="14" t="e">
        <f t="shared" si="10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11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6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7"/>
        <v>0</v>
      </c>
      <c r="W52" s="12">
        <f t="shared" si="8"/>
        <v>0</v>
      </c>
      <c r="X52" s="14" t="e">
        <f t="shared" si="9"/>
        <v>#N/A</v>
      </c>
      <c r="Y52" s="17"/>
      <c r="Z52" s="14" t="e">
        <f t="shared" si="10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11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6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7"/>
        <v>0</v>
      </c>
      <c r="W53" s="12">
        <f t="shared" si="8"/>
        <v>0</v>
      </c>
      <c r="X53" s="14" t="e">
        <f t="shared" si="9"/>
        <v>#N/A</v>
      </c>
      <c r="Y53" s="17"/>
      <c r="Z53" s="14" t="e">
        <f t="shared" si="10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11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6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7"/>
        <v>0</v>
      </c>
      <c r="W54" s="12">
        <f t="shared" si="8"/>
        <v>0</v>
      </c>
      <c r="X54" s="14" t="e">
        <f t="shared" si="9"/>
        <v>#N/A</v>
      </c>
      <c r="Y54" s="17"/>
      <c r="Z54" s="14" t="e">
        <f t="shared" si="10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11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6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7"/>
        <v>0</v>
      </c>
      <c r="W55" s="12">
        <f t="shared" si="8"/>
        <v>0</v>
      </c>
      <c r="X55" s="14" t="e">
        <f t="shared" si="9"/>
        <v>#N/A</v>
      </c>
      <c r="Y55" s="17"/>
      <c r="Z55" s="14" t="e">
        <f t="shared" si="10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11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6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7"/>
        <v>0</v>
      </c>
      <c r="W56" s="12">
        <f t="shared" si="8"/>
        <v>0</v>
      </c>
      <c r="X56" s="14" t="e">
        <f t="shared" si="9"/>
        <v>#N/A</v>
      </c>
      <c r="Y56" s="17"/>
      <c r="Z56" s="14" t="e">
        <f t="shared" si="10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11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6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7"/>
        <v>0</v>
      </c>
      <c r="W57" s="12">
        <f t="shared" si="8"/>
        <v>0</v>
      </c>
      <c r="X57" s="14" t="e">
        <f t="shared" si="9"/>
        <v>#N/A</v>
      </c>
      <c r="Y57" s="17"/>
      <c r="Z57" s="14" t="e">
        <f t="shared" si="10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11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6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7"/>
        <v>0</v>
      </c>
      <c r="W58" s="12">
        <f t="shared" si="8"/>
        <v>0</v>
      </c>
      <c r="X58" s="14" t="e">
        <f t="shared" si="9"/>
        <v>#N/A</v>
      </c>
      <c r="Y58" s="17"/>
      <c r="Z58" s="14" t="e">
        <f t="shared" si="10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11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6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7"/>
        <v>0</v>
      </c>
      <c r="W59" s="12">
        <f t="shared" si="8"/>
        <v>0</v>
      </c>
      <c r="X59" s="14" t="e">
        <f t="shared" si="9"/>
        <v>#N/A</v>
      </c>
      <c r="Y59" s="17"/>
      <c r="Z59" s="14" t="e">
        <f t="shared" si="10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11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6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7"/>
        <v>0</v>
      </c>
      <c r="W60" s="12">
        <f t="shared" si="8"/>
        <v>0</v>
      </c>
      <c r="X60" s="14" t="e">
        <f t="shared" si="9"/>
        <v>#N/A</v>
      </c>
      <c r="Y60" s="17"/>
      <c r="Z60" s="14" t="e">
        <f t="shared" si="10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11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6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7"/>
        <v>0</v>
      </c>
      <c r="W61" s="12">
        <f t="shared" si="8"/>
        <v>0</v>
      </c>
      <c r="X61" s="14" t="e">
        <f t="shared" si="9"/>
        <v>#N/A</v>
      </c>
      <c r="Y61" s="17"/>
      <c r="Z61" s="14" t="e">
        <f t="shared" si="10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11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6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7"/>
        <v>0</v>
      </c>
      <c r="W62" s="12">
        <f t="shared" si="8"/>
        <v>0</v>
      </c>
      <c r="X62" s="14" t="e">
        <f t="shared" si="9"/>
        <v>#N/A</v>
      </c>
      <c r="Y62" s="17"/>
      <c r="Z62" s="14" t="e">
        <f t="shared" si="10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11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6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7"/>
        <v>0</v>
      </c>
      <c r="W63" s="12">
        <f t="shared" si="8"/>
        <v>0</v>
      </c>
      <c r="X63" s="14" t="e">
        <f t="shared" si="9"/>
        <v>#N/A</v>
      </c>
      <c r="Y63" s="17"/>
      <c r="Z63" s="14" t="e">
        <f t="shared" si="10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11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6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7"/>
        <v>0</v>
      </c>
      <c r="W64" s="12">
        <f t="shared" si="8"/>
        <v>0</v>
      </c>
      <c r="X64" s="14" t="e">
        <f t="shared" si="9"/>
        <v>#N/A</v>
      </c>
      <c r="Y64" s="17"/>
      <c r="Z64" s="14" t="e">
        <f t="shared" si="10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11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6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7"/>
        <v>0</v>
      </c>
      <c r="W65" s="12">
        <f t="shared" si="8"/>
        <v>0</v>
      </c>
      <c r="X65" s="14" t="e">
        <f t="shared" si="9"/>
        <v>#N/A</v>
      </c>
      <c r="Y65" s="17"/>
      <c r="Z65" s="14" t="e">
        <f t="shared" si="10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11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12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13">IF(C66, P66, U66 )</f>
        <v>0</v>
      </c>
      <c r="W66" s="12">
        <f t="shared" ref="W66:W200" si="14">P66-V66</f>
        <v>0</v>
      </c>
      <c r="X66" s="14" t="e">
        <f t="shared" ref="X66:X200" si="15">P66*T66</f>
        <v>#N/A</v>
      </c>
      <c r="Y66" s="17"/>
      <c r="Z66" s="14" t="e">
        <f t="shared" ref="Z66:Z200" si="16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7">IF(V66=P66, "FALSE", "TRUE" )</f>
        <v>FALSE</v>
      </c>
      <c r="AH66" s="23" t="str">
        <f t="shared" si="11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12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13"/>
        <v>0</v>
      </c>
      <c r="W67" s="12">
        <f t="shared" si="14"/>
        <v>0</v>
      </c>
      <c r="X67" s="14" t="e">
        <f t="shared" si="15"/>
        <v>#N/A</v>
      </c>
      <c r="Y67" s="17"/>
      <c r="Z67" s="14" t="e">
        <f t="shared" si="16"/>
        <v>#N/A</v>
      </c>
      <c r="AA67" s="18"/>
      <c r="AB67" s="13"/>
      <c r="AC67" s="19"/>
      <c r="AD67" s="20"/>
      <c r="AE67" s="19"/>
      <c r="AF67" s="21"/>
      <c r="AG67" s="22" t="str">
        <f t="shared" si="17"/>
        <v>FALSE</v>
      </c>
      <c r="AH67" s="23" t="str">
        <f t="shared" si="11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12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13"/>
        <v>0</v>
      </c>
      <c r="W68" s="12">
        <f t="shared" si="14"/>
        <v>0</v>
      </c>
      <c r="X68" s="14" t="e">
        <f t="shared" si="15"/>
        <v>#N/A</v>
      </c>
      <c r="Y68" s="17"/>
      <c r="Z68" s="14" t="e">
        <f t="shared" si="16"/>
        <v>#N/A</v>
      </c>
      <c r="AA68" s="18"/>
      <c r="AB68" s="13"/>
      <c r="AC68" s="19"/>
      <c r="AD68" s="20"/>
      <c r="AE68" s="19"/>
      <c r="AF68" s="21"/>
      <c r="AG68" s="22" t="str">
        <f t="shared" si="17"/>
        <v>FALSE</v>
      </c>
      <c r="AH68" s="23" t="str">
        <f t="shared" ref="AH68:AH131" si="18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12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13"/>
        <v>0</v>
      </c>
      <c r="W69" s="12">
        <f t="shared" si="14"/>
        <v>0</v>
      </c>
      <c r="X69" s="14" t="e">
        <f t="shared" si="15"/>
        <v>#N/A</v>
      </c>
      <c r="Y69" s="17"/>
      <c r="Z69" s="14" t="e">
        <f t="shared" si="16"/>
        <v>#N/A</v>
      </c>
      <c r="AA69" s="18"/>
      <c r="AB69" s="13"/>
      <c r="AC69" s="19"/>
      <c r="AD69" s="20"/>
      <c r="AE69" s="19"/>
      <c r="AF69" s="21"/>
      <c r="AG69" s="22" t="str">
        <f t="shared" si="17"/>
        <v>FALSE</v>
      </c>
      <c r="AH69" s="23" t="str">
        <f t="shared" si="18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12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13"/>
        <v>0</v>
      </c>
      <c r="W70" s="12">
        <f t="shared" si="14"/>
        <v>0</v>
      </c>
      <c r="X70" s="14" t="e">
        <f t="shared" si="15"/>
        <v>#N/A</v>
      </c>
      <c r="Y70" s="17"/>
      <c r="Z70" s="14" t="e">
        <f t="shared" si="16"/>
        <v>#N/A</v>
      </c>
      <c r="AA70" s="18"/>
      <c r="AB70" s="13"/>
      <c r="AC70" s="19"/>
      <c r="AD70" s="20"/>
      <c r="AE70" s="19"/>
      <c r="AF70" s="21"/>
      <c r="AG70" s="22" t="str">
        <f t="shared" si="17"/>
        <v>FALSE</v>
      </c>
      <c r="AH70" s="23" t="str">
        <f t="shared" si="18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12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13"/>
        <v>0</v>
      </c>
      <c r="W71" s="12">
        <f t="shared" si="14"/>
        <v>0</v>
      </c>
      <c r="X71" s="14" t="e">
        <f t="shared" si="15"/>
        <v>#N/A</v>
      </c>
      <c r="Y71" s="17"/>
      <c r="Z71" s="14" t="e">
        <f t="shared" si="16"/>
        <v>#N/A</v>
      </c>
      <c r="AA71" s="18"/>
      <c r="AB71" s="13"/>
      <c r="AC71" s="19"/>
      <c r="AD71" s="20"/>
      <c r="AE71" s="19"/>
      <c r="AF71" s="21"/>
      <c r="AG71" s="22" t="str">
        <f t="shared" si="17"/>
        <v>FALSE</v>
      </c>
      <c r="AH71" s="23" t="str">
        <f t="shared" si="18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12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13"/>
        <v>0</v>
      </c>
      <c r="W72" s="12">
        <f t="shared" si="14"/>
        <v>0</v>
      </c>
      <c r="X72" s="14" t="e">
        <f t="shared" si="15"/>
        <v>#N/A</v>
      </c>
      <c r="Y72" s="17"/>
      <c r="Z72" s="14" t="e">
        <f t="shared" si="16"/>
        <v>#N/A</v>
      </c>
      <c r="AA72" s="18"/>
      <c r="AB72" s="13"/>
      <c r="AC72" s="19"/>
      <c r="AD72" s="20"/>
      <c r="AE72" s="19"/>
      <c r="AF72" s="21"/>
      <c r="AG72" s="22" t="str">
        <f t="shared" si="17"/>
        <v>FALSE</v>
      </c>
      <c r="AH72" s="23" t="str">
        <f t="shared" si="18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12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13"/>
        <v>0</v>
      </c>
      <c r="W73" s="12">
        <f t="shared" si="14"/>
        <v>0</v>
      </c>
      <c r="X73" s="14" t="e">
        <f t="shared" si="15"/>
        <v>#N/A</v>
      </c>
      <c r="Y73" s="17"/>
      <c r="Z73" s="14" t="e">
        <f t="shared" si="16"/>
        <v>#N/A</v>
      </c>
      <c r="AA73" s="18"/>
      <c r="AB73" s="13"/>
      <c r="AC73" s="19"/>
      <c r="AD73" s="20"/>
      <c r="AE73" s="19"/>
      <c r="AF73" s="21"/>
      <c r="AG73" s="22" t="str">
        <f t="shared" si="17"/>
        <v>FALSE</v>
      </c>
      <c r="AH73" s="23" t="str">
        <f t="shared" si="18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12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13"/>
        <v>0</v>
      </c>
      <c r="W74" s="12">
        <f t="shared" si="14"/>
        <v>0</v>
      </c>
      <c r="X74" s="14" t="e">
        <f t="shared" si="15"/>
        <v>#N/A</v>
      </c>
      <c r="Y74" s="17"/>
      <c r="Z74" s="14" t="e">
        <f t="shared" si="16"/>
        <v>#N/A</v>
      </c>
      <c r="AA74" s="18"/>
      <c r="AB74" s="13"/>
      <c r="AC74" s="19"/>
      <c r="AD74" s="20"/>
      <c r="AE74" s="19"/>
      <c r="AF74" s="21"/>
      <c r="AG74" s="22" t="str">
        <f t="shared" si="17"/>
        <v>FALSE</v>
      </c>
      <c r="AH74" s="23" t="str">
        <f t="shared" si="18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12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13"/>
        <v>0</v>
      </c>
      <c r="W75" s="12">
        <f t="shared" si="14"/>
        <v>0</v>
      </c>
      <c r="X75" s="14" t="e">
        <f t="shared" si="15"/>
        <v>#N/A</v>
      </c>
      <c r="Y75" s="17"/>
      <c r="Z75" s="14" t="e">
        <f t="shared" si="16"/>
        <v>#N/A</v>
      </c>
      <c r="AA75" s="18"/>
      <c r="AB75" s="13"/>
      <c r="AC75" s="19"/>
      <c r="AD75" s="20"/>
      <c r="AE75" s="19"/>
      <c r="AF75" s="21"/>
      <c r="AG75" s="22" t="str">
        <f t="shared" si="17"/>
        <v>FALSE</v>
      </c>
      <c r="AH75" s="23" t="str">
        <f t="shared" si="18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12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13"/>
        <v>0</v>
      </c>
      <c r="W76" s="12">
        <f t="shared" si="14"/>
        <v>0</v>
      </c>
      <c r="X76" s="14" t="e">
        <f t="shared" si="15"/>
        <v>#N/A</v>
      </c>
      <c r="Y76" s="17"/>
      <c r="Z76" s="14" t="e">
        <f t="shared" si="16"/>
        <v>#N/A</v>
      </c>
      <c r="AA76" s="18"/>
      <c r="AB76" s="13"/>
      <c r="AC76" s="19"/>
      <c r="AD76" s="20"/>
      <c r="AE76" s="19"/>
      <c r="AF76" s="21"/>
      <c r="AG76" s="22" t="str">
        <f t="shared" si="17"/>
        <v>FALSE</v>
      </c>
      <c r="AH76" s="23" t="str">
        <f t="shared" si="18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12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13"/>
        <v>0</v>
      </c>
      <c r="W77" s="12">
        <f t="shared" si="14"/>
        <v>0</v>
      </c>
      <c r="X77" s="14" t="e">
        <f t="shared" si="15"/>
        <v>#N/A</v>
      </c>
      <c r="Y77" s="17"/>
      <c r="Z77" s="14" t="e">
        <f t="shared" si="16"/>
        <v>#N/A</v>
      </c>
      <c r="AA77" s="18"/>
      <c r="AB77" s="13"/>
      <c r="AC77" s="19"/>
      <c r="AD77" s="20"/>
      <c r="AE77" s="19"/>
      <c r="AF77" s="21"/>
      <c r="AG77" s="22" t="str">
        <f t="shared" si="17"/>
        <v>FALSE</v>
      </c>
      <c r="AH77" s="23" t="str">
        <f t="shared" si="18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12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13"/>
        <v>0</v>
      </c>
      <c r="W78" s="12">
        <f t="shared" si="14"/>
        <v>0</v>
      </c>
      <c r="X78" s="14" t="e">
        <f t="shared" si="15"/>
        <v>#N/A</v>
      </c>
      <c r="Y78" s="17"/>
      <c r="Z78" s="14" t="e">
        <f t="shared" si="16"/>
        <v>#N/A</v>
      </c>
      <c r="AA78" s="18"/>
      <c r="AB78" s="13"/>
      <c r="AC78" s="19"/>
      <c r="AD78" s="20"/>
      <c r="AE78" s="19"/>
      <c r="AF78" s="21"/>
      <c r="AG78" s="22" t="str">
        <f t="shared" si="17"/>
        <v>FALSE</v>
      </c>
      <c r="AH78" s="23" t="str">
        <f t="shared" si="18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12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13"/>
        <v>0</v>
      </c>
      <c r="W79" s="12">
        <f t="shared" si="14"/>
        <v>0</v>
      </c>
      <c r="X79" s="14" t="e">
        <f t="shared" si="15"/>
        <v>#N/A</v>
      </c>
      <c r="Y79" s="17"/>
      <c r="Z79" s="14" t="e">
        <f t="shared" si="16"/>
        <v>#N/A</v>
      </c>
      <c r="AA79" s="18"/>
      <c r="AB79" s="13"/>
      <c r="AC79" s="19"/>
      <c r="AD79" s="20"/>
      <c r="AE79" s="19"/>
      <c r="AF79" s="21"/>
      <c r="AG79" s="22" t="str">
        <f t="shared" si="17"/>
        <v>FALSE</v>
      </c>
      <c r="AH79" s="23" t="str">
        <f t="shared" si="18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12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13"/>
        <v>0</v>
      </c>
      <c r="W80" s="12">
        <f t="shared" si="14"/>
        <v>0</v>
      </c>
      <c r="X80" s="14" t="e">
        <f t="shared" si="15"/>
        <v>#N/A</v>
      </c>
      <c r="Y80" s="17"/>
      <c r="Z80" s="14" t="e">
        <f t="shared" si="16"/>
        <v>#N/A</v>
      </c>
      <c r="AA80" s="18"/>
      <c r="AB80" s="13"/>
      <c r="AC80" s="19"/>
      <c r="AD80" s="20"/>
      <c r="AE80" s="19"/>
      <c r="AF80" s="21"/>
      <c r="AG80" s="22" t="str">
        <f t="shared" si="17"/>
        <v>FALSE</v>
      </c>
      <c r="AH80" s="23" t="str">
        <f t="shared" si="18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12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13"/>
        <v>0</v>
      </c>
      <c r="W81" s="12">
        <f t="shared" si="14"/>
        <v>0</v>
      </c>
      <c r="X81" s="14" t="e">
        <f t="shared" si="15"/>
        <v>#N/A</v>
      </c>
      <c r="Y81" s="17"/>
      <c r="Z81" s="14" t="e">
        <f t="shared" si="16"/>
        <v>#N/A</v>
      </c>
      <c r="AA81" s="18"/>
      <c r="AB81" s="13"/>
      <c r="AC81" s="19"/>
      <c r="AD81" s="20"/>
      <c r="AE81" s="19"/>
      <c r="AF81" s="21"/>
      <c r="AG81" s="22" t="str">
        <f t="shared" si="17"/>
        <v>FALSE</v>
      </c>
      <c r="AH81" s="23" t="str">
        <f t="shared" si="18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12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13"/>
        <v>0</v>
      </c>
      <c r="W82" s="12">
        <f t="shared" si="14"/>
        <v>0</v>
      </c>
      <c r="X82" s="14" t="e">
        <f t="shared" si="15"/>
        <v>#N/A</v>
      </c>
      <c r="Y82" s="17"/>
      <c r="Z82" s="14" t="e">
        <f t="shared" si="16"/>
        <v>#N/A</v>
      </c>
      <c r="AA82" s="18"/>
      <c r="AB82" s="13"/>
      <c r="AC82" s="19"/>
      <c r="AD82" s="20"/>
      <c r="AE82" s="19"/>
      <c r="AF82" s="21"/>
      <c r="AG82" s="22" t="str">
        <f t="shared" si="17"/>
        <v>FALSE</v>
      </c>
      <c r="AH82" s="23" t="str">
        <f t="shared" si="18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12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13"/>
        <v>0</v>
      </c>
      <c r="W83" s="12">
        <f t="shared" si="14"/>
        <v>0</v>
      </c>
      <c r="X83" s="14" t="e">
        <f t="shared" si="15"/>
        <v>#N/A</v>
      </c>
      <c r="Y83" s="17"/>
      <c r="Z83" s="14" t="e">
        <f t="shared" si="16"/>
        <v>#N/A</v>
      </c>
      <c r="AA83" s="18"/>
      <c r="AB83" s="13"/>
      <c r="AC83" s="19"/>
      <c r="AD83" s="20"/>
      <c r="AE83" s="19"/>
      <c r="AF83" s="21"/>
      <c r="AG83" s="22" t="str">
        <f t="shared" si="17"/>
        <v>FALSE</v>
      </c>
      <c r="AH83" s="23" t="str">
        <f t="shared" si="18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12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13"/>
        <v>0</v>
      </c>
      <c r="W84" s="12">
        <f t="shared" si="14"/>
        <v>0</v>
      </c>
      <c r="X84" s="14" t="e">
        <f t="shared" si="15"/>
        <v>#N/A</v>
      </c>
      <c r="Y84" s="17"/>
      <c r="Z84" s="14" t="e">
        <f t="shared" si="16"/>
        <v>#N/A</v>
      </c>
      <c r="AA84" s="18"/>
      <c r="AB84" s="13"/>
      <c r="AC84" s="19"/>
      <c r="AD84" s="20"/>
      <c r="AE84" s="19"/>
      <c r="AF84" s="21"/>
      <c r="AG84" s="22" t="str">
        <f t="shared" si="17"/>
        <v>FALSE</v>
      </c>
      <c r="AH84" s="23" t="str">
        <f t="shared" si="18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12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13"/>
        <v>0</v>
      </c>
      <c r="W85" s="12">
        <f t="shared" si="14"/>
        <v>0</v>
      </c>
      <c r="X85" s="14" t="e">
        <f t="shared" si="15"/>
        <v>#N/A</v>
      </c>
      <c r="Y85" s="17"/>
      <c r="Z85" s="14" t="e">
        <f t="shared" si="16"/>
        <v>#N/A</v>
      </c>
      <c r="AA85" s="18"/>
      <c r="AB85" s="13"/>
      <c r="AC85" s="19"/>
      <c r="AD85" s="20"/>
      <c r="AE85" s="19"/>
      <c r="AF85" s="21"/>
      <c r="AG85" s="22" t="str">
        <f t="shared" si="17"/>
        <v>FALSE</v>
      </c>
      <c r="AH85" s="23" t="str">
        <f t="shared" si="18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12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13"/>
        <v>0</v>
      </c>
      <c r="W86" s="12">
        <f t="shared" si="14"/>
        <v>0</v>
      </c>
      <c r="X86" s="14" t="e">
        <f t="shared" si="15"/>
        <v>#N/A</v>
      </c>
      <c r="Y86" s="17"/>
      <c r="Z86" s="14" t="e">
        <f t="shared" si="16"/>
        <v>#N/A</v>
      </c>
      <c r="AA86" s="18"/>
      <c r="AB86" s="13"/>
      <c r="AC86" s="19"/>
      <c r="AD86" s="20"/>
      <c r="AE86" s="19"/>
      <c r="AF86" s="21"/>
      <c r="AG86" s="22" t="str">
        <f t="shared" si="17"/>
        <v>FALSE</v>
      </c>
      <c r="AH86" s="23" t="str">
        <f t="shared" si="18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12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13"/>
        <v>0</v>
      </c>
      <c r="W87" s="12">
        <f t="shared" si="14"/>
        <v>0</v>
      </c>
      <c r="X87" s="14" t="e">
        <f t="shared" si="15"/>
        <v>#N/A</v>
      </c>
      <c r="Y87" s="17"/>
      <c r="Z87" s="14" t="e">
        <f t="shared" si="16"/>
        <v>#N/A</v>
      </c>
      <c r="AA87" s="18"/>
      <c r="AB87" s="13"/>
      <c r="AC87" s="19"/>
      <c r="AD87" s="20"/>
      <c r="AE87" s="19"/>
      <c r="AF87" s="21"/>
      <c r="AG87" s="22" t="str">
        <f t="shared" si="17"/>
        <v>FALSE</v>
      </c>
      <c r="AH87" s="23" t="str">
        <f t="shared" si="18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13"/>
        <v>0</v>
      </c>
      <c r="W88" s="12">
        <f t="shared" si="14"/>
        <v>0</v>
      </c>
      <c r="X88" s="14" t="e">
        <f t="shared" si="15"/>
        <v>#N/A</v>
      </c>
      <c r="Y88" s="17"/>
      <c r="Z88" s="14" t="e">
        <f t="shared" si="16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8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13"/>
        <v>0</v>
      </c>
      <c r="W89" s="12">
        <f t="shared" si="14"/>
        <v>0</v>
      </c>
      <c r="X89" s="14" t="e">
        <f t="shared" si="15"/>
        <v>#N/A</v>
      </c>
      <c r="Y89" s="17"/>
      <c r="Z89" s="14" t="e">
        <f t="shared" si="16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8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13"/>
        <v>0</v>
      </c>
      <c r="W90" s="12">
        <f t="shared" si="14"/>
        <v>0</v>
      </c>
      <c r="X90" s="14" t="e">
        <f t="shared" si="15"/>
        <v>#N/A</v>
      </c>
      <c r="Y90" s="17"/>
      <c r="Z90" s="14" t="e">
        <f t="shared" si="16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8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13"/>
        <v>0</v>
      </c>
      <c r="W91" s="12">
        <f t="shared" si="14"/>
        <v>0</v>
      </c>
      <c r="X91" s="14" t="e">
        <f t="shared" si="15"/>
        <v>#N/A</v>
      </c>
      <c r="Y91" s="17"/>
      <c r="Z91" s="14" t="e">
        <f t="shared" si="16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8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13"/>
        <v>0</v>
      </c>
      <c r="W92" s="12">
        <f t="shared" si="14"/>
        <v>0</v>
      </c>
      <c r="X92" s="14" t="e">
        <f t="shared" si="15"/>
        <v>#N/A</v>
      </c>
      <c r="Y92" s="17"/>
      <c r="Z92" s="14" t="e">
        <f t="shared" si="16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8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13"/>
        <v>0</v>
      </c>
      <c r="W93" s="12">
        <f t="shared" si="14"/>
        <v>0</v>
      </c>
      <c r="X93" s="14" t="e">
        <f t="shared" si="15"/>
        <v>#N/A</v>
      </c>
      <c r="Y93" s="17"/>
      <c r="Z93" s="14" t="e">
        <f t="shared" si="16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8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13"/>
        <v>0</v>
      </c>
      <c r="W94" s="12">
        <f t="shared" si="14"/>
        <v>0</v>
      </c>
      <c r="X94" s="14" t="e">
        <f t="shared" si="15"/>
        <v>#N/A</v>
      </c>
      <c r="Y94" s="17"/>
      <c r="Z94" s="14" t="e">
        <f t="shared" si="16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8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13"/>
        <v>0</v>
      </c>
      <c r="W95" s="12">
        <f t="shared" si="14"/>
        <v>0</v>
      </c>
      <c r="X95" s="14" t="e">
        <f t="shared" si="15"/>
        <v>#N/A</v>
      </c>
      <c r="Y95" s="17"/>
      <c r="Z95" s="14" t="e">
        <f t="shared" si="16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8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13"/>
        <v>0</v>
      </c>
      <c r="W96" s="12">
        <f t="shared" si="14"/>
        <v>0</v>
      </c>
      <c r="X96" s="14" t="e">
        <f t="shared" si="15"/>
        <v>#N/A</v>
      </c>
      <c r="Y96" s="17"/>
      <c r="Z96" s="14" t="e">
        <f t="shared" si="16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8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13"/>
        <v>0</v>
      </c>
      <c r="W97" s="12">
        <f t="shared" si="14"/>
        <v>0</v>
      </c>
      <c r="X97" s="14" t="e">
        <f t="shared" si="15"/>
        <v>#N/A</v>
      </c>
      <c r="Y97" s="17"/>
      <c r="Z97" s="14" t="e">
        <f t="shared" si="16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8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13"/>
        <v>0</v>
      </c>
      <c r="W98" s="12">
        <f t="shared" si="14"/>
        <v>0</v>
      </c>
      <c r="X98" s="14" t="e">
        <f t="shared" si="15"/>
        <v>#N/A</v>
      </c>
      <c r="Y98" s="17"/>
      <c r="Z98" s="14" t="e">
        <f t="shared" si="16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8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13"/>
        <v>0</v>
      </c>
      <c r="W99" s="12">
        <f t="shared" si="14"/>
        <v>0</v>
      </c>
      <c r="X99" s="14" t="e">
        <f t="shared" si="15"/>
        <v>#N/A</v>
      </c>
      <c r="Y99" s="17"/>
      <c r="Z99" s="14" t="e">
        <f t="shared" si="16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8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13"/>
        <v>0</v>
      </c>
      <c r="W100" s="12">
        <f t="shared" si="14"/>
        <v>0</v>
      </c>
      <c r="X100" s="14" t="e">
        <f t="shared" si="15"/>
        <v>#N/A</v>
      </c>
      <c r="Y100" s="17"/>
      <c r="Z100" s="14" t="e">
        <f t="shared" si="16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8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13"/>
        <v>0</v>
      </c>
      <c r="W101" s="12">
        <f t="shared" si="14"/>
        <v>0</v>
      </c>
      <c r="X101" s="14" t="e">
        <f t="shared" si="15"/>
        <v>#N/A</v>
      </c>
      <c r="Y101" s="17"/>
      <c r="Z101" s="14" t="e">
        <f t="shared" si="16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8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13"/>
        <v>0</v>
      </c>
      <c r="W102" s="12">
        <f t="shared" si="14"/>
        <v>0</v>
      </c>
      <c r="X102" s="14" t="e">
        <f t="shared" si="15"/>
        <v>#N/A</v>
      </c>
      <c r="Y102" s="17"/>
      <c r="Z102" s="14" t="e">
        <f t="shared" si="16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8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13"/>
        <v>0</v>
      </c>
      <c r="W103" s="12">
        <f t="shared" si="14"/>
        <v>0</v>
      </c>
      <c r="X103" s="14" t="e">
        <f t="shared" si="15"/>
        <v>#N/A</v>
      </c>
      <c r="Y103" s="17"/>
      <c r="Z103" s="14" t="e">
        <f t="shared" si="16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8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13"/>
        <v>0</v>
      </c>
      <c r="W104" s="12">
        <f t="shared" si="14"/>
        <v>0</v>
      </c>
      <c r="X104" s="14" t="e">
        <f t="shared" si="15"/>
        <v>#N/A</v>
      </c>
      <c r="Y104" s="17"/>
      <c r="Z104" s="14" t="e">
        <f t="shared" si="16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8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13"/>
        <v>0</v>
      </c>
      <c r="W105" s="12">
        <f t="shared" si="14"/>
        <v>0</v>
      </c>
      <c r="X105" s="14" t="e">
        <f t="shared" si="15"/>
        <v>#N/A</v>
      </c>
      <c r="Y105" s="17"/>
      <c r="Z105" s="14" t="e">
        <f t="shared" si="16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8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13"/>
        <v>0</v>
      </c>
      <c r="W106" s="12">
        <f t="shared" si="14"/>
        <v>0</v>
      </c>
      <c r="X106" s="14" t="e">
        <f t="shared" si="15"/>
        <v>#N/A</v>
      </c>
      <c r="Y106" s="17"/>
      <c r="Z106" s="14" t="e">
        <f t="shared" si="16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8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13"/>
        <v>0</v>
      </c>
      <c r="W107" s="12">
        <f t="shared" si="14"/>
        <v>0</v>
      </c>
      <c r="X107" s="14" t="e">
        <f t="shared" si="15"/>
        <v>#N/A</v>
      </c>
      <c r="Y107" s="17"/>
      <c r="Z107" s="14" t="e">
        <f t="shared" si="16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8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13"/>
        <v>0</v>
      </c>
      <c r="W108" s="12">
        <f t="shared" si="14"/>
        <v>0</v>
      </c>
      <c r="X108" s="14" t="e">
        <f t="shared" si="15"/>
        <v>#N/A</v>
      </c>
      <c r="Y108" s="17"/>
      <c r="Z108" s="14" t="e">
        <f t="shared" si="16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8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13"/>
        <v>0</v>
      </c>
      <c r="W109" s="12">
        <f t="shared" si="14"/>
        <v>0</v>
      </c>
      <c r="X109" s="14" t="e">
        <f t="shared" si="15"/>
        <v>#N/A</v>
      </c>
      <c r="Y109" s="17"/>
      <c r="Z109" s="14" t="e">
        <f t="shared" si="16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8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13"/>
        <v>0</v>
      </c>
      <c r="W110" s="12">
        <f t="shared" si="14"/>
        <v>0</v>
      </c>
      <c r="X110" s="14" t="e">
        <f t="shared" si="15"/>
        <v>#N/A</v>
      </c>
      <c r="Y110" s="17"/>
      <c r="Z110" s="14" t="e">
        <f t="shared" si="16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8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13"/>
        <v>0</v>
      </c>
      <c r="W111" s="12">
        <f t="shared" si="14"/>
        <v>0</v>
      </c>
      <c r="X111" s="14" t="e">
        <f t="shared" si="15"/>
        <v>#N/A</v>
      </c>
      <c r="Y111" s="17"/>
      <c r="Z111" s="14" t="e">
        <f t="shared" si="16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8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13"/>
        <v>0</v>
      </c>
      <c r="W112" s="12">
        <f t="shared" si="14"/>
        <v>0</v>
      </c>
      <c r="X112" s="14" t="e">
        <f t="shared" si="15"/>
        <v>#N/A</v>
      </c>
      <c r="Y112" s="17"/>
      <c r="Z112" s="14" t="e">
        <f t="shared" si="16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8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13"/>
        <v>0</v>
      </c>
      <c r="W113" s="12">
        <f t="shared" si="14"/>
        <v>0</v>
      </c>
      <c r="X113" s="14" t="e">
        <f t="shared" si="15"/>
        <v>#N/A</v>
      </c>
      <c r="Y113" s="17"/>
      <c r="Z113" s="14" t="e">
        <f t="shared" si="16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8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13"/>
        <v>0</v>
      </c>
      <c r="W114" s="12">
        <f t="shared" si="14"/>
        <v>0</v>
      </c>
      <c r="X114" s="14" t="e">
        <f t="shared" si="15"/>
        <v>#N/A</v>
      </c>
      <c r="Y114" s="17"/>
      <c r="Z114" s="14" t="e">
        <f t="shared" si="16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8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13"/>
        <v>0</v>
      </c>
      <c r="W115" s="12">
        <f t="shared" si="14"/>
        <v>0</v>
      </c>
      <c r="X115" s="14" t="e">
        <f t="shared" si="15"/>
        <v>#N/A</v>
      </c>
      <c r="Y115" s="17"/>
      <c r="Z115" s="14" t="e">
        <f t="shared" si="16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8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13"/>
        <v>0</v>
      </c>
      <c r="W116" s="12">
        <f t="shared" si="14"/>
        <v>0</v>
      </c>
      <c r="X116" s="14" t="e">
        <f t="shared" si="15"/>
        <v>#N/A</v>
      </c>
      <c r="Y116" s="17"/>
      <c r="Z116" s="14" t="e">
        <f t="shared" si="16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8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13"/>
        <v>0</v>
      </c>
      <c r="W117" s="12">
        <f t="shared" si="14"/>
        <v>0</v>
      </c>
      <c r="X117" s="14" t="e">
        <f t="shared" si="15"/>
        <v>#N/A</v>
      </c>
      <c r="Y117" s="17"/>
      <c r="Z117" s="14" t="e">
        <f t="shared" si="16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8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13"/>
        <v>0</v>
      </c>
      <c r="W118" s="12">
        <f t="shared" si="14"/>
        <v>0</v>
      </c>
      <c r="X118" s="14" t="e">
        <f t="shared" si="15"/>
        <v>#N/A</v>
      </c>
      <c r="Y118" s="17"/>
      <c r="Z118" s="14" t="e">
        <f t="shared" si="16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8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13"/>
        <v>0</v>
      </c>
      <c r="W119" s="12">
        <f t="shared" si="14"/>
        <v>0</v>
      </c>
      <c r="X119" s="14" t="e">
        <f t="shared" si="15"/>
        <v>#N/A</v>
      </c>
      <c r="Y119" s="17"/>
      <c r="Z119" s="14" t="e">
        <f t="shared" si="16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8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13"/>
        <v>0</v>
      </c>
      <c r="W120" s="12">
        <f t="shared" si="14"/>
        <v>0</v>
      </c>
      <c r="X120" s="14" t="e">
        <f t="shared" si="15"/>
        <v>#N/A</v>
      </c>
      <c r="Y120" s="17"/>
      <c r="Z120" s="14" t="e">
        <f t="shared" si="16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8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13"/>
        <v>0</v>
      </c>
      <c r="W121" s="12">
        <f t="shared" si="14"/>
        <v>0</v>
      </c>
      <c r="X121" s="14" t="e">
        <f t="shared" si="15"/>
        <v>#N/A</v>
      </c>
      <c r="Y121" s="17"/>
      <c r="Z121" s="14" t="e">
        <f t="shared" si="16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8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13"/>
        <v>0</v>
      </c>
      <c r="W122" s="12">
        <f t="shared" si="14"/>
        <v>0</v>
      </c>
      <c r="X122" s="14" t="e">
        <f t="shared" si="15"/>
        <v>#N/A</v>
      </c>
      <c r="Y122" s="17"/>
      <c r="Z122" s="14" t="e">
        <f t="shared" si="16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8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13"/>
        <v>0</v>
      </c>
      <c r="W123" s="12">
        <f t="shared" si="14"/>
        <v>0</v>
      </c>
      <c r="X123" s="14" t="e">
        <f t="shared" si="15"/>
        <v>#N/A</v>
      </c>
      <c r="Y123" s="17"/>
      <c r="Z123" s="14" t="e">
        <f t="shared" si="16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8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13"/>
        <v>0</v>
      </c>
      <c r="W124" s="12">
        <f t="shared" si="14"/>
        <v>0</v>
      </c>
      <c r="X124" s="14" t="e">
        <f t="shared" si="15"/>
        <v>#N/A</v>
      </c>
      <c r="Y124" s="17"/>
      <c r="Z124" s="14" t="e">
        <f t="shared" si="16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8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13"/>
        <v>0</v>
      </c>
      <c r="W125" s="12">
        <f t="shared" si="14"/>
        <v>0</v>
      </c>
      <c r="X125" s="14" t="e">
        <f t="shared" si="15"/>
        <v>#N/A</v>
      </c>
      <c r="Y125" s="17"/>
      <c r="Z125" s="14" t="e">
        <f t="shared" si="16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8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13"/>
        <v>0</v>
      </c>
      <c r="W126" s="12">
        <f t="shared" si="14"/>
        <v>0</v>
      </c>
      <c r="X126" s="14" t="e">
        <f t="shared" si="15"/>
        <v>#N/A</v>
      </c>
      <c r="Y126" s="17"/>
      <c r="Z126" s="14" t="e">
        <f t="shared" si="16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8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13"/>
        <v>0</v>
      </c>
      <c r="W127" s="12">
        <f t="shared" si="14"/>
        <v>0</v>
      </c>
      <c r="X127" s="14" t="e">
        <f t="shared" si="15"/>
        <v>#N/A</v>
      </c>
      <c r="Y127" s="17"/>
      <c r="Z127" s="14" t="e">
        <f t="shared" si="16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8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13"/>
        <v>0</v>
      </c>
      <c r="W128" s="12">
        <f t="shared" si="14"/>
        <v>0</v>
      </c>
      <c r="X128" s="14" t="e">
        <f t="shared" si="15"/>
        <v>#N/A</v>
      </c>
      <c r="Y128" s="17"/>
      <c r="Z128" s="14" t="e">
        <f t="shared" si="16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8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13"/>
        <v>0</v>
      </c>
      <c r="W129" s="12">
        <f t="shared" si="14"/>
        <v>0</v>
      </c>
      <c r="X129" s="14" t="e">
        <f t="shared" si="15"/>
        <v>#N/A</v>
      </c>
      <c r="Y129" s="17"/>
      <c r="Z129" s="14" t="e">
        <f t="shared" si="16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8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9">IF(C130, P130, U130 )</f>
        <v>0</v>
      </c>
      <c r="W130" s="12">
        <f t="shared" si="14"/>
        <v>0</v>
      </c>
      <c r="X130" s="14" t="e">
        <f t="shared" si="15"/>
        <v>#N/A</v>
      </c>
      <c r="Y130" s="17"/>
      <c r="Z130" s="14" t="e">
        <f t="shared" si="16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8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9"/>
        <v>0</v>
      </c>
      <c r="W131" s="12">
        <f t="shared" si="14"/>
        <v>0</v>
      </c>
      <c r="X131" s="14" t="e">
        <f t="shared" si="15"/>
        <v>#N/A</v>
      </c>
      <c r="Y131" s="17"/>
      <c r="Z131" s="14" t="e">
        <f t="shared" si="16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8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9"/>
        <v>0</v>
      </c>
      <c r="W132" s="12">
        <f t="shared" si="14"/>
        <v>0</v>
      </c>
      <c r="X132" s="14" t="e">
        <f t="shared" si="15"/>
        <v>#N/A</v>
      </c>
      <c r="Y132" s="17"/>
      <c r="Z132" s="14" t="e">
        <f t="shared" si="16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20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9"/>
        <v>0</v>
      </c>
      <c r="W133" s="12">
        <f t="shared" si="14"/>
        <v>0</v>
      </c>
      <c r="X133" s="14" t="e">
        <f t="shared" si="15"/>
        <v>#N/A</v>
      </c>
      <c r="Y133" s="17"/>
      <c r="Z133" s="14" t="e">
        <f t="shared" si="16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20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9"/>
        <v>0</v>
      </c>
      <c r="W134" s="12">
        <f t="shared" si="14"/>
        <v>0</v>
      </c>
      <c r="X134" s="14" t="e">
        <f t="shared" si="15"/>
        <v>#N/A</v>
      </c>
      <c r="Y134" s="17"/>
      <c r="Z134" s="14" t="e">
        <f t="shared" si="16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20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9"/>
        <v>0</v>
      </c>
      <c r="W135" s="12">
        <f t="shared" si="14"/>
        <v>0</v>
      </c>
      <c r="X135" s="14" t="e">
        <f t="shared" si="15"/>
        <v>#N/A</v>
      </c>
      <c r="Y135" s="17"/>
      <c r="Z135" s="14" t="e">
        <f t="shared" si="16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20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9"/>
        <v>0</v>
      </c>
      <c r="W136" s="12">
        <f t="shared" si="14"/>
        <v>0</v>
      </c>
      <c r="X136" s="14" t="e">
        <f t="shared" si="15"/>
        <v>#N/A</v>
      </c>
      <c r="Y136" s="17"/>
      <c r="Z136" s="14" t="e">
        <f t="shared" si="16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20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9"/>
        <v>0</v>
      </c>
      <c r="W137" s="12">
        <f t="shared" si="14"/>
        <v>0</v>
      </c>
      <c r="X137" s="14" t="e">
        <f t="shared" si="15"/>
        <v>#N/A</v>
      </c>
      <c r="Y137" s="17"/>
      <c r="Z137" s="14" t="e">
        <f t="shared" si="16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20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9"/>
        <v>0</v>
      </c>
      <c r="W138" s="12">
        <f t="shared" si="14"/>
        <v>0</v>
      </c>
      <c r="X138" s="14" t="e">
        <f t="shared" si="15"/>
        <v>#N/A</v>
      </c>
      <c r="Y138" s="17"/>
      <c r="Z138" s="14" t="e">
        <f t="shared" si="16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20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9"/>
        <v>0</v>
      </c>
      <c r="W139" s="12">
        <f t="shared" si="14"/>
        <v>0</v>
      </c>
      <c r="X139" s="14" t="e">
        <f t="shared" si="15"/>
        <v>#N/A</v>
      </c>
      <c r="Y139" s="17"/>
      <c r="Z139" s="14" t="e">
        <f t="shared" si="16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20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9"/>
        <v>0</v>
      </c>
      <c r="W140" s="12">
        <f t="shared" si="14"/>
        <v>0</v>
      </c>
      <c r="X140" s="14" t="e">
        <f t="shared" si="15"/>
        <v>#N/A</v>
      </c>
      <c r="Y140" s="17"/>
      <c r="Z140" s="14" t="e">
        <f t="shared" si="16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20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9"/>
        <v>0</v>
      </c>
      <c r="W141" s="12">
        <f t="shared" si="14"/>
        <v>0</v>
      </c>
      <c r="X141" s="14" t="e">
        <f t="shared" si="15"/>
        <v>#N/A</v>
      </c>
      <c r="Y141" s="17"/>
      <c r="Z141" s="14" t="e">
        <f t="shared" si="16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20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9"/>
        <v>0</v>
      </c>
      <c r="W142" s="12">
        <f t="shared" si="14"/>
        <v>0</v>
      </c>
      <c r="X142" s="14" t="e">
        <f t="shared" si="15"/>
        <v>#N/A</v>
      </c>
      <c r="Y142" s="17"/>
      <c r="Z142" s="14" t="e">
        <f t="shared" si="16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20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9"/>
        <v>0</v>
      </c>
      <c r="W143" s="12">
        <f t="shared" si="14"/>
        <v>0</v>
      </c>
      <c r="X143" s="14" t="e">
        <f t="shared" si="15"/>
        <v>#N/A</v>
      </c>
      <c r="Y143" s="17"/>
      <c r="Z143" s="14" t="e">
        <f t="shared" si="16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20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9"/>
        <v>0</v>
      </c>
      <c r="W144" s="12">
        <f t="shared" si="14"/>
        <v>0</v>
      </c>
      <c r="X144" s="14" t="e">
        <f t="shared" si="15"/>
        <v>#N/A</v>
      </c>
      <c r="Y144" s="17"/>
      <c r="Z144" s="14" t="e">
        <f t="shared" si="16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20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9"/>
        <v>0</v>
      </c>
      <c r="W145" s="12">
        <f t="shared" si="14"/>
        <v>0</v>
      </c>
      <c r="X145" s="14" t="e">
        <f t="shared" si="15"/>
        <v>#N/A</v>
      </c>
      <c r="Y145" s="17"/>
      <c r="Z145" s="14" t="e">
        <f t="shared" si="16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20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9"/>
        <v>0</v>
      </c>
      <c r="W146" s="12">
        <f t="shared" si="14"/>
        <v>0</v>
      </c>
      <c r="X146" s="14" t="e">
        <f t="shared" si="15"/>
        <v>#N/A</v>
      </c>
      <c r="Y146" s="17"/>
      <c r="Z146" s="14" t="e">
        <f t="shared" si="16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20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9"/>
        <v>0</v>
      </c>
      <c r="W147" s="12">
        <f t="shared" si="14"/>
        <v>0</v>
      </c>
      <c r="X147" s="14" t="e">
        <f t="shared" si="15"/>
        <v>#N/A</v>
      </c>
      <c r="Y147" s="17"/>
      <c r="Z147" s="14" t="e">
        <f t="shared" si="16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20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9"/>
        <v>0</v>
      </c>
      <c r="W148" s="12">
        <f t="shared" si="14"/>
        <v>0</v>
      </c>
      <c r="X148" s="14" t="e">
        <f t="shared" si="15"/>
        <v>#N/A</v>
      </c>
      <c r="Y148" s="17"/>
      <c r="Z148" s="14" t="e">
        <f t="shared" si="16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20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9"/>
        <v>0</v>
      </c>
      <c r="W149" s="12">
        <f t="shared" si="14"/>
        <v>0</v>
      </c>
      <c r="X149" s="14" t="e">
        <f t="shared" si="15"/>
        <v>#N/A</v>
      </c>
      <c r="Y149" s="17"/>
      <c r="Z149" s="14" t="e">
        <f t="shared" si="16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20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9"/>
        <v>0</v>
      </c>
      <c r="W150" s="12">
        <f t="shared" si="14"/>
        <v>0</v>
      </c>
      <c r="X150" s="14" t="e">
        <f t="shared" si="15"/>
        <v>#N/A</v>
      </c>
      <c r="Y150" s="17"/>
      <c r="Z150" s="14" t="e">
        <f t="shared" si="16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20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9"/>
        <v>0</v>
      </c>
      <c r="W151" s="12">
        <f t="shared" si="14"/>
        <v>0</v>
      </c>
      <c r="X151" s="14" t="e">
        <f t="shared" si="15"/>
        <v>#N/A</v>
      </c>
      <c r="Y151" s="17"/>
      <c r="Z151" s="14" t="e">
        <f t="shared" si="16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20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9"/>
        <v>0</v>
      </c>
      <c r="W152" s="12">
        <f t="shared" si="14"/>
        <v>0</v>
      </c>
      <c r="X152" s="14" t="e">
        <f t="shared" si="15"/>
        <v>#N/A</v>
      </c>
      <c r="Y152" s="17"/>
      <c r="Z152" s="14" t="e">
        <f t="shared" si="16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20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9"/>
        <v>0</v>
      </c>
      <c r="W153" s="12">
        <f t="shared" si="14"/>
        <v>0</v>
      </c>
      <c r="X153" s="14" t="e">
        <f t="shared" si="15"/>
        <v>#N/A</v>
      </c>
      <c r="Y153" s="17"/>
      <c r="Z153" s="14" t="e">
        <f t="shared" si="16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20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9"/>
        <v>0</v>
      </c>
      <c r="W154" s="12">
        <f t="shared" si="14"/>
        <v>0</v>
      </c>
      <c r="X154" s="14" t="e">
        <f t="shared" si="15"/>
        <v>#N/A</v>
      </c>
      <c r="Y154" s="17"/>
      <c r="Z154" s="14" t="e">
        <f t="shared" si="16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20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9"/>
        <v>0</v>
      </c>
      <c r="W155" s="12">
        <f t="shared" si="14"/>
        <v>0</v>
      </c>
      <c r="X155" s="14" t="e">
        <f t="shared" si="15"/>
        <v>#N/A</v>
      </c>
      <c r="Y155" s="17"/>
      <c r="Z155" s="14" t="e">
        <f t="shared" si="16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20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9"/>
        <v>0</v>
      </c>
      <c r="W156" s="12">
        <f t="shared" si="14"/>
        <v>0</v>
      </c>
      <c r="X156" s="14" t="e">
        <f t="shared" si="15"/>
        <v>#N/A</v>
      </c>
      <c r="Y156" s="17"/>
      <c r="Z156" s="14" t="e">
        <f t="shared" si="16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20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9"/>
        <v>0</v>
      </c>
      <c r="W157" s="12">
        <f t="shared" si="14"/>
        <v>0</v>
      </c>
      <c r="X157" s="14" t="e">
        <f t="shared" si="15"/>
        <v>#N/A</v>
      </c>
      <c r="Y157" s="17"/>
      <c r="Z157" s="14" t="e">
        <f t="shared" si="16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20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9"/>
        <v>0</v>
      </c>
      <c r="W158" s="12">
        <f t="shared" si="14"/>
        <v>0</v>
      </c>
      <c r="X158" s="14" t="e">
        <f t="shared" si="15"/>
        <v>#N/A</v>
      </c>
      <c r="Y158" s="17"/>
      <c r="Z158" s="14" t="e">
        <f t="shared" si="16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20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9"/>
        <v>0</v>
      </c>
      <c r="W159" s="12">
        <f t="shared" si="14"/>
        <v>0</v>
      </c>
      <c r="X159" s="14" t="e">
        <f t="shared" si="15"/>
        <v>#N/A</v>
      </c>
      <c r="Y159" s="17"/>
      <c r="Z159" s="14" t="e">
        <f t="shared" si="16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20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9"/>
        <v>0</v>
      </c>
      <c r="W160" s="12">
        <f t="shared" si="14"/>
        <v>0</v>
      </c>
      <c r="X160" s="14" t="e">
        <f t="shared" si="15"/>
        <v>#N/A</v>
      </c>
      <c r="Y160" s="17"/>
      <c r="Z160" s="14" t="e">
        <f t="shared" si="16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20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9"/>
        <v>0</v>
      </c>
      <c r="W161" s="12">
        <f t="shared" si="14"/>
        <v>0</v>
      </c>
      <c r="X161" s="14" t="e">
        <f t="shared" si="15"/>
        <v>#N/A</v>
      </c>
      <c r="Y161" s="17"/>
      <c r="Z161" s="14" t="e">
        <f t="shared" si="16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20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9"/>
        <v>0</v>
      </c>
      <c r="W162" s="12">
        <f t="shared" si="14"/>
        <v>0</v>
      </c>
      <c r="X162" s="14" t="e">
        <f t="shared" si="15"/>
        <v>#N/A</v>
      </c>
      <c r="Y162" s="17"/>
      <c r="Z162" s="14" t="e">
        <f t="shared" si="16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20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9"/>
        <v>0</v>
      </c>
      <c r="W163" s="12">
        <f t="shared" si="14"/>
        <v>0</v>
      </c>
      <c r="X163" s="14" t="e">
        <f t="shared" si="15"/>
        <v>#N/A</v>
      </c>
      <c r="Y163" s="17"/>
      <c r="Z163" s="14" t="e">
        <f t="shared" si="16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20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9"/>
        <v>0</v>
      </c>
      <c r="W164" s="12">
        <f t="shared" si="14"/>
        <v>0</v>
      </c>
      <c r="X164" s="14" t="e">
        <f t="shared" si="15"/>
        <v>#N/A</v>
      </c>
      <c r="Y164" s="17"/>
      <c r="Z164" s="14" t="e">
        <f t="shared" si="16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20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9"/>
        <v>0</v>
      </c>
      <c r="W165" s="12">
        <f t="shared" si="14"/>
        <v>0</v>
      </c>
      <c r="X165" s="14" t="e">
        <f t="shared" si="15"/>
        <v>#N/A</v>
      </c>
      <c r="Y165" s="17"/>
      <c r="Z165" s="14" t="e">
        <f t="shared" si="16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20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9"/>
        <v>0</v>
      </c>
      <c r="W166" s="12">
        <f t="shared" si="14"/>
        <v>0</v>
      </c>
      <c r="X166" s="14" t="e">
        <f t="shared" si="15"/>
        <v>#N/A</v>
      </c>
      <c r="Y166" s="17"/>
      <c r="Z166" s="14" t="e">
        <f t="shared" si="16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20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9"/>
        <v>0</v>
      </c>
      <c r="W167" s="12">
        <f t="shared" si="14"/>
        <v>0</v>
      </c>
      <c r="X167" s="14" t="e">
        <f t="shared" si="15"/>
        <v>#N/A</v>
      </c>
      <c r="Y167" s="17"/>
      <c r="Z167" s="14" t="e">
        <f t="shared" si="16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20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9"/>
        <v>0</v>
      </c>
      <c r="W168" s="12">
        <f t="shared" si="14"/>
        <v>0</v>
      </c>
      <c r="X168" s="14" t="e">
        <f t="shared" si="15"/>
        <v>#N/A</v>
      </c>
      <c r="Y168" s="17"/>
      <c r="Z168" s="14" t="e">
        <f t="shared" si="16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20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9"/>
        <v>0</v>
      </c>
      <c r="W169" s="12">
        <f t="shared" si="14"/>
        <v>0</v>
      </c>
      <c r="X169" s="14" t="e">
        <f t="shared" si="15"/>
        <v>#N/A</v>
      </c>
      <c r="Y169" s="17"/>
      <c r="Z169" s="14" t="e">
        <f t="shared" si="16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20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9"/>
        <v>0</v>
      </c>
      <c r="W170" s="12">
        <f t="shared" si="14"/>
        <v>0</v>
      </c>
      <c r="X170" s="14" t="e">
        <f t="shared" si="15"/>
        <v>#N/A</v>
      </c>
      <c r="Y170" s="17"/>
      <c r="Z170" s="14" t="e">
        <f t="shared" si="16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20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9"/>
        <v>0</v>
      </c>
      <c r="W171" s="12">
        <f t="shared" si="14"/>
        <v>0</v>
      </c>
      <c r="X171" s="14" t="e">
        <f t="shared" si="15"/>
        <v>#N/A</v>
      </c>
      <c r="Y171" s="17"/>
      <c r="Z171" s="14" t="e">
        <f t="shared" si="16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20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9"/>
        <v>0</v>
      </c>
      <c r="W172" s="12">
        <f t="shared" si="14"/>
        <v>0</v>
      </c>
      <c r="X172" s="14" t="e">
        <f t="shared" si="15"/>
        <v>#N/A</v>
      </c>
      <c r="Y172" s="17"/>
      <c r="Z172" s="14" t="e">
        <f t="shared" si="16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20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9"/>
        <v>0</v>
      </c>
      <c r="W173" s="12">
        <f t="shared" si="14"/>
        <v>0</v>
      </c>
      <c r="X173" s="14" t="e">
        <f t="shared" si="15"/>
        <v>#N/A</v>
      </c>
      <c r="Y173" s="17"/>
      <c r="Z173" s="14" t="e">
        <f t="shared" si="16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20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9"/>
        <v>0</v>
      </c>
      <c r="W174" s="12">
        <f t="shared" si="14"/>
        <v>0</v>
      </c>
      <c r="X174" s="14" t="e">
        <f t="shared" si="15"/>
        <v>#N/A</v>
      </c>
      <c r="Y174" s="17"/>
      <c r="Z174" s="14" t="e">
        <f t="shared" si="16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20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9"/>
        <v>0</v>
      </c>
      <c r="W175" s="12">
        <f t="shared" si="14"/>
        <v>0</v>
      </c>
      <c r="X175" s="14" t="e">
        <f t="shared" si="15"/>
        <v>#N/A</v>
      </c>
      <c r="Y175" s="17"/>
      <c r="Z175" s="14" t="e">
        <f t="shared" si="16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20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9"/>
        <v>0</v>
      </c>
      <c r="W176" s="12">
        <f t="shared" si="14"/>
        <v>0</v>
      </c>
      <c r="X176" s="14" t="e">
        <f t="shared" si="15"/>
        <v>#N/A</v>
      </c>
      <c r="Y176" s="17"/>
      <c r="Z176" s="14" t="e">
        <f t="shared" si="16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20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9"/>
        <v>0</v>
      </c>
      <c r="W177" s="12">
        <f t="shared" si="14"/>
        <v>0</v>
      </c>
      <c r="X177" s="14" t="e">
        <f t="shared" si="15"/>
        <v>#N/A</v>
      </c>
      <c r="Y177" s="17"/>
      <c r="Z177" s="14" t="e">
        <f t="shared" si="16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20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9"/>
        <v>0</v>
      </c>
      <c r="W178" s="12">
        <f t="shared" si="14"/>
        <v>0</v>
      </c>
      <c r="X178" s="14" t="e">
        <f t="shared" si="15"/>
        <v>#N/A</v>
      </c>
      <c r="Y178" s="17"/>
      <c r="Z178" s="14" t="e">
        <f t="shared" si="16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20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9"/>
        <v>0</v>
      </c>
      <c r="W179" s="12">
        <f t="shared" si="14"/>
        <v>0</v>
      </c>
      <c r="X179" s="14" t="e">
        <f t="shared" si="15"/>
        <v>#N/A</v>
      </c>
      <c r="Y179" s="17"/>
      <c r="Z179" s="14" t="e">
        <f t="shared" si="16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20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9"/>
        <v>0</v>
      </c>
      <c r="W180" s="12">
        <f t="shared" si="14"/>
        <v>0</v>
      </c>
      <c r="X180" s="14" t="e">
        <f t="shared" si="15"/>
        <v>#N/A</v>
      </c>
      <c r="Y180" s="17"/>
      <c r="Z180" s="14" t="e">
        <f t="shared" si="16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20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9"/>
        <v>0</v>
      </c>
      <c r="W181" s="12">
        <f t="shared" si="14"/>
        <v>0</v>
      </c>
      <c r="X181" s="14" t="e">
        <f t="shared" si="15"/>
        <v>#N/A</v>
      </c>
      <c r="Y181" s="17"/>
      <c r="Z181" s="14" t="e">
        <f t="shared" si="16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20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9"/>
        <v>0</v>
      </c>
      <c r="W182" s="12">
        <f t="shared" si="14"/>
        <v>0</v>
      </c>
      <c r="X182" s="14" t="e">
        <f t="shared" si="15"/>
        <v>#N/A</v>
      </c>
      <c r="Y182" s="17"/>
      <c r="Z182" s="14" t="e">
        <f t="shared" si="16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20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9"/>
        <v>0</v>
      </c>
      <c r="W183" s="12">
        <f t="shared" si="14"/>
        <v>0</v>
      </c>
      <c r="X183" s="14" t="e">
        <f t="shared" si="15"/>
        <v>#N/A</v>
      </c>
      <c r="Y183" s="17"/>
      <c r="Z183" s="14" t="e">
        <f t="shared" si="16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20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9"/>
        <v>0</v>
      </c>
      <c r="W184" s="12">
        <f t="shared" si="14"/>
        <v>0</v>
      </c>
      <c r="X184" s="14" t="e">
        <f t="shared" si="15"/>
        <v>#N/A</v>
      </c>
      <c r="Y184" s="17"/>
      <c r="Z184" s="14" t="e">
        <f t="shared" si="16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20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9"/>
        <v>0</v>
      </c>
      <c r="W185" s="12">
        <f t="shared" si="14"/>
        <v>0</v>
      </c>
      <c r="X185" s="14" t="e">
        <f t="shared" si="15"/>
        <v>#N/A</v>
      </c>
      <c r="Y185" s="17"/>
      <c r="Z185" s="14" t="e">
        <f t="shared" si="16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20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9"/>
        <v>0</v>
      </c>
      <c r="W186" s="12">
        <f t="shared" si="14"/>
        <v>0</v>
      </c>
      <c r="X186" s="14" t="e">
        <f t="shared" si="15"/>
        <v>#N/A</v>
      </c>
      <c r="Y186" s="17"/>
      <c r="Z186" s="14" t="e">
        <f t="shared" si="16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20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9"/>
        <v>0</v>
      </c>
      <c r="W187" s="12">
        <f t="shared" si="14"/>
        <v>0</v>
      </c>
      <c r="X187" s="14" t="e">
        <f t="shared" si="15"/>
        <v>#N/A</v>
      </c>
      <c r="Y187" s="17"/>
      <c r="Z187" s="14" t="e">
        <f t="shared" si="16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20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9"/>
        <v>0</v>
      </c>
      <c r="W188" s="12">
        <f t="shared" si="14"/>
        <v>0</v>
      </c>
      <c r="X188" s="14" t="e">
        <f t="shared" si="15"/>
        <v>#N/A</v>
      </c>
      <c r="Y188" s="17"/>
      <c r="Z188" s="14" t="e">
        <f t="shared" si="16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20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9"/>
        <v>0</v>
      </c>
      <c r="W189" s="12">
        <f t="shared" si="14"/>
        <v>0</v>
      </c>
      <c r="X189" s="14" t="e">
        <f t="shared" si="15"/>
        <v>#N/A</v>
      </c>
      <c r="Y189" s="17"/>
      <c r="Z189" s="14" t="e">
        <f t="shared" si="16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20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9"/>
        <v>0</v>
      </c>
      <c r="W190" s="12">
        <f t="shared" si="14"/>
        <v>0</v>
      </c>
      <c r="X190" s="14" t="e">
        <f t="shared" si="15"/>
        <v>#N/A</v>
      </c>
      <c r="Y190" s="17"/>
      <c r="Z190" s="14" t="e">
        <f t="shared" si="16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20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9"/>
        <v>0</v>
      </c>
      <c r="W191" s="12">
        <f t="shared" si="14"/>
        <v>0</v>
      </c>
      <c r="X191" s="14" t="e">
        <f t="shared" si="15"/>
        <v>#N/A</v>
      </c>
      <c r="Y191" s="17"/>
      <c r="Z191" s="14" t="e">
        <f t="shared" si="16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20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9"/>
        <v>0</v>
      </c>
      <c r="W192" s="12">
        <f t="shared" si="14"/>
        <v>0</v>
      </c>
      <c r="X192" s="14" t="e">
        <f t="shared" si="15"/>
        <v>#N/A</v>
      </c>
      <c r="Y192" s="17"/>
      <c r="Z192" s="14" t="e">
        <f t="shared" si="16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20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9"/>
        <v>0</v>
      </c>
      <c r="W193" s="12">
        <f t="shared" si="14"/>
        <v>0</v>
      </c>
      <c r="X193" s="14" t="e">
        <f t="shared" si="15"/>
        <v>#N/A</v>
      </c>
      <c r="Y193" s="17"/>
      <c r="Z193" s="14" t="e">
        <f t="shared" si="16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20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21">IF(C194, P194, U194 )</f>
        <v>0</v>
      </c>
      <c r="W194" s="12">
        <f t="shared" si="14"/>
        <v>0</v>
      </c>
      <c r="X194" s="14" t="e">
        <f t="shared" si="15"/>
        <v>#N/A</v>
      </c>
      <c r="Y194" s="17"/>
      <c r="Z194" s="14" t="e">
        <f t="shared" si="16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20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21"/>
        <v>0</v>
      </c>
      <c r="W195" s="12">
        <f t="shared" si="14"/>
        <v>0</v>
      </c>
      <c r="X195" s="14" t="e">
        <f t="shared" si="15"/>
        <v>#N/A</v>
      </c>
      <c r="Y195" s="17"/>
      <c r="Z195" s="14" t="e">
        <f t="shared" si="16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20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21"/>
        <v>0</v>
      </c>
      <c r="W196" s="12">
        <f t="shared" si="14"/>
        <v>0</v>
      </c>
      <c r="X196" s="14" t="e">
        <f t="shared" si="15"/>
        <v>#N/A</v>
      </c>
      <c r="Y196" s="17"/>
      <c r="Z196" s="14" t="e">
        <f t="shared" si="16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22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21"/>
        <v>0</v>
      </c>
      <c r="W197" s="12">
        <f t="shared" si="14"/>
        <v>0</v>
      </c>
      <c r="X197" s="14" t="e">
        <f t="shared" si="15"/>
        <v>#N/A</v>
      </c>
      <c r="Y197" s="17"/>
      <c r="Z197" s="14" t="e">
        <f t="shared" si="16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22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21"/>
        <v>0</v>
      </c>
      <c r="W198" s="12">
        <f t="shared" si="14"/>
        <v>0</v>
      </c>
      <c r="X198" s="14" t="e">
        <f t="shared" si="15"/>
        <v>#N/A</v>
      </c>
      <c r="Y198" s="17"/>
      <c r="Z198" s="14" t="e">
        <f t="shared" si="16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22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21"/>
        <v>0</v>
      </c>
      <c r="W199" s="12">
        <f t="shared" si="14"/>
        <v>0</v>
      </c>
      <c r="X199" s="14" t="e">
        <f t="shared" si="15"/>
        <v>#N/A</v>
      </c>
      <c r="Y199" s="17"/>
      <c r="Z199" s="14" t="e">
        <f t="shared" si="16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22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21"/>
        <v>0</v>
      </c>
      <c r="W200" s="12">
        <f t="shared" si="14"/>
        <v>0</v>
      </c>
      <c r="X200" s="14" t="e">
        <f t="shared" si="15"/>
        <v>#N/A</v>
      </c>
      <c r="Y200" s="17"/>
      <c r="Z200" s="14" t="e">
        <f t="shared" si="16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22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23">SUMIF(O:O,AA203,P:P)</f>
        <v>0</v>
      </c>
      <c r="AI203" s="42">
        <f t="shared" ref="AI203:AI266" si="24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23"/>
        <v>0</v>
      </c>
      <c r="AI204" s="42">
        <f t="shared" si="24"/>
        <v>0</v>
      </c>
      <c r="AJ204" s="43">
        <f t="shared" ref="AJ204:AJ222" si="25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6">AL204*AG204/1000</f>
        <v>0</v>
      </c>
      <c r="AO204" s="45"/>
      <c r="AP204" s="44" t="str">
        <f t="shared" ref="AP204:AP267" si="27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23"/>
        <v>0</v>
      </c>
      <c r="AI205" s="42">
        <f t="shared" si="24"/>
        <v>0</v>
      </c>
      <c r="AJ205" s="43">
        <f t="shared" si="25"/>
        <v>0</v>
      </c>
      <c r="AK205" s="44">
        <f>AH205*AG205/1000</f>
        <v>0</v>
      </c>
      <c r="AL205" s="45"/>
      <c r="AM205" s="45"/>
      <c r="AN205" s="44">
        <f t="shared" si="26"/>
        <v>0</v>
      </c>
      <c r="AO205" s="44"/>
      <c r="AP205" s="44" t="str">
        <f t="shared" si="27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23"/>
        <v>0</v>
      </c>
      <c r="AI206" s="42">
        <f t="shared" si="24"/>
        <v>0</v>
      </c>
      <c r="AJ206" s="43">
        <f t="shared" si="25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6"/>
        <v>0</v>
      </c>
      <c r="AO206" s="45"/>
      <c r="AP206" s="44" t="str">
        <f t="shared" si="27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23"/>
        <v>0</v>
      </c>
      <c r="AI207" s="42">
        <f t="shared" si="24"/>
        <v>0</v>
      </c>
      <c r="AJ207" s="43">
        <f t="shared" si="25"/>
        <v>0</v>
      </c>
      <c r="AK207" s="44">
        <f t="shared" ref="AK207:AK240" si="28">AH207*AG207/1000</f>
        <v>0</v>
      </c>
      <c r="AL207" s="45">
        <f>AO207+AQ207-[2]Sheet1!$AH208</f>
        <v>0</v>
      </c>
      <c r="AM207" s="45">
        <f t="shared" ref="AM207:AM216" si="29">AL207-AJ207</f>
        <v>0</v>
      </c>
      <c r="AN207" s="44">
        <f t="shared" si="26"/>
        <v>0</v>
      </c>
      <c r="AO207" s="45"/>
      <c r="AP207" s="44" t="str">
        <f t="shared" si="27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23"/>
        <v>0</v>
      </c>
      <c r="AI208" s="42">
        <f t="shared" si="24"/>
        <v>0</v>
      </c>
      <c r="AJ208" s="43">
        <f t="shared" si="25"/>
        <v>0</v>
      </c>
      <c r="AK208" s="44">
        <f t="shared" si="28"/>
        <v>0</v>
      </c>
      <c r="AL208" s="45">
        <f>AO208+AQ208-[2]Sheet1!$AH209</f>
        <v>0</v>
      </c>
      <c r="AM208" s="45">
        <f t="shared" si="29"/>
        <v>0</v>
      </c>
      <c r="AN208" s="44">
        <f t="shared" si="26"/>
        <v>0</v>
      </c>
      <c r="AO208" s="45"/>
      <c r="AP208" s="44" t="str">
        <f t="shared" si="27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23"/>
        <v>0</v>
      </c>
      <c r="AI209" s="42">
        <f t="shared" si="24"/>
        <v>0</v>
      </c>
      <c r="AJ209" s="43">
        <f t="shared" si="25"/>
        <v>0</v>
      </c>
      <c r="AK209" s="44">
        <f t="shared" si="28"/>
        <v>0</v>
      </c>
      <c r="AL209" s="45">
        <f>AO209+AQ209-[2]Sheet1!$AH210</f>
        <v>0</v>
      </c>
      <c r="AM209" s="45">
        <f t="shared" si="29"/>
        <v>0</v>
      </c>
      <c r="AN209" s="44">
        <f t="shared" si="26"/>
        <v>0</v>
      </c>
      <c r="AO209" s="45"/>
      <c r="AP209" s="44" t="str">
        <f t="shared" si="27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23"/>
        <v>0</v>
      </c>
      <c r="AI210" s="42">
        <f t="shared" si="24"/>
        <v>0</v>
      </c>
      <c r="AJ210" s="43">
        <f t="shared" si="25"/>
        <v>0</v>
      </c>
      <c r="AK210" s="44">
        <f t="shared" si="28"/>
        <v>0</v>
      </c>
      <c r="AL210" s="45">
        <f>AO210+AQ210-[2]Sheet1!$AH211</f>
        <v>0</v>
      </c>
      <c r="AM210" s="45">
        <f t="shared" si="29"/>
        <v>0</v>
      </c>
      <c r="AN210" s="44">
        <f t="shared" si="26"/>
        <v>0</v>
      </c>
      <c r="AO210" s="45"/>
      <c r="AP210" s="44" t="str">
        <f t="shared" si="27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23"/>
        <v>0</v>
      </c>
      <c r="AI211" s="42">
        <f t="shared" si="24"/>
        <v>0</v>
      </c>
      <c r="AJ211" s="43">
        <f t="shared" si="25"/>
        <v>0</v>
      </c>
      <c r="AK211" s="44">
        <f t="shared" si="28"/>
        <v>0</v>
      </c>
      <c r="AL211" s="45">
        <f>AO211+AQ211-[2]Sheet1!$AH212</f>
        <v>0</v>
      </c>
      <c r="AM211" s="45">
        <f t="shared" si="29"/>
        <v>0</v>
      </c>
      <c r="AN211" s="44">
        <f t="shared" si="26"/>
        <v>0</v>
      </c>
      <c r="AO211" s="45"/>
      <c r="AP211" s="44" t="str">
        <f t="shared" si="27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23"/>
        <v>0</v>
      </c>
      <c r="AI212" s="42">
        <f t="shared" si="24"/>
        <v>0</v>
      </c>
      <c r="AJ212" s="43">
        <f t="shared" si="25"/>
        <v>0</v>
      </c>
      <c r="AK212" s="44">
        <f t="shared" si="28"/>
        <v>0</v>
      </c>
      <c r="AL212" s="45">
        <f>AO212+AQ212-[2]Sheet1!$AH213</f>
        <v>0</v>
      </c>
      <c r="AM212" s="45">
        <f t="shared" si="29"/>
        <v>0</v>
      </c>
      <c r="AN212" s="44">
        <f t="shared" si="26"/>
        <v>0</v>
      </c>
      <c r="AO212" s="45"/>
      <c r="AP212" s="44" t="str">
        <f t="shared" si="27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23"/>
        <v>0</v>
      </c>
      <c r="AI213" s="42">
        <f t="shared" si="24"/>
        <v>0</v>
      </c>
      <c r="AJ213" s="43">
        <f t="shared" si="25"/>
        <v>0</v>
      </c>
      <c r="AK213" s="44">
        <f t="shared" si="28"/>
        <v>0</v>
      </c>
      <c r="AL213" s="45">
        <f>AO213+AQ213-[2]Sheet1!$AH214</f>
        <v>0</v>
      </c>
      <c r="AM213" s="45">
        <f t="shared" si="29"/>
        <v>0</v>
      </c>
      <c r="AN213" s="44">
        <f t="shared" si="26"/>
        <v>0</v>
      </c>
      <c r="AO213" s="45"/>
      <c r="AP213" s="44" t="str">
        <f t="shared" si="27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23"/>
        <v>0</v>
      </c>
      <c r="AI214" s="42">
        <f t="shared" si="24"/>
        <v>0</v>
      </c>
      <c r="AJ214" s="43">
        <f t="shared" si="25"/>
        <v>0</v>
      </c>
      <c r="AK214" s="44">
        <f t="shared" si="28"/>
        <v>0</v>
      </c>
      <c r="AL214" s="45">
        <f>AO214+AQ214-[2]Sheet1!$AH215</f>
        <v>0</v>
      </c>
      <c r="AM214" s="45">
        <f t="shared" si="29"/>
        <v>0</v>
      </c>
      <c r="AN214" s="44">
        <f t="shared" si="26"/>
        <v>0</v>
      </c>
      <c r="AO214" s="45"/>
      <c r="AP214" s="44" t="str">
        <f t="shared" si="27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23"/>
        <v>0</v>
      </c>
      <c r="AI215" s="42">
        <f t="shared" si="24"/>
        <v>0</v>
      </c>
      <c r="AJ215" s="43">
        <f t="shared" si="25"/>
        <v>0</v>
      </c>
      <c r="AK215" s="44">
        <f t="shared" si="28"/>
        <v>0</v>
      </c>
      <c r="AL215" s="45">
        <f>AO215+AQ215-[2]Sheet1!$AH216</f>
        <v>0</v>
      </c>
      <c r="AM215" s="45">
        <f t="shared" si="29"/>
        <v>0</v>
      </c>
      <c r="AN215" s="44">
        <f t="shared" si="26"/>
        <v>0</v>
      </c>
      <c r="AO215" s="45"/>
      <c r="AP215" s="44" t="str">
        <f t="shared" si="27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23"/>
        <v>0</v>
      </c>
      <c r="AI216" s="42">
        <f t="shared" si="24"/>
        <v>0</v>
      </c>
      <c r="AJ216" s="43">
        <f t="shared" si="25"/>
        <v>0</v>
      </c>
      <c r="AK216" s="44">
        <f t="shared" si="28"/>
        <v>0</v>
      </c>
      <c r="AL216" s="45">
        <f>AO216+AQ216-[2]Sheet1!$AH217</f>
        <v>0</v>
      </c>
      <c r="AM216" s="45">
        <f t="shared" si="29"/>
        <v>0</v>
      </c>
      <c r="AN216" s="44">
        <f t="shared" si="26"/>
        <v>0</v>
      </c>
      <c r="AO216" s="44"/>
      <c r="AP216" s="44" t="str">
        <f t="shared" si="27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23"/>
        <v>0</v>
      </c>
      <c r="AI217" s="42">
        <f t="shared" si="24"/>
        <v>0</v>
      </c>
      <c r="AJ217" s="43">
        <f t="shared" si="25"/>
        <v>0</v>
      </c>
      <c r="AK217" s="44">
        <f t="shared" si="28"/>
        <v>0</v>
      </c>
      <c r="AL217" s="45">
        <f>AO217+AQ217-[2]Sheet1!$AH218</f>
        <v>0</v>
      </c>
      <c r="AM217" s="45">
        <f>AL217-AJ217</f>
        <v>0</v>
      </c>
      <c r="AN217" s="44">
        <f t="shared" si="26"/>
        <v>0</v>
      </c>
      <c r="AO217" s="45"/>
      <c r="AP217" s="44" t="str">
        <f t="shared" si="27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23"/>
        <v>0</v>
      </c>
      <c r="AI218" s="42">
        <f t="shared" si="24"/>
        <v>0</v>
      </c>
      <c r="AJ218" s="43">
        <f t="shared" si="25"/>
        <v>0</v>
      </c>
      <c r="AK218" s="44">
        <f t="shared" si="28"/>
        <v>0</v>
      </c>
      <c r="AL218" s="45">
        <f>AO218+AQ218-[2]Sheet1!$AH219</f>
        <v>0</v>
      </c>
      <c r="AM218" s="45">
        <f t="shared" ref="AM218:AM267" si="30">AL218-AJ218</f>
        <v>0</v>
      </c>
      <c r="AN218" s="44">
        <f t="shared" si="26"/>
        <v>0</v>
      </c>
      <c r="AO218" s="45"/>
      <c r="AP218" s="44" t="str">
        <f t="shared" si="27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23"/>
        <v>0</v>
      </c>
      <c r="AI219" s="42">
        <f t="shared" si="24"/>
        <v>0</v>
      </c>
      <c r="AJ219" s="43">
        <f t="shared" si="25"/>
        <v>0</v>
      </c>
      <c r="AK219" s="44">
        <f t="shared" si="28"/>
        <v>0</v>
      </c>
      <c r="AL219" s="45">
        <f>AO219+AQ219-[2]Sheet1!$AH220</f>
        <v>0</v>
      </c>
      <c r="AM219" s="45">
        <f t="shared" si="30"/>
        <v>0</v>
      </c>
      <c r="AN219" s="44">
        <f t="shared" si="26"/>
        <v>0</v>
      </c>
      <c r="AO219" s="45"/>
      <c r="AP219" s="44" t="str">
        <f t="shared" si="27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23"/>
        <v>0</v>
      </c>
      <c r="AI220" s="42">
        <f t="shared" si="24"/>
        <v>0</v>
      </c>
      <c r="AJ220" s="43">
        <f t="shared" si="25"/>
        <v>0</v>
      </c>
      <c r="AK220" s="44">
        <f t="shared" si="28"/>
        <v>0</v>
      </c>
      <c r="AL220" s="45">
        <f>AO220+AQ220-[2]Sheet1!$AH221</f>
        <v>0</v>
      </c>
      <c r="AM220" s="45">
        <f t="shared" si="30"/>
        <v>0</v>
      </c>
      <c r="AN220" s="44">
        <f t="shared" si="26"/>
        <v>0</v>
      </c>
      <c r="AO220" s="45"/>
      <c r="AP220" s="44" t="str">
        <f t="shared" si="27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23"/>
        <v>0</v>
      </c>
      <c r="AI221" s="42">
        <f t="shared" si="24"/>
        <v>0</v>
      </c>
      <c r="AJ221" s="43">
        <f t="shared" si="25"/>
        <v>0</v>
      </c>
      <c r="AK221" s="44">
        <f t="shared" si="28"/>
        <v>0</v>
      </c>
      <c r="AL221" s="45">
        <f>AO221+AQ221-[2]Sheet1!$AH222</f>
        <v>0</v>
      </c>
      <c r="AM221" s="45">
        <f t="shared" si="30"/>
        <v>0</v>
      </c>
      <c r="AN221" s="44">
        <f t="shared" si="26"/>
        <v>0</v>
      </c>
      <c r="AO221" s="45"/>
      <c r="AP221" s="44" t="str">
        <f t="shared" si="27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23"/>
        <v>0</v>
      </c>
      <c r="AI222" s="42">
        <f t="shared" si="24"/>
        <v>0</v>
      </c>
      <c r="AJ222" s="43">
        <f t="shared" si="25"/>
        <v>0</v>
      </c>
      <c r="AK222" s="44">
        <f t="shared" si="28"/>
        <v>0</v>
      </c>
      <c r="AL222" s="45">
        <f>AO222+AQ222-[2]Sheet1!$AH223</f>
        <v>0</v>
      </c>
      <c r="AM222" s="45">
        <f t="shared" si="30"/>
        <v>0</v>
      </c>
      <c r="AN222" s="44">
        <f t="shared" si="26"/>
        <v>0</v>
      </c>
      <c r="AO222" s="45"/>
      <c r="AP222" s="44" t="str">
        <f t="shared" si="27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23"/>
        <v>0</v>
      </c>
      <c r="AI223" s="49">
        <f t="shared" si="24"/>
        <v>0</v>
      </c>
      <c r="AJ223" s="50">
        <f>AH223-AI223</f>
        <v>0</v>
      </c>
      <c r="AK223" s="51">
        <f t="shared" si="28"/>
        <v>0</v>
      </c>
      <c r="AL223" s="52">
        <f>AO223+AQ223-[2]Sheet1!$AH224</f>
        <v>0</v>
      </c>
      <c r="AM223" s="52">
        <f t="shared" si="30"/>
        <v>0</v>
      </c>
      <c r="AN223" s="51">
        <f t="shared" si="26"/>
        <v>0</v>
      </c>
      <c r="AO223" s="52"/>
      <c r="AP223" s="51" t="str">
        <f t="shared" si="27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23"/>
        <v>0</v>
      </c>
      <c r="AI224" s="49">
        <f t="shared" si="24"/>
        <v>0</v>
      </c>
      <c r="AJ224" s="50">
        <f t="shared" ref="AJ224:AJ239" si="31">AH224-AI224</f>
        <v>0</v>
      </c>
      <c r="AK224" s="51">
        <f t="shared" si="28"/>
        <v>0</v>
      </c>
      <c r="AL224" s="52">
        <f>AO224+AQ224-[2]Sheet1!$AH225</f>
        <v>0</v>
      </c>
      <c r="AM224" s="52">
        <f t="shared" si="30"/>
        <v>0</v>
      </c>
      <c r="AN224" s="51">
        <f t="shared" si="26"/>
        <v>0</v>
      </c>
      <c r="AO224" s="52"/>
      <c r="AP224" s="51" t="str">
        <f t="shared" si="27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23"/>
        <v>0</v>
      </c>
      <c r="AI225" s="49">
        <f t="shared" si="24"/>
        <v>0</v>
      </c>
      <c r="AJ225" s="50">
        <f t="shared" si="31"/>
        <v>0</v>
      </c>
      <c r="AK225" s="51">
        <f t="shared" si="28"/>
        <v>0</v>
      </c>
      <c r="AL225" s="52">
        <f>AO225+AQ225-[2]Sheet1!$AH226</f>
        <v>0</v>
      </c>
      <c r="AM225" s="52">
        <f t="shared" si="30"/>
        <v>0</v>
      </c>
      <c r="AN225" s="51">
        <f t="shared" si="26"/>
        <v>0</v>
      </c>
      <c r="AO225" s="52"/>
      <c r="AP225" s="51" t="str">
        <f t="shared" si="27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23"/>
        <v>0</v>
      </c>
      <c r="AI226" s="49">
        <f t="shared" si="24"/>
        <v>0</v>
      </c>
      <c r="AJ226" s="50">
        <f t="shared" si="31"/>
        <v>0</v>
      </c>
      <c r="AK226" s="51">
        <f t="shared" si="28"/>
        <v>0</v>
      </c>
      <c r="AL226" s="52">
        <f>AO226+AQ226-[2]Sheet1!$AH227</f>
        <v>0</v>
      </c>
      <c r="AM226" s="52">
        <f t="shared" si="30"/>
        <v>0</v>
      </c>
      <c r="AN226" s="51">
        <f t="shared" si="26"/>
        <v>0</v>
      </c>
      <c r="AO226" s="52"/>
      <c r="AP226" s="51" t="str">
        <f t="shared" si="27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23"/>
        <v>0</v>
      </c>
      <c r="AI227" s="49">
        <f t="shared" si="24"/>
        <v>0</v>
      </c>
      <c r="AJ227" s="50">
        <f t="shared" si="31"/>
        <v>0</v>
      </c>
      <c r="AK227" s="51">
        <f t="shared" si="28"/>
        <v>0</v>
      </c>
      <c r="AL227" s="52">
        <f>AO227+AQ227-[2]Sheet1!$AH228</f>
        <v>0</v>
      </c>
      <c r="AM227" s="52">
        <f t="shared" si="30"/>
        <v>0</v>
      </c>
      <c r="AN227" s="51">
        <f t="shared" si="26"/>
        <v>0</v>
      </c>
      <c r="AO227" s="52"/>
      <c r="AP227" s="51" t="str">
        <f t="shared" si="27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23"/>
        <v>0</v>
      </c>
      <c r="AI228" s="49">
        <f t="shared" si="24"/>
        <v>0</v>
      </c>
      <c r="AJ228" s="50">
        <f t="shared" si="31"/>
        <v>0</v>
      </c>
      <c r="AK228" s="51">
        <f t="shared" si="28"/>
        <v>0</v>
      </c>
      <c r="AL228" s="52">
        <f>AO228+AQ228-[2]Sheet1!$AH229</f>
        <v>0</v>
      </c>
      <c r="AM228" s="52">
        <f t="shared" si="30"/>
        <v>0</v>
      </c>
      <c r="AN228" s="51">
        <f t="shared" si="26"/>
        <v>0</v>
      </c>
      <c r="AO228" s="52"/>
      <c r="AP228" s="51" t="str">
        <f t="shared" si="27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23"/>
        <v>0</v>
      </c>
      <c r="AI229" s="49">
        <f t="shared" si="24"/>
        <v>0</v>
      </c>
      <c r="AJ229" s="50">
        <f t="shared" si="31"/>
        <v>0</v>
      </c>
      <c r="AK229" s="51">
        <f t="shared" si="28"/>
        <v>0</v>
      </c>
      <c r="AL229" s="52">
        <f>AO229+AQ229-[2]Sheet1!$AH230</f>
        <v>0</v>
      </c>
      <c r="AM229" s="52">
        <f t="shared" si="30"/>
        <v>0</v>
      </c>
      <c r="AN229" s="51">
        <f t="shared" si="26"/>
        <v>0</v>
      </c>
      <c r="AO229" s="52"/>
      <c r="AP229" s="51" t="str">
        <f t="shared" si="27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23"/>
        <v>0</v>
      </c>
      <c r="AI230" s="49">
        <f t="shared" si="24"/>
        <v>0</v>
      </c>
      <c r="AJ230" s="50">
        <f t="shared" si="31"/>
        <v>0</v>
      </c>
      <c r="AK230" s="51">
        <f t="shared" si="28"/>
        <v>0</v>
      </c>
      <c r="AL230" s="52">
        <f>AO230+AQ230-[2]Sheet1!$AH231</f>
        <v>0</v>
      </c>
      <c r="AM230" s="52">
        <f t="shared" si="30"/>
        <v>0</v>
      </c>
      <c r="AN230" s="51">
        <f t="shared" si="26"/>
        <v>0</v>
      </c>
      <c r="AO230" s="52"/>
      <c r="AP230" s="51" t="str">
        <f t="shared" si="27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23"/>
        <v>0</v>
      </c>
      <c r="AI231" s="49">
        <f t="shared" si="24"/>
        <v>0</v>
      </c>
      <c r="AJ231" s="50">
        <f t="shared" si="31"/>
        <v>0</v>
      </c>
      <c r="AK231" s="51">
        <f t="shared" si="28"/>
        <v>0</v>
      </c>
      <c r="AL231" s="52">
        <f>AO231+AQ231-[2]Sheet1!$AH232</f>
        <v>0</v>
      </c>
      <c r="AM231" s="52">
        <f t="shared" si="30"/>
        <v>0</v>
      </c>
      <c r="AN231" s="51">
        <f t="shared" si="26"/>
        <v>0</v>
      </c>
      <c r="AO231" s="52"/>
      <c r="AP231" s="51" t="str">
        <f t="shared" si="27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23"/>
        <v>0</v>
      </c>
      <c r="AI232" s="49">
        <f t="shared" si="24"/>
        <v>0</v>
      </c>
      <c r="AJ232" s="50">
        <f t="shared" si="31"/>
        <v>0</v>
      </c>
      <c r="AK232" s="51">
        <f t="shared" si="28"/>
        <v>0</v>
      </c>
      <c r="AL232" s="52">
        <f>AO232+AQ232-[2]Sheet1!$AH233</f>
        <v>0</v>
      </c>
      <c r="AM232" s="52">
        <f t="shared" si="30"/>
        <v>0</v>
      </c>
      <c r="AN232" s="51">
        <f t="shared" si="26"/>
        <v>0</v>
      </c>
      <c r="AO232" s="52"/>
      <c r="AP232" s="51" t="str">
        <f t="shared" si="27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23"/>
        <v>0</v>
      </c>
      <c r="AI233" s="49">
        <f t="shared" si="24"/>
        <v>0</v>
      </c>
      <c r="AJ233" s="50">
        <f t="shared" si="31"/>
        <v>0</v>
      </c>
      <c r="AK233" s="51">
        <f t="shared" si="28"/>
        <v>0</v>
      </c>
      <c r="AL233" s="52">
        <f>AO233+AQ233-[2]Sheet1!$AH234</f>
        <v>0</v>
      </c>
      <c r="AM233" s="52">
        <f t="shared" si="30"/>
        <v>0</v>
      </c>
      <c r="AN233" s="51">
        <f t="shared" si="26"/>
        <v>0</v>
      </c>
      <c r="AO233" s="52"/>
      <c r="AP233" s="51" t="str">
        <f t="shared" si="27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23"/>
        <v>0</v>
      </c>
      <c r="AI234" s="49">
        <f t="shared" si="24"/>
        <v>0</v>
      </c>
      <c r="AJ234" s="50">
        <f t="shared" si="31"/>
        <v>0</v>
      </c>
      <c r="AK234" s="51">
        <f t="shared" si="28"/>
        <v>0</v>
      </c>
      <c r="AL234" s="52">
        <f>AO234+AQ234-[2]Sheet1!$AH235</f>
        <v>0</v>
      </c>
      <c r="AM234" s="52">
        <f t="shared" si="30"/>
        <v>0</v>
      </c>
      <c r="AN234" s="51">
        <f t="shared" si="26"/>
        <v>0</v>
      </c>
      <c r="AO234" s="52"/>
      <c r="AP234" s="51" t="str">
        <f t="shared" si="27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23"/>
        <v>0</v>
      </c>
      <c r="AI235" s="49">
        <f t="shared" si="24"/>
        <v>0</v>
      </c>
      <c r="AJ235" s="50">
        <f t="shared" si="31"/>
        <v>0</v>
      </c>
      <c r="AK235" s="51">
        <f t="shared" si="28"/>
        <v>0</v>
      </c>
      <c r="AL235" s="52">
        <f>AO235+AQ235-[2]Sheet1!$AH236</f>
        <v>0</v>
      </c>
      <c r="AM235" s="52">
        <f t="shared" si="30"/>
        <v>0</v>
      </c>
      <c r="AN235" s="51">
        <f t="shared" si="26"/>
        <v>0</v>
      </c>
      <c r="AO235" s="52"/>
      <c r="AP235" s="51" t="str">
        <f t="shared" si="27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23"/>
        <v>0</v>
      </c>
      <c r="AI236" s="49">
        <f t="shared" si="24"/>
        <v>0</v>
      </c>
      <c r="AJ236" s="50">
        <f t="shared" si="31"/>
        <v>0</v>
      </c>
      <c r="AK236" s="51">
        <f t="shared" si="28"/>
        <v>0</v>
      </c>
      <c r="AL236" s="52">
        <f>AO236+AQ236-[2]Sheet1!$AH237</f>
        <v>0</v>
      </c>
      <c r="AM236" s="52">
        <f t="shared" si="30"/>
        <v>0</v>
      </c>
      <c r="AN236" s="51">
        <f t="shared" si="26"/>
        <v>0</v>
      </c>
      <c r="AO236" s="52"/>
      <c r="AP236" s="51" t="str">
        <f t="shared" si="27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23"/>
        <v>0</v>
      </c>
      <c r="AI237" s="49">
        <f t="shared" si="24"/>
        <v>0</v>
      </c>
      <c r="AJ237" s="50">
        <f t="shared" si="31"/>
        <v>0</v>
      </c>
      <c r="AK237" s="51">
        <f t="shared" si="28"/>
        <v>0</v>
      </c>
      <c r="AL237" s="52">
        <f>AO237+AQ237-[2]Sheet1!$AH238</f>
        <v>0</v>
      </c>
      <c r="AM237" s="52">
        <f t="shared" si="30"/>
        <v>0</v>
      </c>
      <c r="AN237" s="51">
        <f t="shared" si="26"/>
        <v>0</v>
      </c>
      <c r="AO237" s="52"/>
      <c r="AP237" s="51" t="str">
        <f t="shared" si="27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23"/>
        <v>0</v>
      </c>
      <c r="AI238" s="49">
        <f t="shared" si="24"/>
        <v>0</v>
      </c>
      <c r="AJ238" s="50">
        <f t="shared" si="31"/>
        <v>0</v>
      </c>
      <c r="AK238" s="51">
        <f t="shared" si="28"/>
        <v>0</v>
      </c>
      <c r="AL238" s="52">
        <f>AO238+AQ238-[2]Sheet1!$AH239</f>
        <v>0</v>
      </c>
      <c r="AM238" s="52">
        <f t="shared" si="30"/>
        <v>0</v>
      </c>
      <c r="AN238" s="51">
        <f t="shared" si="26"/>
        <v>0</v>
      </c>
      <c r="AO238" s="52"/>
      <c r="AP238" s="51" t="str">
        <f t="shared" si="27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23"/>
        <v>0</v>
      </c>
      <c r="AI239" s="49">
        <f t="shared" si="24"/>
        <v>0</v>
      </c>
      <c r="AJ239" s="50">
        <f t="shared" si="31"/>
        <v>0</v>
      </c>
      <c r="AK239" s="51">
        <f t="shared" si="28"/>
        <v>0</v>
      </c>
      <c r="AL239" s="52">
        <f>AO239+AQ239-[2]Sheet1!$AH240</f>
        <v>0</v>
      </c>
      <c r="AM239" s="52">
        <f t="shared" si="30"/>
        <v>0</v>
      </c>
      <c r="AN239" s="51">
        <f t="shared" si="26"/>
        <v>0</v>
      </c>
      <c r="AO239" s="52"/>
      <c r="AP239" s="51" t="str">
        <f t="shared" si="27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23"/>
        <v>1</v>
      </c>
      <c r="AI240" s="56">
        <f t="shared" si="24"/>
        <v>0</v>
      </c>
      <c r="AJ240" s="57">
        <f>AH240-AI240</f>
        <v>1</v>
      </c>
      <c r="AK240" s="58">
        <f t="shared" si="28"/>
        <v>0.15</v>
      </c>
      <c r="AL240" s="59">
        <f>AO240+AQ240-[2]Sheet1!$AH241</f>
        <v>0</v>
      </c>
      <c r="AM240" s="59">
        <f t="shared" si="30"/>
        <v>-1</v>
      </c>
      <c r="AN240" s="58">
        <f t="shared" si="26"/>
        <v>0</v>
      </c>
      <c r="AO240" s="59"/>
      <c r="AP240" s="58">
        <f t="shared" si="27"/>
        <v>-0.15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23"/>
        <v>3</v>
      </c>
      <c r="AI241" s="56">
        <f t="shared" si="24"/>
        <v>0</v>
      </c>
      <c r="AJ241" s="57">
        <f t="shared" ref="AJ241:AJ264" si="32">AH241-AI241</f>
        <v>3</v>
      </c>
      <c r="AK241" s="58">
        <f>AH241*AG241/1000</f>
        <v>2.25</v>
      </c>
      <c r="AL241" s="59">
        <f>AO241+AQ241-[2]Sheet1!$AH242</f>
        <v>0</v>
      </c>
      <c r="AM241" s="59">
        <f t="shared" si="30"/>
        <v>-3</v>
      </c>
      <c r="AN241" s="58">
        <f t="shared" si="26"/>
        <v>0</v>
      </c>
      <c r="AO241" s="59"/>
      <c r="AP241" s="58">
        <f t="shared" si="27"/>
        <v>-2.25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23"/>
        <v>3</v>
      </c>
      <c r="AI242" s="56">
        <f t="shared" si="24"/>
        <v>0</v>
      </c>
      <c r="AJ242" s="57">
        <f t="shared" si="32"/>
        <v>3</v>
      </c>
      <c r="AK242" s="58">
        <f t="shared" ref="AK242:AK267" si="33">AH242*AG242/1000</f>
        <v>12</v>
      </c>
      <c r="AL242" s="59">
        <f>AO242+AQ242-[2]Sheet1!$AH243</f>
        <v>0</v>
      </c>
      <c r="AM242" s="59">
        <f t="shared" si="30"/>
        <v>-3</v>
      </c>
      <c r="AN242" s="58">
        <f t="shared" si="26"/>
        <v>0</v>
      </c>
      <c r="AO242" s="59"/>
      <c r="AP242" s="58">
        <f t="shared" si="27"/>
        <v>-12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23"/>
        <v>0</v>
      </c>
      <c r="AI243" s="56">
        <f t="shared" si="24"/>
        <v>0</v>
      </c>
      <c r="AJ243" s="57">
        <f t="shared" si="32"/>
        <v>0</v>
      </c>
      <c r="AK243" s="58">
        <f t="shared" si="33"/>
        <v>0</v>
      </c>
      <c r="AL243" s="59">
        <f>AO243+AQ243-[2]Sheet1!$AH244</f>
        <v>0</v>
      </c>
      <c r="AM243" s="59">
        <f t="shared" si="30"/>
        <v>0</v>
      </c>
      <c r="AN243" s="58">
        <f t="shared" si="26"/>
        <v>0</v>
      </c>
      <c r="AO243" s="59"/>
      <c r="AP243" s="58" t="str">
        <f t="shared" si="27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23"/>
        <v>0</v>
      </c>
      <c r="AI244" s="56">
        <f t="shared" si="24"/>
        <v>0</v>
      </c>
      <c r="AJ244" s="57">
        <f t="shared" si="32"/>
        <v>0</v>
      </c>
      <c r="AK244" s="58">
        <f t="shared" si="33"/>
        <v>0</v>
      </c>
      <c r="AL244" s="59">
        <f>AO244+AQ244-[2]Sheet1!$AH245</f>
        <v>0</v>
      </c>
      <c r="AM244" s="59">
        <f t="shared" si="30"/>
        <v>0</v>
      </c>
      <c r="AN244" s="58">
        <f t="shared" si="26"/>
        <v>0</v>
      </c>
      <c r="AO244" s="59"/>
      <c r="AP244" s="58" t="str">
        <f t="shared" si="27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23"/>
        <v>0</v>
      </c>
      <c r="AI245" s="56">
        <f t="shared" si="24"/>
        <v>0</v>
      </c>
      <c r="AJ245" s="57">
        <f t="shared" si="32"/>
        <v>0</v>
      </c>
      <c r="AK245" s="58">
        <f t="shared" si="33"/>
        <v>0</v>
      </c>
      <c r="AL245" s="59">
        <f>AO245+AQ245-[2]Sheet1!$AH246</f>
        <v>0</v>
      </c>
      <c r="AM245" s="59">
        <f t="shared" si="30"/>
        <v>0</v>
      </c>
      <c r="AN245" s="58">
        <f t="shared" si="26"/>
        <v>0</v>
      </c>
      <c r="AO245" s="59"/>
      <c r="AP245" s="58" t="str">
        <f t="shared" si="27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23"/>
        <v>0</v>
      </c>
      <c r="AI246" s="56">
        <f t="shared" si="24"/>
        <v>0</v>
      </c>
      <c r="AJ246" s="57">
        <f t="shared" si="32"/>
        <v>0</v>
      </c>
      <c r="AK246" s="58">
        <f t="shared" si="33"/>
        <v>0</v>
      </c>
      <c r="AL246" s="59">
        <f>AO246+AQ246-[2]Sheet1!$AH247</f>
        <v>0</v>
      </c>
      <c r="AM246" s="59">
        <f t="shared" si="30"/>
        <v>0</v>
      </c>
      <c r="AN246" s="58">
        <f t="shared" si="26"/>
        <v>0</v>
      </c>
      <c r="AO246" s="59"/>
      <c r="AP246" s="58" t="str">
        <f t="shared" si="27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23"/>
        <v>0</v>
      </c>
      <c r="AI247" s="56">
        <f t="shared" si="24"/>
        <v>0</v>
      </c>
      <c r="AJ247" s="57">
        <f t="shared" si="32"/>
        <v>0</v>
      </c>
      <c r="AK247" s="58">
        <f t="shared" si="33"/>
        <v>0</v>
      </c>
      <c r="AL247" s="59">
        <f>AO247+AQ247-[2]Sheet1!$AH248</f>
        <v>0</v>
      </c>
      <c r="AM247" s="59">
        <f t="shared" si="30"/>
        <v>0</v>
      </c>
      <c r="AN247" s="58">
        <f t="shared" si="26"/>
        <v>0</v>
      </c>
      <c r="AO247" s="59"/>
      <c r="AP247" s="58" t="str">
        <f t="shared" si="27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23"/>
        <v>0</v>
      </c>
      <c r="AI248" s="56">
        <f t="shared" si="24"/>
        <v>0</v>
      </c>
      <c r="AJ248" s="57">
        <f t="shared" si="32"/>
        <v>0</v>
      </c>
      <c r="AK248" s="58">
        <f t="shared" si="33"/>
        <v>0</v>
      </c>
      <c r="AL248" s="59">
        <f>AO248+AQ248-[2]Sheet1!$AH249</f>
        <v>0</v>
      </c>
      <c r="AM248" s="59">
        <f t="shared" si="30"/>
        <v>0</v>
      </c>
      <c r="AN248" s="58">
        <f t="shared" si="26"/>
        <v>0</v>
      </c>
      <c r="AO248" s="59"/>
      <c r="AP248" s="58" t="str">
        <f t="shared" si="27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23"/>
        <v>0</v>
      </c>
      <c r="AI249" s="56">
        <f t="shared" si="24"/>
        <v>0</v>
      </c>
      <c r="AJ249" s="57">
        <f t="shared" si="32"/>
        <v>0</v>
      </c>
      <c r="AK249" s="58">
        <f t="shared" si="33"/>
        <v>0</v>
      </c>
      <c r="AL249" s="59">
        <f>AO249+AQ249-[2]Sheet1!$AH250</f>
        <v>0</v>
      </c>
      <c r="AM249" s="59">
        <f t="shared" si="30"/>
        <v>0</v>
      </c>
      <c r="AN249" s="58">
        <f t="shared" si="26"/>
        <v>0</v>
      </c>
      <c r="AO249" s="59"/>
      <c r="AP249" s="58" t="str">
        <f t="shared" si="27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23"/>
        <v>0</v>
      </c>
      <c r="AI250" s="56">
        <f t="shared" si="24"/>
        <v>0</v>
      </c>
      <c r="AJ250" s="57">
        <f t="shared" si="32"/>
        <v>0</v>
      </c>
      <c r="AK250" s="58">
        <f t="shared" si="33"/>
        <v>0</v>
      </c>
      <c r="AL250" s="59">
        <f>AO250+AQ250-[2]Sheet1!$AH251</f>
        <v>0</v>
      </c>
      <c r="AM250" s="59">
        <f t="shared" si="30"/>
        <v>0</v>
      </c>
      <c r="AN250" s="58">
        <f t="shared" si="26"/>
        <v>0</v>
      </c>
      <c r="AO250" s="59"/>
      <c r="AP250" s="58" t="str">
        <f t="shared" si="27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23"/>
        <v>1</v>
      </c>
      <c r="AI251" s="56">
        <f t="shared" si="24"/>
        <v>0</v>
      </c>
      <c r="AJ251" s="57">
        <f t="shared" si="32"/>
        <v>1</v>
      </c>
      <c r="AK251" s="58">
        <f t="shared" si="33"/>
        <v>0.15</v>
      </c>
      <c r="AL251" s="59">
        <f>AO251+AQ251-[2]Sheet1!$AH252</f>
        <v>0</v>
      </c>
      <c r="AM251" s="59">
        <f t="shared" si="30"/>
        <v>-1</v>
      </c>
      <c r="AN251" s="58">
        <f t="shared" si="26"/>
        <v>0</v>
      </c>
      <c r="AO251" s="59"/>
      <c r="AP251" s="58">
        <f t="shared" si="27"/>
        <v>-0.15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23"/>
        <v>0</v>
      </c>
      <c r="AI252" s="56">
        <f t="shared" si="24"/>
        <v>0</v>
      </c>
      <c r="AJ252" s="57">
        <f t="shared" si="32"/>
        <v>0</v>
      </c>
      <c r="AK252" s="58">
        <f t="shared" si="33"/>
        <v>0</v>
      </c>
      <c r="AL252" s="59">
        <f>AO252+AQ252-[2]Sheet1!$AH253</f>
        <v>0</v>
      </c>
      <c r="AM252" s="59">
        <f t="shared" si="30"/>
        <v>0</v>
      </c>
      <c r="AN252" s="58">
        <f t="shared" si="26"/>
        <v>0</v>
      </c>
      <c r="AO252" s="59"/>
      <c r="AP252" s="58" t="str">
        <f t="shared" si="27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23"/>
        <v>0</v>
      </c>
      <c r="AI253" s="56">
        <f t="shared" si="24"/>
        <v>0</v>
      </c>
      <c r="AJ253" s="57">
        <f t="shared" si="32"/>
        <v>0</v>
      </c>
      <c r="AK253" s="58">
        <f t="shared" si="33"/>
        <v>0</v>
      </c>
      <c r="AL253" s="59">
        <f>AO253+AQ253-[2]Sheet1!$AH254</f>
        <v>0</v>
      </c>
      <c r="AM253" s="59">
        <f t="shared" si="30"/>
        <v>0</v>
      </c>
      <c r="AN253" s="58">
        <f t="shared" si="26"/>
        <v>0</v>
      </c>
      <c r="AO253" s="59"/>
      <c r="AP253" s="58" t="str">
        <f t="shared" si="27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23"/>
        <v>0</v>
      </c>
      <c r="AI254" s="56">
        <f t="shared" si="24"/>
        <v>0</v>
      </c>
      <c r="AJ254" s="57">
        <f t="shared" si="32"/>
        <v>0</v>
      </c>
      <c r="AK254" s="58">
        <f t="shared" si="33"/>
        <v>0</v>
      </c>
      <c r="AL254" s="59">
        <f>AO254+AQ254-[2]Sheet1!$AH255</f>
        <v>0</v>
      </c>
      <c r="AM254" s="59">
        <f t="shared" si="30"/>
        <v>0</v>
      </c>
      <c r="AN254" s="58">
        <f t="shared" si="26"/>
        <v>0</v>
      </c>
      <c r="AO254" s="59"/>
      <c r="AP254" s="58" t="str">
        <f t="shared" si="27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23"/>
        <v>0</v>
      </c>
      <c r="AI255" s="56">
        <f t="shared" si="24"/>
        <v>0</v>
      </c>
      <c r="AJ255" s="57">
        <f t="shared" si="32"/>
        <v>0</v>
      </c>
      <c r="AK255" s="58">
        <f t="shared" si="33"/>
        <v>0</v>
      </c>
      <c r="AL255" s="59">
        <f>AO255+AQ255-[2]Sheet1!$AH256</f>
        <v>0</v>
      </c>
      <c r="AM255" s="59">
        <f t="shared" si="30"/>
        <v>0</v>
      </c>
      <c r="AN255" s="58">
        <f t="shared" si="26"/>
        <v>0</v>
      </c>
      <c r="AO255" s="59"/>
      <c r="AP255" s="58" t="str">
        <f t="shared" si="27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23"/>
        <v>0</v>
      </c>
      <c r="AI256" s="56">
        <f t="shared" si="24"/>
        <v>0</v>
      </c>
      <c r="AJ256" s="57">
        <f t="shared" si="32"/>
        <v>0</v>
      </c>
      <c r="AK256" s="58">
        <f t="shared" si="33"/>
        <v>0</v>
      </c>
      <c r="AL256" s="59">
        <f>AO256+AQ256-[2]Sheet1!$AH257</f>
        <v>0</v>
      </c>
      <c r="AM256" s="59">
        <f t="shared" si="30"/>
        <v>0</v>
      </c>
      <c r="AN256" s="58">
        <f t="shared" si="26"/>
        <v>0</v>
      </c>
      <c r="AO256" s="59"/>
      <c r="AP256" s="58" t="str">
        <f t="shared" si="27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23"/>
        <v>0</v>
      </c>
      <c r="AI257" s="56">
        <f t="shared" si="24"/>
        <v>0</v>
      </c>
      <c r="AJ257" s="57">
        <f t="shared" si="32"/>
        <v>0</v>
      </c>
      <c r="AK257" s="58">
        <f t="shared" si="33"/>
        <v>0</v>
      </c>
      <c r="AL257" s="59">
        <f>AO257+AQ257-[2]Sheet1!$AH258</f>
        <v>0</v>
      </c>
      <c r="AM257" s="59">
        <f t="shared" si="30"/>
        <v>0</v>
      </c>
      <c r="AN257" s="58">
        <f t="shared" si="26"/>
        <v>0</v>
      </c>
      <c r="AO257" s="59"/>
      <c r="AP257" s="58" t="str">
        <f t="shared" si="27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23"/>
        <v>0</v>
      </c>
      <c r="AI258" s="56">
        <f t="shared" si="24"/>
        <v>0</v>
      </c>
      <c r="AJ258" s="57">
        <f t="shared" si="32"/>
        <v>0</v>
      </c>
      <c r="AK258" s="58">
        <f t="shared" si="33"/>
        <v>0</v>
      </c>
      <c r="AL258" s="59">
        <f>AO258+AQ258-[2]Sheet1!$AH259</f>
        <v>0</v>
      </c>
      <c r="AM258" s="59">
        <f t="shared" si="30"/>
        <v>0</v>
      </c>
      <c r="AN258" s="58">
        <f t="shared" si="26"/>
        <v>0</v>
      </c>
      <c r="AO258" s="59"/>
      <c r="AP258" s="58" t="str">
        <f t="shared" si="27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23"/>
        <v>0</v>
      </c>
      <c r="AI259" s="56">
        <f t="shared" si="24"/>
        <v>0</v>
      </c>
      <c r="AJ259" s="57">
        <f t="shared" si="32"/>
        <v>0</v>
      </c>
      <c r="AK259" s="58">
        <f t="shared" si="33"/>
        <v>0</v>
      </c>
      <c r="AL259" s="59">
        <f>AO259+AQ259-[2]Sheet1!$AH260</f>
        <v>0</v>
      </c>
      <c r="AM259" s="59">
        <f t="shared" si="30"/>
        <v>0</v>
      </c>
      <c r="AN259" s="58">
        <f t="shared" si="26"/>
        <v>0</v>
      </c>
      <c r="AO259" s="59"/>
      <c r="AP259" s="58" t="str">
        <f t="shared" si="27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23"/>
        <v>0</v>
      </c>
      <c r="AI260" s="56">
        <f t="shared" si="24"/>
        <v>0</v>
      </c>
      <c r="AJ260" s="57">
        <f t="shared" si="32"/>
        <v>0</v>
      </c>
      <c r="AK260" s="58">
        <f t="shared" si="33"/>
        <v>0</v>
      </c>
      <c r="AL260" s="59">
        <f>AO260+AQ260-[2]Sheet1!$AH261</f>
        <v>0</v>
      </c>
      <c r="AM260" s="59">
        <f t="shared" si="30"/>
        <v>0</v>
      </c>
      <c r="AN260" s="58">
        <f t="shared" si="26"/>
        <v>0</v>
      </c>
      <c r="AO260" s="59"/>
      <c r="AP260" s="58" t="str">
        <f t="shared" si="27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23"/>
        <v>0</v>
      </c>
      <c r="AI261" s="56">
        <f t="shared" si="24"/>
        <v>0</v>
      </c>
      <c r="AJ261" s="57">
        <f t="shared" si="32"/>
        <v>0</v>
      </c>
      <c r="AK261" s="58">
        <f t="shared" si="33"/>
        <v>0</v>
      </c>
      <c r="AL261" s="59">
        <f>AO261+AQ261-[2]Sheet1!$AH262</f>
        <v>0</v>
      </c>
      <c r="AM261" s="59">
        <f t="shared" si="30"/>
        <v>0</v>
      </c>
      <c r="AN261" s="58">
        <f t="shared" si="26"/>
        <v>0</v>
      </c>
      <c r="AO261" s="59"/>
      <c r="AP261" s="58" t="str">
        <f t="shared" si="27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23"/>
        <v>0</v>
      </c>
      <c r="AI262" s="56">
        <f t="shared" si="24"/>
        <v>0</v>
      </c>
      <c r="AJ262" s="57">
        <f t="shared" si="32"/>
        <v>0</v>
      </c>
      <c r="AK262" s="58">
        <f t="shared" si="33"/>
        <v>0</v>
      </c>
      <c r="AL262" s="59">
        <f>AO262+AQ262-[2]Sheet1!$AH263</f>
        <v>0</v>
      </c>
      <c r="AM262" s="59">
        <f t="shared" si="30"/>
        <v>0</v>
      </c>
      <c r="AN262" s="58">
        <f t="shared" si="26"/>
        <v>0</v>
      </c>
      <c r="AO262" s="59"/>
      <c r="AP262" s="58" t="str">
        <f t="shared" si="27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23"/>
        <v>0</v>
      </c>
      <c r="AI263" s="56">
        <f t="shared" si="24"/>
        <v>0</v>
      </c>
      <c r="AJ263" s="57">
        <f t="shared" si="32"/>
        <v>0</v>
      </c>
      <c r="AK263" s="58">
        <f t="shared" si="33"/>
        <v>0</v>
      </c>
      <c r="AL263" s="59">
        <f>AO263+AQ263-[2]Sheet1!$AH264</f>
        <v>0</v>
      </c>
      <c r="AM263" s="59">
        <f t="shared" si="30"/>
        <v>0</v>
      </c>
      <c r="AN263" s="58">
        <f t="shared" si="26"/>
        <v>0</v>
      </c>
      <c r="AO263" s="59"/>
      <c r="AP263" s="58" t="str">
        <f t="shared" si="27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23"/>
        <v>0</v>
      </c>
      <c r="AI264" s="56">
        <f t="shared" si="24"/>
        <v>0</v>
      </c>
      <c r="AJ264" s="57">
        <f t="shared" si="32"/>
        <v>0</v>
      </c>
      <c r="AK264" s="58">
        <f t="shared" si="33"/>
        <v>0</v>
      </c>
      <c r="AL264" s="59">
        <f>AO264+AQ264-[2]Sheet1!$AH265</f>
        <v>0</v>
      </c>
      <c r="AM264" s="59">
        <f t="shared" si="30"/>
        <v>0</v>
      </c>
      <c r="AN264" s="58">
        <f t="shared" si="26"/>
        <v>0</v>
      </c>
      <c r="AO264" s="59"/>
      <c r="AP264" s="58" t="str">
        <f t="shared" si="27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23"/>
        <v>0</v>
      </c>
      <c r="AI265" s="61">
        <f t="shared" si="24"/>
        <v>0</v>
      </c>
      <c r="AJ265" s="61"/>
      <c r="AK265" s="64" t="e">
        <f t="shared" si="33"/>
        <v>#VALUE!</v>
      </c>
      <c r="AL265" s="64">
        <f>AO265+AQ265-[2]Sheet1!$AH266</f>
        <v>0</v>
      </c>
      <c r="AM265" s="64">
        <f t="shared" si="30"/>
        <v>0</v>
      </c>
      <c r="AN265" s="64" t="e">
        <f t="shared" si="26"/>
        <v>#VALUE!</v>
      </c>
      <c r="AO265" s="65"/>
      <c r="AP265" s="64" t="str">
        <f t="shared" si="27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23"/>
        <v>0</v>
      </c>
      <c r="AI266" s="61">
        <f t="shared" si="24"/>
        <v>0</v>
      </c>
      <c r="AJ266" s="61"/>
      <c r="AK266" s="64" t="e">
        <f t="shared" si="33"/>
        <v>#VALUE!</v>
      </c>
      <c r="AL266" s="64">
        <f>AO266+AQ266-[2]Sheet1!$AH267</f>
        <v>0</v>
      </c>
      <c r="AM266" s="64">
        <f t="shared" si="30"/>
        <v>0</v>
      </c>
      <c r="AN266" s="64" t="e">
        <f t="shared" si="26"/>
        <v>#VALUE!</v>
      </c>
      <c r="AO266" s="65"/>
      <c r="AP266" s="64" t="str">
        <f t="shared" si="27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34">SUMIF(O:O,AA267,P:P)</f>
        <v>0</v>
      </c>
      <c r="AI267" s="61">
        <f t="shared" ref="AI267" si="35">SUMIF(O:O,AA267,V:V)</f>
        <v>0</v>
      </c>
      <c r="AJ267" s="61"/>
      <c r="AK267" s="64" t="e">
        <f t="shared" si="33"/>
        <v>#VALUE!</v>
      </c>
      <c r="AL267" s="64">
        <f>AO267+AQ267-[2]Sheet1!$AH268</f>
        <v>0</v>
      </c>
      <c r="AM267" s="64">
        <f t="shared" si="30"/>
        <v>0</v>
      </c>
      <c r="AN267" s="64" t="e">
        <f t="shared" si="26"/>
        <v>#VALUE!</v>
      </c>
      <c r="AO267" s="65"/>
      <c r="AP267" s="64" t="str">
        <f t="shared" si="27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3:W200" name="باقیمانده_5"/>
    <protectedRange algorithmName="SHA-512" hashValue="f5WsBkExWTs/LKakVBbNBXjGjwaAPcOxHhJFt4MnEAAY0TgGUtLBwc6BQDnps5THm9Gccqda3SWXIrg2Z9o+GA==" saltValue="9EXh0tvvNrwpkDbSuYJ+Uw==" spinCount="100000" sqref="V3:V200" name="تعداد ارسال شده_4"/>
    <protectedRange algorithmName="SHA-512" hashValue="jjrV5Hy6JwvVqOO7tKoZVoRg7rpBcjqvT96GSIFiDncBaImziwFUF2JC6d0rT0SfgZv+eJ/5g2VdqSB7bdW0mg==" saltValue="0Igh3j97EZBwjtfDd8U1wg==" spinCount="100000" sqref="W2" name="باقیمانده_5_1"/>
    <protectedRange algorithmName="SHA-512" hashValue="f5WsBkExWTs/LKakVBbNBXjGjwaAPcOxHhJFt4MnEAAY0TgGUtLBwc6BQDnps5THm9Gccqda3SWXIrg2Z9o+GA==" saltValue="9EXh0tvvNrwpkDbSuYJ+Uw==" spinCount="100000" sqref="V2" name="تعداد ارسال شده_4_1"/>
  </protectedRanges>
  <mergeCells count="26">
    <mergeCell ref="G5:G7"/>
    <mergeCell ref="AD5:AD7"/>
    <mergeCell ref="AC5:AC7"/>
    <mergeCell ref="AB5:AB7"/>
    <mergeCell ref="AA5:AA7"/>
    <mergeCell ref="N5:N7"/>
    <mergeCell ref="M5:M7"/>
    <mergeCell ref="L5:L7"/>
    <mergeCell ref="J5:J7"/>
    <mergeCell ref="I5:I7"/>
    <mergeCell ref="AD3:AD4"/>
    <mergeCell ref="AC3:AC4"/>
    <mergeCell ref="AB3:AB4"/>
    <mergeCell ref="AA3:AA4"/>
    <mergeCell ref="H5:H7"/>
    <mergeCell ref="A1:B1"/>
    <mergeCell ref="C1:D1"/>
    <mergeCell ref="E1:F1"/>
    <mergeCell ref="U1:V1"/>
    <mergeCell ref="N3:N4"/>
    <mergeCell ref="M3:M4"/>
    <mergeCell ref="L3:L4"/>
    <mergeCell ref="J3:J4"/>
    <mergeCell ref="I3:I4"/>
    <mergeCell ref="H3:H4"/>
    <mergeCell ref="G3:G4"/>
  </mergeCells>
  <conditionalFormatting sqref="G3:J3 J5 AD5 J8:J9 AD8:AD200">
    <cfRule type="expression" dxfId="34" priority="70">
      <formula>$A3</formula>
    </cfRule>
  </conditionalFormatting>
  <conditionalFormatting sqref="G3:J3 AD3 Z3:Z200 J5 AD5 J8:J9 AD8:AD200 G11:J200">
    <cfRule type="expression" dxfId="33" priority="72">
      <formula>$E3</formula>
    </cfRule>
  </conditionalFormatting>
  <conditionalFormatting sqref="G10:J10">
    <cfRule type="expression" dxfId="32" priority="3">
      <formula>$E10</formula>
    </cfRule>
  </conditionalFormatting>
  <conditionalFormatting sqref="G10:J200">
    <cfRule type="expression" dxfId="31" priority="1">
      <formula>$A10</formula>
    </cfRule>
  </conditionalFormatting>
  <conditionalFormatting sqref="G10:N10">
    <cfRule type="expression" dxfId="30" priority="2">
      <formula>$C10</formula>
    </cfRule>
  </conditionalFormatting>
  <conditionalFormatting sqref="G3:AF3 J5 Q5:AF5 J8:J9 Q8:AF200 Q4:Z4 Q6:Z7 G11:P200 AE4:AF4 K4:K9 O4:P10 H5 AE6:AF7 H8:H9">
    <cfRule type="expression" dxfId="29" priority="71">
      <formula>$C3</formula>
    </cfRule>
  </conditionalFormatting>
  <conditionalFormatting sqref="J2 Z2 AD2">
    <cfRule type="expression" dxfId="28" priority="7">
      <formula>$E2</formula>
    </cfRule>
  </conditionalFormatting>
  <conditionalFormatting sqref="J2 AD2:AD3 Z2:Z200">
    <cfRule type="expression" dxfId="27" priority="5">
      <formula>$A2</formula>
    </cfRule>
  </conditionalFormatting>
  <conditionalFormatting sqref="J2:K2 O2:AF2 H2">
    <cfRule type="expression" dxfId="26" priority="6">
      <formula>$C2</formula>
    </cfRule>
  </conditionalFormatting>
  <conditionalFormatting sqref="W2:W200">
    <cfRule type="expression" dxfId="25" priority="4">
      <formula>$AG2</formula>
    </cfRule>
  </conditionalFormatting>
  <conditionalFormatting sqref="AL203:AM203">
    <cfRule type="dataBar" priority="34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{0DDCE481-66C4-49AC-BF87-A32EA9FEE158}</x14:id>
        </ext>
      </extLst>
    </cfRule>
  </conditionalFormatting>
  <conditionalFormatting sqref="AL204:AM204">
    <cfRule type="dataBar" priority="33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{3FC08C65-7FD1-461D-9224-F64109BE4774}</x14:id>
        </ext>
      </extLst>
    </cfRule>
  </conditionalFormatting>
  <conditionalFormatting sqref="AL205:AM205">
    <cfRule type="dataBar" priority="32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{DA27322C-5254-45DD-B95E-69ADE9497EB3}</x14:id>
        </ext>
      </extLst>
    </cfRule>
  </conditionalFormatting>
  <conditionalFormatting sqref="AL206:AM206">
    <cfRule type="dataBar" priority="31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{3CE4658C-3F39-4EB2-8C57-657C5551E251}</x14:id>
        </ext>
      </extLst>
    </cfRule>
  </conditionalFormatting>
  <conditionalFormatting sqref="AL207:AM207">
    <cfRule type="dataBar" priority="30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{814F32F8-06FA-4695-9CB2-23E251720851}</x14:id>
        </ext>
      </extLst>
    </cfRule>
  </conditionalFormatting>
  <conditionalFormatting sqref="AL208:AM208">
    <cfRule type="dataBar" priority="29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{14BB5AF7-E6D4-4ADE-860C-64E00A3EADA0}</x14:id>
        </ext>
      </extLst>
    </cfRule>
  </conditionalFormatting>
  <conditionalFormatting sqref="AL209:AM209">
    <cfRule type="dataBar" priority="28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{25FB54C2-076F-41AB-9E2B-46DFF99C362F}</x14:id>
        </ext>
      </extLst>
    </cfRule>
  </conditionalFormatting>
  <conditionalFormatting sqref="AL210:AM210">
    <cfRule type="dataBar" priority="27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{F797A095-5F38-4E58-AD3E-E59657BF3BCB}</x14:id>
        </ext>
      </extLst>
    </cfRule>
  </conditionalFormatting>
  <conditionalFormatting sqref="AL211:AM211">
    <cfRule type="dataBar" priority="26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{04C6C55B-FFF6-42E3-8FC5-B4E4A0CF08FD}</x14:id>
        </ext>
      </extLst>
    </cfRule>
  </conditionalFormatting>
  <conditionalFormatting sqref="AL212:AM212">
    <cfRule type="dataBar" priority="25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{BA0EB619-F70E-4181-983F-BD555ACA05B2}</x14:id>
        </ext>
      </extLst>
    </cfRule>
  </conditionalFormatting>
  <conditionalFormatting sqref="AL213:AM213">
    <cfRule type="dataBar" priority="24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{3441F827-7FC4-446D-9387-7FA224F6E052}</x14:id>
        </ext>
      </extLst>
    </cfRule>
  </conditionalFormatting>
  <conditionalFormatting sqref="AL214:AM214">
    <cfRule type="dataBar" priority="23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{0E6F1486-638D-4FD3-B914-1AFD37050929}</x14:id>
        </ext>
      </extLst>
    </cfRule>
  </conditionalFormatting>
  <conditionalFormatting sqref="AL215:AM215">
    <cfRule type="dataBar" priority="22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{160F4A80-1BED-49BA-B692-E959F891CEA8}</x14:id>
        </ext>
      </extLst>
    </cfRule>
  </conditionalFormatting>
  <conditionalFormatting sqref="AL216:AM216">
    <cfRule type="dataBar" priority="21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{95AED57C-8B70-488F-B4E2-B5739004CC26}</x14:id>
        </ext>
      </extLst>
    </cfRule>
  </conditionalFormatting>
  <conditionalFormatting sqref="AL217:AM217">
    <cfRule type="dataBar" priority="20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{896A9A53-752D-49DD-B055-0E114F97E92D}</x14:id>
        </ext>
      </extLst>
    </cfRule>
  </conditionalFormatting>
  <conditionalFormatting sqref="AL218:AM218">
    <cfRule type="dataBar" priority="19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{233E395A-6DBB-49A9-8CB6-29B3C4C6E63B}</x14:id>
        </ext>
      </extLst>
    </cfRule>
  </conditionalFormatting>
  <conditionalFormatting sqref="AL219:AM219">
    <cfRule type="dataBar" priority="18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{31B10B82-C134-4EFC-A513-56E2F86D6728}</x14:id>
        </ext>
      </extLst>
    </cfRule>
  </conditionalFormatting>
  <conditionalFormatting sqref="AL220:AM220">
    <cfRule type="dataBar" priority="17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{215046AF-679D-4C29-81A6-F88EEAAC276F}</x14:id>
        </ext>
      </extLst>
    </cfRule>
  </conditionalFormatting>
  <conditionalFormatting sqref="AL221:AM221">
    <cfRule type="dataBar" priority="35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{ED8AD0F2-8F7A-4440-9E51-DBAFF67936A4}</x14:id>
        </ext>
      </extLst>
    </cfRule>
  </conditionalFormatting>
  <conditionalFormatting sqref="AL223:AM223">
    <cfRule type="dataBar" priority="36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{E46C4B2E-6968-4272-ADDC-3A86F9454DC4}</x14:id>
        </ext>
      </extLst>
    </cfRule>
  </conditionalFormatting>
  <conditionalFormatting sqref="AL224:AM224">
    <cfRule type="dataBar" priority="37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{50F1C6DD-462B-45A0-9808-8232A185C2AC}</x14:id>
        </ext>
      </extLst>
    </cfRule>
  </conditionalFormatting>
  <conditionalFormatting sqref="AL225:AM225">
    <cfRule type="dataBar" priority="38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{4CDCCE61-5E0B-4E56-8A75-3F059F241204}</x14:id>
        </ext>
      </extLst>
    </cfRule>
  </conditionalFormatting>
  <conditionalFormatting sqref="AL226:AM226">
    <cfRule type="dataBar" priority="39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{57D8388E-7254-414A-BAA9-2E5CD7FAFF31}</x14:id>
        </ext>
      </extLst>
    </cfRule>
  </conditionalFormatting>
  <conditionalFormatting sqref="AL227:AM227">
    <cfRule type="dataBar" priority="40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{E026E242-6BC9-4017-8CBE-071C889AE45F}</x14:id>
        </ext>
      </extLst>
    </cfRule>
  </conditionalFormatting>
  <conditionalFormatting sqref="AL228:AM228">
    <cfRule type="dataBar" priority="41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{33357059-E583-4B21-A241-946550A76137}</x14:id>
        </ext>
      </extLst>
    </cfRule>
  </conditionalFormatting>
  <conditionalFormatting sqref="AL229:AM229">
    <cfRule type="dataBar" priority="16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{F0AE261F-7625-44DF-815A-0394D3E5BAF7}</x14:id>
        </ext>
      </extLst>
    </cfRule>
  </conditionalFormatting>
  <conditionalFormatting sqref="AL230:AM230">
    <cfRule type="dataBar" priority="15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{8BFE3265-F4B9-4B95-BB86-8252C5330615}</x14:id>
        </ext>
      </extLst>
    </cfRule>
  </conditionalFormatting>
  <conditionalFormatting sqref="AL231:AM231">
    <cfRule type="dataBar" priority="14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{1720AFD6-E24F-422C-B4F6-ACA420D57198}</x14:id>
        </ext>
      </extLst>
    </cfRule>
  </conditionalFormatting>
  <conditionalFormatting sqref="AL232:AM232">
    <cfRule type="dataBar" priority="13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{2E90C7FF-ADB0-47C6-8F55-7FF9B5E38DF3}</x14:id>
        </ext>
      </extLst>
    </cfRule>
  </conditionalFormatting>
  <conditionalFormatting sqref="AL233:AM233">
    <cfRule type="dataBar" priority="12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{93CE8661-F76C-41D1-9C27-7D2DD48AABA9}</x14:id>
        </ext>
      </extLst>
    </cfRule>
  </conditionalFormatting>
  <conditionalFormatting sqref="AL234:AM234">
    <cfRule type="dataBar" priority="11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{64EC5224-D0A3-4D66-B04B-1DEF7426DFFE}</x14:id>
        </ext>
      </extLst>
    </cfRule>
  </conditionalFormatting>
  <conditionalFormatting sqref="AL235:AM235">
    <cfRule type="dataBar" priority="42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{48F3E8F3-D6FF-4FE1-B244-244CF6D96E96}</x14:id>
        </ext>
      </extLst>
    </cfRule>
  </conditionalFormatting>
  <conditionalFormatting sqref="AL236:AM236">
    <cfRule type="dataBar" priority="43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{77F3FFCA-1C50-4BBF-B4DC-99FA9D0D2C73}</x14:id>
        </ext>
      </extLst>
    </cfRule>
  </conditionalFormatting>
  <conditionalFormatting sqref="AL237:AM237">
    <cfRule type="dataBar" priority="44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{0D832547-A9F4-4ABC-B654-0D3436D3314D}</x14:id>
        </ext>
      </extLst>
    </cfRule>
  </conditionalFormatting>
  <conditionalFormatting sqref="AL238:AM238">
    <cfRule type="dataBar" priority="45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{03526374-71EB-4633-AB85-B889D38AD112}</x14:id>
        </ext>
      </extLst>
    </cfRule>
  </conditionalFormatting>
  <conditionalFormatting sqref="AL239:AM239">
    <cfRule type="dataBar" priority="46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{4E565B3F-15E0-405E-994E-F1A887B16B02}</x14:id>
        </ext>
      </extLst>
    </cfRule>
  </conditionalFormatting>
  <conditionalFormatting sqref="AL240:AM240">
    <cfRule type="dataBar" priority="47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{08BB48EE-42AF-4C87-82F7-CD4E008773F6}</x14:id>
        </ext>
      </extLst>
    </cfRule>
  </conditionalFormatting>
  <conditionalFormatting sqref="AL241:AM241">
    <cfRule type="dataBar" priority="48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{FF7DB7E2-4D16-4307-9B12-5E6C8395E4D7}</x14:id>
        </ext>
      </extLst>
    </cfRule>
  </conditionalFormatting>
  <conditionalFormatting sqref="AL242:AM242">
    <cfRule type="dataBar" priority="49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{A80B1C06-0A2C-4305-95F5-4DFB0B1FA01D}</x14:id>
        </ext>
      </extLst>
    </cfRule>
  </conditionalFormatting>
  <conditionalFormatting sqref="AL243:AM243">
    <cfRule type="dataBar" priority="50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{07DF7BB0-A1D7-4454-A8E6-BF6848AFA954}</x14:id>
        </ext>
      </extLst>
    </cfRule>
  </conditionalFormatting>
  <conditionalFormatting sqref="AL244:AM244">
    <cfRule type="dataBar" priority="51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{BB67D787-7ACF-4BD5-8F7C-5068BA0BD780}</x14:id>
        </ext>
      </extLst>
    </cfRule>
  </conditionalFormatting>
  <conditionalFormatting sqref="AL245:AM245">
    <cfRule type="dataBar" priority="52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{542035F5-1088-49A5-83A3-7AB99AC3B90C}</x14:id>
        </ext>
      </extLst>
    </cfRule>
  </conditionalFormatting>
  <conditionalFormatting sqref="AL246:AM246">
    <cfRule type="dataBar" priority="53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{CBA062C4-786A-4926-BFB1-132D593ADB8D}</x14:id>
        </ext>
      </extLst>
    </cfRule>
  </conditionalFormatting>
  <conditionalFormatting sqref="AL247:AM247">
    <cfRule type="dataBar" priority="54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{CA0AD607-EFD6-4089-B546-9D0A6CB745A9}</x14:id>
        </ext>
      </extLst>
    </cfRule>
  </conditionalFormatting>
  <conditionalFormatting sqref="AL248:AM248">
    <cfRule type="dataBar" priority="10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{A42D29A3-C458-4B56-B0F1-C3424D8B263E}</x14:id>
        </ext>
      </extLst>
    </cfRule>
  </conditionalFormatting>
  <conditionalFormatting sqref="AL249:AM249">
    <cfRule type="dataBar" priority="55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{28218F8D-FDD1-491B-AF16-7B883E53971F}</x14:id>
        </ext>
      </extLst>
    </cfRule>
  </conditionalFormatting>
  <conditionalFormatting sqref="AL250:AM250">
    <cfRule type="dataBar" priority="56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{842F9EB7-C95A-4471-BC6C-E55BB254DCF5}</x14:id>
        </ext>
      </extLst>
    </cfRule>
  </conditionalFormatting>
  <conditionalFormatting sqref="AL251:AM251">
    <cfRule type="dataBar" priority="57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{DCC724F6-8922-4BA9-9798-61A46238B4B9}</x14:id>
        </ext>
      </extLst>
    </cfRule>
  </conditionalFormatting>
  <conditionalFormatting sqref="AL252:AM252">
    <cfRule type="dataBar" priority="58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{6F3B51AE-C037-45DC-94BF-04C603CC67D2}</x14:id>
        </ext>
      </extLst>
    </cfRule>
  </conditionalFormatting>
  <conditionalFormatting sqref="AL253:AM253">
    <cfRule type="dataBar" priority="59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{AD3177D4-E11E-4CAE-9A1B-69A07E402270}</x14:id>
        </ext>
      </extLst>
    </cfRule>
  </conditionalFormatting>
  <conditionalFormatting sqref="AL254:AM254">
    <cfRule type="dataBar" priority="60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{598225AA-382A-46C9-96BB-35028AEF1F54}</x14:id>
        </ext>
      </extLst>
    </cfRule>
  </conditionalFormatting>
  <conditionalFormatting sqref="AL255:AM255">
    <cfRule type="dataBar" priority="61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{9D362ACE-1A41-456E-AF0C-B212B4CF5D3C}</x14:id>
        </ext>
      </extLst>
    </cfRule>
  </conditionalFormatting>
  <conditionalFormatting sqref="AL256:AM256">
    <cfRule type="dataBar" priority="62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{AE02A1C1-B15B-497B-B209-63910755A0EC}</x14:id>
        </ext>
      </extLst>
    </cfRule>
  </conditionalFormatting>
  <conditionalFormatting sqref="AL257:AM257">
    <cfRule type="dataBar" priority="63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{9103EF39-CBE5-473D-A777-5DEF7EEDEB70}</x14:id>
        </ext>
      </extLst>
    </cfRule>
  </conditionalFormatting>
  <conditionalFormatting sqref="AL258:AM258">
    <cfRule type="dataBar" priority="9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{DBBDF785-2CCE-41F0-A62E-D0EE659E4D97}</x14:id>
        </ext>
      </extLst>
    </cfRule>
  </conditionalFormatting>
  <conditionalFormatting sqref="AL259:AM259">
    <cfRule type="dataBar" priority="8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{51A530F6-AEA1-4597-892F-6FE0538CC906}</x14:id>
        </ext>
      </extLst>
    </cfRule>
  </conditionalFormatting>
  <conditionalFormatting sqref="AL260:AM260">
    <cfRule type="dataBar" priority="64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{6F7568EC-5E47-4C8D-AF7E-C15969759F0B}</x14:id>
        </ext>
      </extLst>
    </cfRule>
  </conditionalFormatting>
  <conditionalFormatting sqref="AL261:AM261">
    <cfRule type="dataBar" priority="65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{E155FB5A-B86F-4F64-8FF4-A0ABC890E3BD}</x14:id>
        </ext>
      </extLst>
    </cfRule>
  </conditionalFormatting>
  <conditionalFormatting sqref="AL262:AM262">
    <cfRule type="dataBar" priority="66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{9BE13F4D-0F95-4A35-A9C9-76D219E4CD87}</x14:id>
        </ext>
      </extLst>
    </cfRule>
  </conditionalFormatting>
  <conditionalFormatting sqref="AL263:AM263">
    <cfRule type="dataBar" priority="67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{331919C7-0C78-4489-BF3F-0D6DBA418247}</x14:id>
        </ext>
      </extLst>
    </cfRule>
  </conditionalFormatting>
  <conditionalFormatting sqref="AL264:AM264">
    <cfRule type="dataBar" priority="68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{54EA34CC-61A9-47F3-895C-8B6A0B835E5C}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DCE481-66C4-49AC-BF87-A32EA9FEE158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3FC08C65-7FD1-461D-9224-F64109BE4774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DA27322C-5254-45DD-B95E-69ADE9497EB3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3CE4658C-3F39-4EB2-8C57-657C5551E251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814F32F8-06FA-4695-9CB2-23E251720851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14BB5AF7-E6D4-4ADE-860C-64E00A3EADA0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25FB54C2-076F-41AB-9E2B-46DFF99C362F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F797A095-5F38-4E58-AD3E-E59657BF3BCB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04C6C55B-FFF6-42E3-8FC5-B4E4A0CF08FD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BA0EB619-F70E-4181-983F-BD555ACA05B2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3441F827-7FC4-446D-9387-7FA224F6E052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0E6F1486-638D-4FD3-B914-1AFD37050929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160F4A80-1BED-49BA-B692-E959F891CEA8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95AED57C-8B70-488F-B4E2-B5739004CC26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896A9A53-752D-49DD-B055-0E114F97E92D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233E395A-6DBB-49A9-8CB6-29B3C4C6E63B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31B10B82-C134-4EFC-A513-56E2F86D6728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215046AF-679D-4C29-81A6-F88EEAAC276F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ED8AD0F2-8F7A-4440-9E51-DBAFF67936A4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E46C4B2E-6968-4272-ADDC-3A86F9454DC4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50F1C6DD-462B-45A0-9808-8232A185C2AC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4CDCCE61-5E0B-4E56-8A75-3F059F241204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57D8388E-7254-414A-BAA9-2E5CD7FAFF31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E026E242-6BC9-4017-8CBE-071C889AE45F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33357059-E583-4B21-A241-946550A76137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F0AE261F-7625-44DF-815A-0394D3E5BAF7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8BFE3265-F4B9-4B95-BB86-8252C5330615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1720AFD6-E24F-422C-B4F6-ACA420D57198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2E90C7FF-ADB0-47C6-8F55-7FF9B5E38DF3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93CE8661-F76C-41D1-9C27-7D2DD48AABA9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64EC5224-D0A3-4D66-B04B-1DEF7426DFFE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48F3E8F3-D6FF-4FE1-B244-244CF6D96E96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77F3FFCA-1C50-4BBF-B4DC-99FA9D0D2C73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0D832547-A9F4-4ABC-B654-0D3436D3314D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03526374-71EB-4633-AB85-B889D38AD112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4E565B3F-15E0-405E-994E-F1A887B16B02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08BB48EE-42AF-4C87-82F7-CD4E008773F6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FF7DB7E2-4D16-4307-9B12-5E6C8395E4D7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A80B1C06-0A2C-4305-95F5-4DFB0B1FA01D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07DF7BB0-A1D7-4454-A8E6-BF6848AFA954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BB67D787-7ACF-4BD5-8F7C-5068BA0BD780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542035F5-1088-49A5-83A3-7AB99AC3B90C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CBA062C4-786A-4926-BFB1-132D593ADB8D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CA0AD607-EFD6-4089-B546-9D0A6CB745A9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A42D29A3-C458-4B56-B0F1-C3424D8B263E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28218F8D-FDD1-491B-AF16-7B883E53971F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842F9EB7-C95A-4471-BC6C-E55BB254DCF5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DCC724F6-8922-4BA9-9798-61A46238B4B9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6F3B51AE-C037-45DC-94BF-04C603CC67D2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AD3177D4-E11E-4CAE-9A1B-69A07E402270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598225AA-382A-46C9-96BB-35028AEF1F54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9D362ACE-1A41-456E-AF0C-B212B4CF5D3C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AE02A1C1-B15B-497B-B209-63910755A0EC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9103EF39-CBE5-473D-A777-5DEF7EEDEB70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DBBDF785-2CCE-41F0-A62E-D0EE659E4D97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51A530F6-AEA1-4597-892F-6FE0538CC906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6F7568EC-5E47-4C8D-AF7E-C15969759F0B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E155FB5A-B86F-4F64-8FF4-A0ABC890E3BD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9BE13F4D-0F95-4A35-A9C9-76D219E4CD87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331919C7-0C78-4489-BF3F-0D6DBA418247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54EA34CC-61A9-47F3-895C-8B6A0B835E5C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1A3F9-25F3-470D-8E6A-A1BA069AD3AA}">
  <dimension ref="A1:AR267"/>
  <sheetViews>
    <sheetView rightToLeft="1" topLeftCell="G31" zoomScale="70" zoomScaleNormal="70" workbookViewId="0">
      <selection activeCell="L40" sqref="L40:L41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5546875" style="28" bestFit="1" customWidth="1"/>
    <col min="9" max="9" width="21.8867187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3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103.5546875" style="24" bestFit="1" customWidth="1"/>
    <col min="29" max="29" width="15.77734375" style="31" bestFit="1" customWidth="1"/>
    <col min="30" max="30" width="13.6640625" style="32" bestFit="1" customWidth="1"/>
    <col min="31" max="31" width="48.5546875" style="24" bestFit="1" customWidth="1"/>
    <col min="32" max="32" width="28.33203125" style="24" bestFit="1" customWidth="1"/>
    <col min="33" max="33" width="13.5546875" style="24" bestFit="1" customWidth="1"/>
    <col min="34" max="34" width="123.10937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8" t="s">
        <v>0</v>
      </c>
      <c r="B1" s="159"/>
      <c r="C1" s="158" t="s">
        <v>1</v>
      </c>
      <c r="D1" s="159"/>
      <c r="E1" s="158" t="s">
        <v>2</v>
      </c>
      <c r="F1" s="159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60" t="s">
        <v>17</v>
      </c>
      <c r="V1" s="161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164">
        <v>1</v>
      </c>
      <c r="H2" s="178">
        <v>278994911477</v>
      </c>
      <c r="I2" s="164" t="s">
        <v>1575</v>
      </c>
      <c r="J2" s="164"/>
      <c r="K2" s="11" t="str">
        <f t="shared" ref="K2:K65" ca="1" si="0">IF(C2, TODAY(), "" )</f>
        <v/>
      </c>
      <c r="L2" s="162" t="s">
        <v>1576</v>
      </c>
      <c r="M2" s="162" t="s">
        <v>1577</v>
      </c>
      <c r="N2" s="162" t="s">
        <v>1578</v>
      </c>
      <c r="O2" s="9">
        <v>3326.1</v>
      </c>
      <c r="P2" s="9">
        <v>5</v>
      </c>
      <c r="Q2" s="13" t="str">
        <f>VLOOKUP(O2, '[1]لیست محصولات اردیبهشت ۱۴۰۳'!B:C,2,0)</f>
        <v>میاگروس | Milagros</v>
      </c>
      <c r="R2" s="9"/>
      <c r="S2" s="12">
        <f>VLOOKUP(O2, '[1]لیست محصولات اردیبهشت ۱۴۰۳'!B:F,5,0)</f>
        <v>150</v>
      </c>
      <c r="T2" s="14">
        <f>VLOOKUP(O2, '[1]لیست محصولات اردیبهشت ۱۴۰۳'!B:G,6,0)</f>
        <v>3750000</v>
      </c>
      <c r="U2" s="15"/>
      <c r="V2" s="16">
        <f t="shared" ref="V2:V65" si="1">IF(C2, P2, U2 )</f>
        <v>0</v>
      </c>
      <c r="W2" s="12">
        <f t="shared" ref="W2:W65" si="2">P2-V2</f>
        <v>5</v>
      </c>
      <c r="X2" s="14">
        <f t="shared" ref="X2:X65" si="3">P2*T2</f>
        <v>18750000</v>
      </c>
      <c r="Y2" s="17"/>
      <c r="Z2" s="14">
        <f t="shared" ref="Z2:Z65" si="4">X2-Y2</f>
        <v>18750000</v>
      </c>
      <c r="AA2" s="176" t="s">
        <v>129</v>
      </c>
      <c r="AB2" s="174" t="s">
        <v>1579</v>
      </c>
      <c r="AC2" s="172" t="s">
        <v>1580</v>
      </c>
      <c r="AD2" s="17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مشهد قاضی طباطبایی ۱۰ - سوزنچی ۷  کافه چ - سجاد خودی 09360203400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84"/>
      <c r="H3" s="185"/>
      <c r="I3" s="184"/>
      <c r="J3" s="184"/>
      <c r="K3" s="11" t="str">
        <f t="shared" ca="1" si="0"/>
        <v/>
      </c>
      <c r="L3" s="186"/>
      <c r="M3" s="186"/>
      <c r="N3" s="186"/>
      <c r="O3" s="9">
        <v>5511.1</v>
      </c>
      <c r="P3" s="9">
        <v>2</v>
      </c>
      <c r="Q3" s="13" t="str">
        <f>VLOOKUP(O3, '[1]لیست محصولات اردیبهشت ۱۴۰۳'!B:C,2,0)</f>
        <v>هامبلا | Hambella</v>
      </c>
      <c r="R3" s="9"/>
      <c r="S3" s="12">
        <f>VLOOKUP(O3, '[1]لیست محصولات اردیبهشت ۱۴۰۳'!B:F,5,0)</f>
        <v>150</v>
      </c>
      <c r="T3" s="14">
        <f>VLOOKUP(O3, '[1]لیست محصولات اردیبهشت ۱۴۰۳'!B:G,6,0)</f>
        <v>2800000</v>
      </c>
      <c r="U3" s="15"/>
      <c r="V3" s="16">
        <f t="shared" si="1"/>
        <v>0</v>
      </c>
      <c r="W3" s="12">
        <f t="shared" si="2"/>
        <v>2</v>
      </c>
      <c r="X3" s="14">
        <f t="shared" si="3"/>
        <v>5600000</v>
      </c>
      <c r="Y3" s="17"/>
      <c r="Z3" s="14">
        <f t="shared" si="4"/>
        <v>5600000</v>
      </c>
      <c r="AA3" s="183"/>
      <c r="AB3" s="182"/>
      <c r="AC3" s="181"/>
      <c r="AD3" s="180"/>
      <c r="AE3" s="19"/>
      <c r="AF3" s="21"/>
      <c r="AG3" s="22" t="str">
        <f t="shared" si="5"/>
        <v>TRUE</v>
      </c>
      <c r="AH3" s="23" t="str">
        <f t="shared" ref="AH3:AH66" si="6"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65"/>
      <c r="H4" s="179"/>
      <c r="I4" s="165"/>
      <c r="J4" s="165"/>
      <c r="K4" s="11" t="str">
        <f t="shared" ca="1" si="0"/>
        <v/>
      </c>
      <c r="L4" s="163"/>
      <c r="M4" s="163"/>
      <c r="N4" s="163"/>
      <c r="O4" s="9">
        <v>5522.1</v>
      </c>
      <c r="P4" s="9">
        <v>2</v>
      </c>
      <c r="Q4" s="13" t="str">
        <f>VLOOKUP(O4, '[1]لیست محصولات اردیبهشت ۱۴۰۳'!B:C,2,0)</f>
        <v>تامارا | Tamara</v>
      </c>
      <c r="R4" s="9"/>
      <c r="S4" s="12">
        <f>VLOOKUP(O4, '[1]لیست محصولات اردیبهشت ۱۴۰۳'!B:F,5,0)</f>
        <v>150</v>
      </c>
      <c r="T4" s="14">
        <f>VLOOKUP(O4, '[1]لیست محصولات اردیبهشت ۱۴۰۳'!B:G,6,0)</f>
        <v>2600000</v>
      </c>
      <c r="U4" s="15"/>
      <c r="V4" s="16">
        <f t="shared" si="1"/>
        <v>0</v>
      </c>
      <c r="W4" s="12">
        <f t="shared" si="2"/>
        <v>2</v>
      </c>
      <c r="X4" s="14">
        <f t="shared" si="3"/>
        <v>5200000</v>
      </c>
      <c r="Y4" s="17"/>
      <c r="Z4" s="14">
        <f t="shared" si="4"/>
        <v>5200000</v>
      </c>
      <c r="AA4" s="177"/>
      <c r="AB4" s="175"/>
      <c r="AC4" s="173"/>
      <c r="AD4" s="171"/>
      <c r="AE4" s="19"/>
      <c r="AF4" s="21"/>
      <c r="AG4" s="22" t="str">
        <f t="shared" si="5"/>
        <v>TRUE</v>
      </c>
      <c r="AH4" s="23" t="str">
        <f t="shared" si="6"/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>
        <v>2</v>
      </c>
      <c r="H5" s="10">
        <v>279009253704</v>
      </c>
      <c r="I5" s="25" t="s">
        <v>1575</v>
      </c>
      <c r="J5" s="9"/>
      <c r="K5" s="11" t="str">
        <f t="shared" ca="1" si="0"/>
        <v/>
      </c>
      <c r="L5" s="12" t="s">
        <v>805</v>
      </c>
      <c r="M5" s="12" t="s">
        <v>1581</v>
      </c>
      <c r="N5" s="12"/>
      <c r="O5" s="9">
        <v>5501.1</v>
      </c>
      <c r="P5" s="9">
        <v>2</v>
      </c>
      <c r="Q5" s="13" t="str">
        <f>VLOOKUP(O5, '[1]لیست محصولات اردیبهشت ۱۴۰۳'!B:C,2,0)</f>
        <v>ورتکس | Vortex</v>
      </c>
      <c r="R5" s="9" t="s">
        <v>255</v>
      </c>
      <c r="S5" s="12">
        <f>VLOOKUP(O5, '[1]لیست محصولات اردیبهشت ۱۴۰۳'!B:F,5,0)</f>
        <v>150</v>
      </c>
      <c r="T5" s="14">
        <f>VLOOKUP(O5, '[1]لیست محصولات اردیبهشت ۱۴۰۳'!B:G,6,0)</f>
        <v>2100000</v>
      </c>
      <c r="U5" s="15"/>
      <c r="V5" s="16">
        <f t="shared" si="1"/>
        <v>0</v>
      </c>
      <c r="W5" s="12">
        <f t="shared" si="2"/>
        <v>2</v>
      </c>
      <c r="X5" s="14">
        <f t="shared" si="3"/>
        <v>4200000</v>
      </c>
      <c r="Y5" s="17"/>
      <c r="Z5" s="14">
        <f t="shared" si="4"/>
        <v>4200000</v>
      </c>
      <c r="AA5" s="18" t="s">
        <v>79</v>
      </c>
      <c r="AB5" s="13" t="s">
        <v>1582</v>
      </c>
      <c r="AC5" s="19" t="s">
        <v>1583</v>
      </c>
      <c r="AD5" s="20" t="s">
        <v>99</v>
      </c>
      <c r="AE5" s="19"/>
      <c r="AF5" s="21"/>
      <c r="AG5" s="22" t="str">
        <f t="shared" si="5"/>
        <v>TRUE</v>
      </c>
      <c r="AH5" s="23" t="str">
        <f t="shared" si="6"/>
        <v>تهران سوهانک خ خندان کوچه نیلوفر برج زمرد واحد 1101  - مصطفی کرمی 09104561410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>
        <v>3</v>
      </c>
      <c r="H6" s="10">
        <v>279010310091</v>
      </c>
      <c r="I6" s="25" t="s">
        <v>1575</v>
      </c>
      <c r="J6" s="9"/>
      <c r="K6" s="11" t="str">
        <f t="shared" ca="1" si="0"/>
        <v/>
      </c>
      <c r="L6" s="12" t="s">
        <v>457</v>
      </c>
      <c r="M6" s="12" t="s">
        <v>1119</v>
      </c>
      <c r="N6" s="12" t="s">
        <v>459</v>
      </c>
      <c r="O6" s="9">
        <v>3326.2</v>
      </c>
      <c r="P6" s="9">
        <v>2</v>
      </c>
      <c r="Q6" s="13" t="str">
        <f>VLOOKUP(O6, '[1]لیست محصولات اردیبهشت ۱۴۰۳'!B:C,2,0)</f>
        <v>میاگروس | Milagros</v>
      </c>
      <c r="R6" s="9"/>
      <c r="S6" s="12">
        <f>VLOOKUP(O6, '[1]لیست محصولات اردیبهشت ۱۴۰۳'!B:F,5,0)</f>
        <v>750</v>
      </c>
      <c r="T6" s="14">
        <f>VLOOKUP(O6, '[1]لیست محصولات اردیبهشت ۱۴۰۳'!B:G,6,0)</f>
        <v>18150000</v>
      </c>
      <c r="U6" s="15"/>
      <c r="V6" s="16">
        <f t="shared" si="1"/>
        <v>0</v>
      </c>
      <c r="W6" s="12">
        <f t="shared" si="2"/>
        <v>2</v>
      </c>
      <c r="X6" s="14">
        <f t="shared" si="3"/>
        <v>36300000</v>
      </c>
      <c r="Y6" s="17"/>
      <c r="Z6" s="14">
        <f t="shared" si="4"/>
        <v>36300000</v>
      </c>
      <c r="AA6" s="18" t="s">
        <v>79</v>
      </c>
      <c r="AB6" s="13" t="s">
        <v>460</v>
      </c>
      <c r="AC6" s="19" t="s">
        <v>461</v>
      </c>
      <c r="AD6" s="20" t="s">
        <v>99</v>
      </c>
      <c r="AE6" s="19"/>
      <c r="AF6" s="21"/>
      <c r="AG6" s="22" t="str">
        <f t="shared" si="5"/>
        <v>TRUE</v>
      </c>
      <c r="AH6" s="23" t="str">
        <f t="shared" si="6"/>
        <v>تهران میدان هفت تیر . خ مفتح جنوبی . خ ورکش . نبش کوچه سیاسی پ ۱۷.۷ کافه راب - اشکان رستمی فر 09384346362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>
        <v>4</v>
      </c>
      <c r="H7" s="10">
        <v>55722338501</v>
      </c>
      <c r="I7" s="9" t="s">
        <v>1575</v>
      </c>
      <c r="J7" s="9"/>
      <c r="K7" s="11" t="str">
        <f t="shared" ca="1" si="0"/>
        <v/>
      </c>
      <c r="L7" s="12" t="s">
        <v>704</v>
      </c>
      <c r="M7" s="12" t="s">
        <v>1584</v>
      </c>
      <c r="N7" s="12"/>
      <c r="O7" s="9">
        <v>3326.1</v>
      </c>
      <c r="P7" s="9">
        <v>1</v>
      </c>
      <c r="Q7" s="13" t="str">
        <f>VLOOKUP(O7, '[1]لیست محصولات اردیبهشت ۱۴۰۳'!B:C,2,0)</f>
        <v>میاگروس | Milagros</v>
      </c>
      <c r="R7" s="9"/>
      <c r="S7" s="12">
        <f>VLOOKUP(O7, '[1]لیست محصولات اردیبهشت ۱۴۰۳'!B:F,5,0)</f>
        <v>150</v>
      </c>
      <c r="T7" s="14">
        <f>VLOOKUP(O7, '[1]لیست محصولات اردیبهشت ۱۴۰۳'!B:G,6,0)</f>
        <v>3750000</v>
      </c>
      <c r="U7" s="26"/>
      <c r="V7" s="16">
        <f t="shared" si="1"/>
        <v>0</v>
      </c>
      <c r="W7" s="12">
        <f t="shared" si="2"/>
        <v>1</v>
      </c>
      <c r="X7" s="14">
        <f t="shared" si="3"/>
        <v>3750000</v>
      </c>
      <c r="Y7" s="17"/>
      <c r="Z7" s="14">
        <f t="shared" si="4"/>
        <v>3750000</v>
      </c>
      <c r="AA7" s="18" t="s">
        <v>129</v>
      </c>
      <c r="AB7" s="13" t="s">
        <v>1585</v>
      </c>
      <c r="AC7" s="19" t="s">
        <v>1586</v>
      </c>
      <c r="AD7" s="20"/>
      <c r="AE7" s="19"/>
      <c r="AF7" s="21"/>
      <c r="AG7" s="22" t="str">
        <f t="shared" si="5"/>
        <v>TRUE</v>
      </c>
      <c r="AH7" s="23" t="str">
        <f t="shared" si="6"/>
        <v>مشهد فرهاد 22، پلاک 80  - حمید پاک فر 09376010828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>
        <v>5</v>
      </c>
      <c r="H8" s="10">
        <v>279012174914</v>
      </c>
      <c r="I8" s="9" t="s">
        <v>1575</v>
      </c>
      <c r="J8" s="9"/>
      <c r="K8" s="11" t="str">
        <f t="shared" ca="1" si="0"/>
        <v/>
      </c>
      <c r="L8" s="12" t="s">
        <v>385</v>
      </c>
      <c r="M8" s="12" t="s">
        <v>1587</v>
      </c>
      <c r="N8" s="12"/>
      <c r="O8" s="9">
        <v>5522.1</v>
      </c>
      <c r="P8" s="9">
        <v>1</v>
      </c>
      <c r="Q8" s="13" t="str">
        <f>VLOOKUP(O8, '[1]لیست محصولات اردیبهشت ۱۴۰۳'!B:C,2,0)</f>
        <v>تامارا | Tamara</v>
      </c>
      <c r="R8" s="9"/>
      <c r="S8" s="12">
        <f>VLOOKUP(O8, '[1]لیست محصولات اردیبهشت ۱۴۰۳'!B:F,5,0)</f>
        <v>150</v>
      </c>
      <c r="T8" s="14">
        <f>VLOOKUP(O8, '[1]لیست محصولات اردیبهشت ۱۴۰۳'!B:G,6,0)</f>
        <v>2600000</v>
      </c>
      <c r="U8" s="15"/>
      <c r="V8" s="16">
        <f t="shared" si="1"/>
        <v>0</v>
      </c>
      <c r="W8" s="12">
        <f t="shared" si="2"/>
        <v>1</v>
      </c>
      <c r="X8" s="14">
        <f t="shared" si="3"/>
        <v>2600000</v>
      </c>
      <c r="Y8" s="17"/>
      <c r="Z8" s="14">
        <f t="shared" si="4"/>
        <v>2600000</v>
      </c>
      <c r="AA8" s="18" t="s">
        <v>109</v>
      </c>
      <c r="AB8" s="13" t="s">
        <v>1588</v>
      </c>
      <c r="AC8" s="19" t="s">
        <v>1589</v>
      </c>
      <c r="AD8" s="20"/>
      <c r="AE8" s="19"/>
      <c r="AF8" s="21"/>
      <c r="AG8" s="22" t="str">
        <f t="shared" si="5"/>
        <v>TRUE</v>
      </c>
      <c r="AH8" s="23" t="str">
        <f t="shared" si="6"/>
        <v>اصفهان خ آبشار سوم. خ سپهر.ک خاتم الانبیا.مجتمع باران.زنگ ۴  - بردیا نایب پور 09130266169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>
        <v>6</v>
      </c>
      <c r="H9" s="10">
        <v>279015574124</v>
      </c>
      <c r="I9" s="25" t="s">
        <v>1575</v>
      </c>
      <c r="J9" s="9"/>
      <c r="K9" s="11" t="str">
        <f t="shared" ca="1" si="0"/>
        <v/>
      </c>
      <c r="L9" s="27" t="s">
        <v>1590</v>
      </c>
      <c r="M9" s="12" t="s">
        <v>1291</v>
      </c>
      <c r="N9" s="12" t="s">
        <v>1591</v>
      </c>
      <c r="O9" s="9">
        <v>5522.1</v>
      </c>
      <c r="P9" s="9">
        <v>2</v>
      </c>
      <c r="Q9" s="13" t="str">
        <f>VLOOKUP(O9, '[1]لیست محصولات اردیبهشت ۱۴۰۳'!B:C,2,0)</f>
        <v>تامارا | Tamara</v>
      </c>
      <c r="R9" s="9"/>
      <c r="S9" s="12">
        <f>VLOOKUP(O9, '[1]لیست محصولات اردیبهشت ۱۴۰۳'!B:F,5,0)</f>
        <v>150</v>
      </c>
      <c r="T9" s="14">
        <f>VLOOKUP(O9, '[1]لیست محصولات اردیبهشت ۱۴۰۳'!B:G,6,0)</f>
        <v>2600000</v>
      </c>
      <c r="U9" s="15"/>
      <c r="V9" s="16">
        <f t="shared" si="1"/>
        <v>0</v>
      </c>
      <c r="W9" s="12">
        <f t="shared" si="2"/>
        <v>2</v>
      </c>
      <c r="X9" s="14">
        <f t="shared" si="3"/>
        <v>5200000</v>
      </c>
      <c r="Y9" s="17"/>
      <c r="Z9" s="14">
        <f t="shared" si="4"/>
        <v>5200000</v>
      </c>
      <c r="AA9" s="18" t="s">
        <v>79</v>
      </c>
      <c r="AB9" s="13" t="s">
        <v>1592</v>
      </c>
      <c r="AC9" s="19" t="s">
        <v>1593</v>
      </c>
      <c r="AD9" s="20" t="s">
        <v>99</v>
      </c>
      <c r="AE9" s="19"/>
      <c r="AF9" s="21"/>
      <c r="AG9" s="22" t="str">
        <f t="shared" si="5"/>
        <v>TRUE</v>
      </c>
      <c r="AH9" s="23" t="str">
        <f t="shared" si="6"/>
        <v>تهران کریم خان خیابان سپهبد قرنی خیابان کلانتری غربی پلاک 70  کافه رستوران نایت لند - وصال امینی 09960017543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>
        <v>7</v>
      </c>
      <c r="H10" s="10">
        <v>279024599187</v>
      </c>
      <c r="I10" s="25" t="s">
        <v>1575</v>
      </c>
      <c r="J10" s="9"/>
      <c r="K10" s="11" t="str">
        <f t="shared" ca="1" si="0"/>
        <v/>
      </c>
      <c r="L10" s="27" t="s">
        <v>301</v>
      </c>
      <c r="M10" s="27" t="s">
        <v>1594</v>
      </c>
      <c r="N10" s="12" t="s">
        <v>1595</v>
      </c>
      <c r="O10" s="9">
        <v>3326.1</v>
      </c>
      <c r="P10" s="9">
        <v>2</v>
      </c>
      <c r="Q10" s="13" t="str">
        <f>VLOOKUP(O10, '[1]لیست محصولات اردیبهشت ۱۴۰۳'!B:C,2,0)</f>
        <v>میاگروس | Milagros</v>
      </c>
      <c r="R10" s="9"/>
      <c r="S10" s="12">
        <f>VLOOKUP(O10, '[1]لیست محصولات اردیبهشت ۱۴۰۳'!B:F,5,0)</f>
        <v>150</v>
      </c>
      <c r="T10" s="14">
        <f>VLOOKUP(O10, '[1]لیست محصولات اردیبهشت ۱۴۰۳'!B:G,6,0)</f>
        <v>3750000</v>
      </c>
      <c r="U10" s="15"/>
      <c r="V10" s="16">
        <f t="shared" si="1"/>
        <v>0</v>
      </c>
      <c r="W10" s="12">
        <f t="shared" si="2"/>
        <v>2</v>
      </c>
      <c r="X10" s="14">
        <f t="shared" si="3"/>
        <v>7500000</v>
      </c>
      <c r="Y10" s="17"/>
      <c r="Z10" s="14">
        <f t="shared" si="4"/>
        <v>7500000</v>
      </c>
      <c r="AA10" s="18" t="s">
        <v>449</v>
      </c>
      <c r="AB10" s="13" t="s">
        <v>1596</v>
      </c>
      <c r="AC10" s="19" t="s">
        <v>1597</v>
      </c>
      <c r="AD10" s="20"/>
      <c r="AE10" s="19"/>
      <c r="AF10" s="21"/>
      <c r="AG10" s="22" t="str">
        <f t="shared" si="5"/>
        <v>TRUE</v>
      </c>
      <c r="AH10" s="23" t="str">
        <f t="shared" si="6"/>
        <v>خراسان رضوی تایباد - استقلال ۴ پلاک ۸۱طبقه بالا کافه رحیمی - مریم شیبانی 09383565081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>
        <v>8</v>
      </c>
      <c r="H11" s="10">
        <v>279025041161</v>
      </c>
      <c r="I11" s="9" t="s">
        <v>1575</v>
      </c>
      <c r="J11" s="9"/>
      <c r="K11" s="11" t="str">
        <f t="shared" ca="1" si="0"/>
        <v/>
      </c>
      <c r="L11" s="12" t="s">
        <v>1598</v>
      </c>
      <c r="M11" s="12" t="s">
        <v>1599</v>
      </c>
      <c r="N11" s="12"/>
      <c r="O11" s="9">
        <v>5511.1</v>
      </c>
      <c r="P11" s="9">
        <v>1</v>
      </c>
      <c r="Q11" s="13" t="str">
        <f>VLOOKUP(O11, '[1]لیست محصولات اردیبهشت ۱۴۰۳'!B:C,2,0)</f>
        <v>هامبلا | Hambella</v>
      </c>
      <c r="R11" s="9" t="s">
        <v>875</v>
      </c>
      <c r="S11" s="12">
        <f>VLOOKUP(O11, '[1]لیست محصولات اردیبهشت ۱۴۰۳'!B:F,5,0)</f>
        <v>150</v>
      </c>
      <c r="T11" s="14">
        <f>VLOOKUP(O11, '[1]لیست محصولات اردیبهشت ۱۴۰۳'!B:G,6,0)</f>
        <v>2800000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2800000</v>
      </c>
      <c r="Y11" s="17"/>
      <c r="Z11" s="14">
        <f t="shared" si="4"/>
        <v>2800000</v>
      </c>
      <c r="AA11" s="18" t="s">
        <v>79</v>
      </c>
      <c r="AB11" s="13" t="s">
        <v>1600</v>
      </c>
      <c r="AC11" s="19" t="s">
        <v>1601</v>
      </c>
      <c r="AD11" s="20" t="s">
        <v>99</v>
      </c>
      <c r="AE11" s="19"/>
      <c r="AF11" s="21"/>
      <c r="AG11" s="22" t="str">
        <f t="shared" si="5"/>
        <v>TRUE</v>
      </c>
      <c r="AH11" s="23" t="str">
        <f t="shared" si="6"/>
        <v>تهران خیابان سیدجمال‌الدین اسدآبادی (یوسف آباد) نبش پنجاه و هشتم، پلاک 418 واحد 12  - مسیح میرجعفری 09385052983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>
        <v>9</v>
      </c>
      <c r="H12" s="10">
        <v>279032537522</v>
      </c>
      <c r="I12" s="9" t="s">
        <v>1575</v>
      </c>
      <c r="J12" s="9"/>
      <c r="K12" s="11" t="str">
        <f t="shared" ca="1" si="0"/>
        <v/>
      </c>
      <c r="L12" s="12" t="s">
        <v>1283</v>
      </c>
      <c r="M12" s="12" t="s">
        <v>1602</v>
      </c>
      <c r="N12" s="12" t="s">
        <v>1603</v>
      </c>
      <c r="O12" s="9">
        <v>3326.1</v>
      </c>
      <c r="P12" s="9">
        <v>2</v>
      </c>
      <c r="Q12" s="13" t="str">
        <f>VLOOKUP(O12, '[1]لیست محصولات اردیبهشت ۱۴۰۳'!B:C,2,0)</f>
        <v>میاگروس | Milagros</v>
      </c>
      <c r="R12" s="9"/>
      <c r="S12" s="12">
        <f>VLOOKUP(O12, '[1]لیست محصولات اردیبهشت ۱۴۰۳'!B:F,5,0)</f>
        <v>150</v>
      </c>
      <c r="T12" s="14">
        <f>VLOOKUP(O12, '[1]لیست محصولات اردیبهشت ۱۴۰۳'!B:G,6,0)</f>
        <v>3750000</v>
      </c>
      <c r="U12" s="15"/>
      <c r="V12" s="16">
        <f t="shared" si="1"/>
        <v>0</v>
      </c>
      <c r="W12" s="12">
        <f t="shared" si="2"/>
        <v>2</v>
      </c>
      <c r="X12" s="14">
        <f t="shared" si="3"/>
        <v>7500000</v>
      </c>
      <c r="Y12" s="17"/>
      <c r="Z12" s="14">
        <f t="shared" si="4"/>
        <v>7500000</v>
      </c>
      <c r="AA12" s="18" t="s">
        <v>79</v>
      </c>
      <c r="AB12" s="13" t="s">
        <v>1604</v>
      </c>
      <c r="AC12" s="19" t="s">
        <v>1605</v>
      </c>
      <c r="AD12" s="20" t="s">
        <v>99</v>
      </c>
      <c r="AE12" s="68" t="s">
        <v>1606</v>
      </c>
      <c r="AF12" s="21"/>
      <c r="AG12" s="22" t="str">
        <f t="shared" si="5"/>
        <v>TRUE</v>
      </c>
      <c r="AH12" s="23" t="str">
        <f t="shared" si="6"/>
        <v>تهران نیاوران خیابان صبوری انتهای خیابان نبش کوچه شمس ون کافه برگ - پارسا نعمتی 09126164107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64">
        <v>10</v>
      </c>
      <c r="H13" s="178">
        <v>279035547486</v>
      </c>
      <c r="I13" s="164" t="s">
        <v>1575</v>
      </c>
      <c r="J13" s="164"/>
      <c r="K13" s="11" t="str">
        <f t="shared" ca="1" si="0"/>
        <v/>
      </c>
      <c r="L13" s="162" t="s">
        <v>704</v>
      </c>
      <c r="M13" s="162" t="s">
        <v>1043</v>
      </c>
      <c r="N13" s="162" t="s">
        <v>1607</v>
      </c>
      <c r="O13" s="9">
        <v>5522.1</v>
      </c>
      <c r="P13" s="9">
        <v>2</v>
      </c>
      <c r="Q13" s="13" t="str">
        <f>VLOOKUP(O13, '[1]لیست محصولات اردیبهشت ۱۴۰۳'!B:C,2,0)</f>
        <v>تامارا | Tamara</v>
      </c>
      <c r="R13" s="9"/>
      <c r="S13" s="12">
        <f>VLOOKUP(O13, '[1]لیست محصولات اردیبهشت ۱۴۰۳'!B:F,5,0)</f>
        <v>150</v>
      </c>
      <c r="T13" s="14">
        <f>VLOOKUP(O13, '[1]لیست محصولات اردیبهشت ۱۴۰۳'!B:G,6,0)</f>
        <v>2600000</v>
      </c>
      <c r="U13" s="26"/>
      <c r="V13" s="16">
        <f t="shared" si="1"/>
        <v>0</v>
      </c>
      <c r="W13" s="12">
        <f t="shared" si="2"/>
        <v>2</v>
      </c>
      <c r="X13" s="14">
        <f t="shared" si="3"/>
        <v>5200000</v>
      </c>
      <c r="Y13" s="17"/>
      <c r="Z13" s="14">
        <f t="shared" si="4"/>
        <v>5200000</v>
      </c>
      <c r="AA13" s="176" t="s">
        <v>797</v>
      </c>
      <c r="AB13" s="174" t="s">
        <v>1608</v>
      </c>
      <c r="AC13" s="172" t="s">
        <v>1609</v>
      </c>
      <c r="AD13" s="170"/>
      <c r="AE13" s="19"/>
      <c r="AF13" s="21"/>
      <c r="AG13" s="22" t="str">
        <f t="shared" si="5"/>
        <v>TRUE</v>
      </c>
      <c r="AH13" s="23" t="str">
        <f t="shared" si="6"/>
        <v>گرگان انتهای عدالت ۱۲ نبش همایون ۲ کافه شاپ کوبار - حمید اکبری 09115409851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184"/>
      <c r="H14" s="185"/>
      <c r="I14" s="184"/>
      <c r="J14" s="184"/>
      <c r="K14" s="11" t="str">
        <f t="shared" ca="1" si="0"/>
        <v/>
      </c>
      <c r="L14" s="186"/>
      <c r="M14" s="186"/>
      <c r="N14" s="186"/>
      <c r="O14" s="9">
        <v>5511.1</v>
      </c>
      <c r="P14" s="9">
        <v>1</v>
      </c>
      <c r="Q14" s="13" t="str">
        <f>VLOOKUP(O14, '[1]لیست محصولات اردیبهشت ۱۴۰۳'!B:C,2,0)</f>
        <v>هامبلا | Hambella</v>
      </c>
      <c r="R14" s="9"/>
      <c r="S14" s="12">
        <f>VLOOKUP(O14, '[1]لیست محصولات اردیبهشت ۱۴۰۳'!B:F,5,0)</f>
        <v>150</v>
      </c>
      <c r="T14" s="14">
        <f>VLOOKUP(O14, '[1]لیست محصولات اردیبهشت ۱۴۰۳'!B:G,6,0)</f>
        <v>2800000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2800000</v>
      </c>
      <c r="Y14" s="17"/>
      <c r="Z14" s="14">
        <f t="shared" si="4"/>
        <v>2800000</v>
      </c>
      <c r="AA14" s="183"/>
      <c r="AB14" s="182"/>
      <c r="AC14" s="181"/>
      <c r="AD14" s="180"/>
      <c r="AE14" s="19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184"/>
      <c r="H15" s="185"/>
      <c r="I15" s="184"/>
      <c r="J15" s="184"/>
      <c r="K15" s="11" t="str">
        <f t="shared" ca="1" si="0"/>
        <v/>
      </c>
      <c r="L15" s="186"/>
      <c r="M15" s="186"/>
      <c r="N15" s="186"/>
      <c r="O15" s="9">
        <v>3326.1</v>
      </c>
      <c r="P15" s="9">
        <v>2</v>
      </c>
      <c r="Q15" s="13" t="str">
        <f>VLOOKUP(O15, '[1]لیست محصولات اردیبهشت ۱۴۰۳'!B:C,2,0)</f>
        <v>میاگروس | Milagros</v>
      </c>
      <c r="R15" s="9"/>
      <c r="S15" s="12">
        <f>VLOOKUP(O15, '[1]لیست محصولات اردیبهشت ۱۴۰۳'!B:F,5,0)</f>
        <v>150</v>
      </c>
      <c r="T15" s="14">
        <f>VLOOKUP(O15, '[1]لیست محصولات اردیبهشت ۱۴۰۳'!B:G,6,0)</f>
        <v>3750000</v>
      </c>
      <c r="U15" s="15"/>
      <c r="V15" s="16">
        <f t="shared" si="1"/>
        <v>0</v>
      </c>
      <c r="W15" s="12">
        <f t="shared" si="2"/>
        <v>2</v>
      </c>
      <c r="X15" s="14">
        <f t="shared" si="3"/>
        <v>7500000</v>
      </c>
      <c r="Y15" s="17"/>
      <c r="Z15" s="14">
        <f t="shared" si="4"/>
        <v>7500000</v>
      </c>
      <c r="AA15" s="183"/>
      <c r="AB15" s="182"/>
      <c r="AC15" s="181"/>
      <c r="AD15" s="180"/>
      <c r="AE15" s="19"/>
      <c r="AF15" s="21"/>
      <c r="AG15" s="22" t="str">
        <f t="shared" si="5"/>
        <v>TRUE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165"/>
      <c r="H16" s="179"/>
      <c r="I16" s="165"/>
      <c r="J16" s="165"/>
      <c r="K16" s="11" t="str">
        <f t="shared" ca="1" si="0"/>
        <v/>
      </c>
      <c r="L16" s="163"/>
      <c r="M16" s="163"/>
      <c r="N16" s="163"/>
      <c r="O16" s="9">
        <v>1125.0999999999999</v>
      </c>
      <c r="P16" s="9">
        <v>1</v>
      </c>
      <c r="Q16" s="13" t="str">
        <f>VLOOKUP(O16, '[1]لیست محصولات اردیبهشت ۱۴۰۳'!B:C,2,0)</f>
        <v>بنجامین دیانوس | Benjamin De Dianous</v>
      </c>
      <c r="R16" s="9"/>
      <c r="S16" s="12">
        <f>VLOOKUP(O16, '[1]لیست محصولات اردیبهشت ۱۴۰۳'!B:F,5,0)</f>
        <v>80</v>
      </c>
      <c r="T16" s="14">
        <f>VLOOKUP(O16, '[1]لیست محصولات اردیبهشت ۱۴۰۳'!B:G,6,0)</f>
        <v>11000000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11000000</v>
      </c>
      <c r="Y16" s="17"/>
      <c r="Z16" s="14">
        <f t="shared" si="4"/>
        <v>11000000</v>
      </c>
      <c r="AA16" s="177"/>
      <c r="AB16" s="175"/>
      <c r="AC16" s="173"/>
      <c r="AD16" s="171"/>
      <c r="AE16" s="19"/>
      <c r="AF16" s="21"/>
      <c r="AG16" s="22" t="str">
        <f t="shared" si="5"/>
        <v>TRUE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164">
        <v>11</v>
      </c>
      <c r="H17" s="178">
        <v>55741344801</v>
      </c>
      <c r="I17" s="164" t="s">
        <v>1610</v>
      </c>
      <c r="J17" s="164" t="s">
        <v>76</v>
      </c>
      <c r="K17" s="11" t="str">
        <f t="shared" ca="1" si="0"/>
        <v/>
      </c>
      <c r="L17" s="162" t="s">
        <v>112</v>
      </c>
      <c r="M17" s="162" t="s">
        <v>488</v>
      </c>
      <c r="N17" s="162" t="s">
        <v>489</v>
      </c>
      <c r="O17" s="9">
        <v>5523.2</v>
      </c>
      <c r="P17" s="9">
        <v>1</v>
      </c>
      <c r="Q17" s="13" t="str">
        <f>VLOOKUP(O17, '[1]لیست محصولات اردیبهشت ۱۴۰۳'!B:C,2,0)</f>
        <v>کوتوا دانکن | Kotowa Duncan</v>
      </c>
      <c r="R17" s="9"/>
      <c r="S17" s="12">
        <f>VLOOKUP(O17, '[1]لیست محصولات اردیبهشت ۱۴۰۳'!B:F,5,0)</f>
        <v>750</v>
      </c>
      <c r="T17" s="14">
        <f>VLOOKUP(O17, '[1]لیست محصولات اردیبهشت ۱۴۰۳'!B:G,6,0)</f>
        <v>12150000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12150000</v>
      </c>
      <c r="Y17" s="17"/>
      <c r="Z17" s="14">
        <f t="shared" si="4"/>
        <v>12150000</v>
      </c>
      <c r="AA17" s="176" t="s">
        <v>206</v>
      </c>
      <c r="AB17" s="174" t="s">
        <v>1611</v>
      </c>
      <c r="AC17" s="172" t="s">
        <v>491</v>
      </c>
      <c r="AD17" s="170"/>
      <c r="AE17" s="19"/>
      <c r="AF17" s="21"/>
      <c r="AG17" s="22" t="str">
        <f t="shared" si="5"/>
        <v>TRUE</v>
      </c>
      <c r="AH17" s="23" t="str">
        <f t="shared" si="6"/>
        <v>ساری میدان امام بلوار آزادی خیابان بعثت بین بعثت ۲ و ۴  کافه قهومون - محمدرضا غلامی شه بندی 09376143341</v>
      </c>
    </row>
    <row r="18" spans="1:34" ht="22.35" customHeight="1">
      <c r="A18" s="7"/>
      <c r="B18" s="7"/>
      <c r="C18" s="7"/>
      <c r="D18" s="7"/>
      <c r="E18" s="7"/>
      <c r="F18" s="8"/>
      <c r="G18" s="184"/>
      <c r="H18" s="185"/>
      <c r="I18" s="184"/>
      <c r="J18" s="184"/>
      <c r="K18" s="11" t="str">
        <f t="shared" ca="1" si="0"/>
        <v/>
      </c>
      <c r="L18" s="186"/>
      <c r="M18" s="186"/>
      <c r="N18" s="186"/>
      <c r="O18" s="9">
        <v>5511.3</v>
      </c>
      <c r="P18" s="9">
        <v>1</v>
      </c>
      <c r="Q18" s="13" t="str">
        <f>VLOOKUP(O18, '[1]لیست محصولات اردیبهشت ۱۴۰۳'!B:C,2,0)</f>
        <v>هامبلا | Hambella</v>
      </c>
      <c r="R18" s="9"/>
      <c r="S18" s="12">
        <f>VLOOKUP(O18, '[1]لیست محصولات اردیبهشت ۱۴۰۳'!B:F,5,0)</f>
        <v>4000</v>
      </c>
      <c r="T18" s="14">
        <f>VLOOKUP(O18, '[1]لیست محصولات اردیبهشت ۱۴۰۳'!B:G,6,0)</f>
        <v>69600000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69600000</v>
      </c>
      <c r="Y18" s="17"/>
      <c r="Z18" s="14">
        <f t="shared" si="4"/>
        <v>69600000</v>
      </c>
      <c r="AA18" s="183"/>
      <c r="AB18" s="182"/>
      <c r="AC18" s="181"/>
      <c r="AD18" s="180"/>
      <c r="AE18" s="19"/>
      <c r="AF18" s="21"/>
      <c r="AG18" s="22" t="str">
        <f t="shared" si="5"/>
        <v>TRUE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184"/>
      <c r="H19" s="185"/>
      <c r="I19" s="184"/>
      <c r="J19" s="184"/>
      <c r="K19" s="11" t="str">
        <f t="shared" ca="1" si="0"/>
        <v/>
      </c>
      <c r="L19" s="186"/>
      <c r="M19" s="186"/>
      <c r="N19" s="186"/>
      <c r="O19" s="9">
        <v>5511.1</v>
      </c>
      <c r="P19" s="9">
        <v>1</v>
      </c>
      <c r="Q19" s="13" t="str">
        <f>VLOOKUP(O19, '[1]لیست محصولات اردیبهشت ۱۴۰۳'!B:C,2,0)</f>
        <v>هامبلا | Hambella</v>
      </c>
      <c r="R19" s="9"/>
      <c r="S19" s="12">
        <f>VLOOKUP(O19, '[1]لیست محصولات اردیبهشت ۱۴۰۳'!B:F,5,0)</f>
        <v>150</v>
      </c>
      <c r="T19" s="14">
        <f>VLOOKUP(O19, '[1]لیست محصولات اردیبهشت ۱۴۰۳'!B:G,6,0)</f>
        <v>2800000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2800000</v>
      </c>
      <c r="Y19" s="17"/>
      <c r="Z19" s="14">
        <f t="shared" si="4"/>
        <v>2800000</v>
      </c>
      <c r="AA19" s="183"/>
      <c r="AB19" s="182"/>
      <c r="AC19" s="181"/>
      <c r="AD19" s="180"/>
      <c r="AE19" s="19"/>
      <c r="AF19" s="21"/>
      <c r="AG19" s="22" t="str">
        <f t="shared" si="5"/>
        <v>TRUE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184"/>
      <c r="H20" s="185"/>
      <c r="I20" s="184"/>
      <c r="J20" s="184"/>
      <c r="K20" s="11" t="str">
        <f t="shared" ca="1" si="0"/>
        <v/>
      </c>
      <c r="L20" s="186"/>
      <c r="M20" s="186"/>
      <c r="N20" s="186"/>
      <c r="O20" s="9">
        <v>5522.1</v>
      </c>
      <c r="P20" s="9">
        <v>1</v>
      </c>
      <c r="Q20" s="13" t="str">
        <f>VLOOKUP(O20, '[1]لیست محصولات اردیبهشت ۱۴۰۳'!B:C,2,0)</f>
        <v>تامارا | Tamara</v>
      </c>
      <c r="R20" s="9"/>
      <c r="S20" s="12">
        <f>VLOOKUP(O20, '[1]لیست محصولات اردیبهشت ۱۴۰۳'!B:F,5,0)</f>
        <v>150</v>
      </c>
      <c r="T20" s="14">
        <f>VLOOKUP(O20, '[1]لیست محصولات اردیبهشت ۱۴۰۳'!B:G,6,0)</f>
        <v>2600000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2600000</v>
      </c>
      <c r="Y20" s="17"/>
      <c r="Z20" s="14">
        <f t="shared" si="4"/>
        <v>2600000</v>
      </c>
      <c r="AA20" s="183"/>
      <c r="AB20" s="182"/>
      <c r="AC20" s="181"/>
      <c r="AD20" s="180"/>
      <c r="AE20" s="19"/>
      <c r="AF20" s="21"/>
      <c r="AG20" s="22" t="str">
        <f t="shared" si="5"/>
        <v>TRUE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165"/>
      <c r="H21" s="179"/>
      <c r="I21" s="165"/>
      <c r="J21" s="165"/>
      <c r="K21" s="11" t="str">
        <f t="shared" ca="1" si="0"/>
        <v/>
      </c>
      <c r="L21" s="163"/>
      <c r="M21" s="163"/>
      <c r="N21" s="163"/>
      <c r="O21" s="9">
        <v>3326.1</v>
      </c>
      <c r="P21" s="9">
        <v>1</v>
      </c>
      <c r="Q21" s="13" t="str">
        <f>VLOOKUP(O21, '[1]لیست محصولات اردیبهشت ۱۴۰۳'!B:C,2,0)</f>
        <v>میاگروس | Milagros</v>
      </c>
      <c r="R21" s="9"/>
      <c r="S21" s="12">
        <f>VLOOKUP(O21, '[1]لیست محصولات اردیبهشت ۱۴۰۳'!B:F,5,0)</f>
        <v>150</v>
      </c>
      <c r="T21" s="14">
        <f>VLOOKUP(O21, '[1]لیست محصولات اردیبهشت ۱۴۰۳'!B:G,6,0)</f>
        <v>3750000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3750000</v>
      </c>
      <c r="Y21" s="17"/>
      <c r="Z21" s="14">
        <f t="shared" si="4"/>
        <v>3750000</v>
      </c>
      <c r="AA21" s="177"/>
      <c r="AB21" s="175"/>
      <c r="AC21" s="173"/>
      <c r="AD21" s="171"/>
      <c r="AE21" s="19"/>
      <c r="AF21" s="21"/>
      <c r="AG21" s="22" t="str">
        <f t="shared" si="5"/>
        <v>TRUE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>
        <v>12</v>
      </c>
      <c r="H22" s="10">
        <v>279066373453</v>
      </c>
      <c r="I22" s="9" t="s">
        <v>1610</v>
      </c>
      <c r="J22" s="9"/>
      <c r="K22" s="11" t="str">
        <f t="shared" ca="1" si="0"/>
        <v/>
      </c>
      <c r="L22" s="12" t="s">
        <v>1612</v>
      </c>
      <c r="M22" s="12" t="s">
        <v>1613</v>
      </c>
      <c r="N22" s="12"/>
      <c r="O22" s="9">
        <v>5522.1</v>
      </c>
      <c r="P22" s="9">
        <v>1</v>
      </c>
      <c r="Q22" s="13" t="str">
        <f>VLOOKUP(O22, '[1]لیست محصولات اردیبهشت ۱۴۰۳'!B:C,2,0)</f>
        <v>تامارا | Tamara</v>
      </c>
      <c r="R22" s="9"/>
      <c r="S22" s="12">
        <f>VLOOKUP(O22, '[1]لیست محصولات اردیبهشت ۱۴۰۳'!B:F,5,0)</f>
        <v>150</v>
      </c>
      <c r="T22" s="14">
        <f>VLOOKUP(O22, '[1]لیست محصولات اردیبهشت ۱۴۰۳'!B:G,6,0)</f>
        <v>2600000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2600000</v>
      </c>
      <c r="Y22" s="17"/>
      <c r="Z22" s="14">
        <f t="shared" si="4"/>
        <v>2600000</v>
      </c>
      <c r="AA22" s="18" t="s">
        <v>1614</v>
      </c>
      <c r="AB22" s="13" t="s">
        <v>1615</v>
      </c>
      <c r="AC22" s="19" t="s">
        <v>1616</v>
      </c>
      <c r="AD22" s="20"/>
      <c r="AE22" s="19"/>
      <c r="AF22" s="21"/>
      <c r="AG22" s="22" t="str">
        <f t="shared" si="5"/>
        <v>TRUE</v>
      </c>
      <c r="AH22" s="23" t="str">
        <f t="shared" si="6"/>
        <v>تنکابن شیرود_رو به روی مدرسه شهید شیرودی _ کوچه طبیعت ۳۶_پلاک ۳  - کوشا شعبان پور 09116779164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164">
        <v>13</v>
      </c>
      <c r="H23" s="178">
        <v>55743682301</v>
      </c>
      <c r="I23" s="164" t="s">
        <v>1610</v>
      </c>
      <c r="J23" s="164"/>
      <c r="K23" s="11" t="str">
        <f t="shared" ca="1" si="0"/>
        <v/>
      </c>
      <c r="L23" s="162" t="s">
        <v>591</v>
      </c>
      <c r="M23" s="162" t="s">
        <v>1291</v>
      </c>
      <c r="N23" s="162" t="s">
        <v>1617</v>
      </c>
      <c r="O23" s="9">
        <v>5511.2</v>
      </c>
      <c r="P23" s="9">
        <v>2</v>
      </c>
      <c r="Q23" s="13" t="str">
        <f>VLOOKUP(O23, '[1]لیست محصولات اردیبهشت ۱۴۰۳'!B:C,2,0)</f>
        <v>هامبلا | Hambella</v>
      </c>
      <c r="R23" s="9"/>
      <c r="S23" s="12">
        <f>VLOOKUP(O23, '[1]لیست محصولات اردیبهشت ۱۴۰۳'!B:F,5,0)</f>
        <v>750</v>
      </c>
      <c r="T23" s="14">
        <f>VLOOKUP(O23, '[1]لیست محصولات اردیبهشت ۱۴۰۳'!B:G,6,0)</f>
        <v>13350000</v>
      </c>
      <c r="U23" s="15"/>
      <c r="V23" s="16">
        <f t="shared" si="1"/>
        <v>0</v>
      </c>
      <c r="W23" s="12">
        <f t="shared" si="2"/>
        <v>2</v>
      </c>
      <c r="X23" s="14">
        <f t="shared" si="3"/>
        <v>26700000</v>
      </c>
      <c r="Y23" s="17"/>
      <c r="Z23" s="14">
        <f t="shared" si="4"/>
        <v>26700000</v>
      </c>
      <c r="AA23" s="176" t="s">
        <v>166</v>
      </c>
      <c r="AB23" s="174" t="s">
        <v>1618</v>
      </c>
      <c r="AC23" s="172" t="s">
        <v>1619</v>
      </c>
      <c r="AD23" s="170"/>
      <c r="AE23" s="19"/>
      <c r="AF23" s="21"/>
      <c r="AG23" s="22" t="str">
        <f t="shared" si="5"/>
        <v>TRUE</v>
      </c>
      <c r="AH23" s="23" t="str">
        <f t="shared" si="6"/>
        <v>آمل خیابان طالب املی دریای۲۱ قهوه قاجار - حسین امینی 09120921553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165"/>
      <c r="H24" s="179"/>
      <c r="I24" s="165"/>
      <c r="J24" s="165"/>
      <c r="K24" s="11" t="str">
        <f t="shared" ca="1" si="0"/>
        <v/>
      </c>
      <c r="L24" s="163"/>
      <c r="M24" s="163"/>
      <c r="N24" s="163"/>
      <c r="O24" s="9">
        <v>5522.2</v>
      </c>
      <c r="P24" s="9">
        <v>2</v>
      </c>
      <c r="Q24" s="13" t="str">
        <f>VLOOKUP(O24, '[1]لیست محصولات اردیبهشت ۱۴۰۳'!B:C,2,0)</f>
        <v>تامارا | Tamara</v>
      </c>
      <c r="R24" s="9"/>
      <c r="S24" s="12">
        <f>VLOOKUP(O24, '[1]لیست محصولات اردیبهشت ۱۴۰۳'!B:F,5,0)</f>
        <v>750</v>
      </c>
      <c r="T24" s="14">
        <f>VLOOKUP(O24, '[1]لیست محصولات اردیبهشت ۱۴۰۳'!B:G,6,0)</f>
        <v>12450000</v>
      </c>
      <c r="U24" s="15"/>
      <c r="V24" s="16">
        <f t="shared" si="1"/>
        <v>0</v>
      </c>
      <c r="W24" s="12">
        <f t="shared" si="2"/>
        <v>2</v>
      </c>
      <c r="X24" s="14">
        <f t="shared" si="3"/>
        <v>24900000</v>
      </c>
      <c r="Y24" s="17"/>
      <c r="Z24" s="14">
        <f t="shared" si="4"/>
        <v>24900000</v>
      </c>
      <c r="AA24" s="177"/>
      <c r="AB24" s="175"/>
      <c r="AC24" s="173"/>
      <c r="AD24" s="171"/>
      <c r="AE24" s="19"/>
      <c r="AF24" s="21"/>
      <c r="AG24" s="22" t="str">
        <f t="shared" si="5"/>
        <v>TRUE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164">
        <v>14</v>
      </c>
      <c r="H25" s="178">
        <v>279073947220</v>
      </c>
      <c r="I25" s="164" t="s">
        <v>1610</v>
      </c>
      <c r="J25" s="164"/>
      <c r="K25" s="11" t="str">
        <f t="shared" ca="1" si="0"/>
        <v/>
      </c>
      <c r="L25" s="162" t="s">
        <v>452</v>
      </c>
      <c r="M25" s="162" t="s">
        <v>1620</v>
      </c>
      <c r="N25" s="162" t="s">
        <v>1621</v>
      </c>
      <c r="O25" s="9">
        <v>3326.2</v>
      </c>
      <c r="P25" s="9">
        <v>1</v>
      </c>
      <c r="Q25" s="13" t="str">
        <f>VLOOKUP(O25, '[1]لیست محصولات اردیبهشت ۱۴۰۳'!B:C,2,0)</f>
        <v>میاگروس | Milagros</v>
      </c>
      <c r="R25" s="9"/>
      <c r="S25" s="12">
        <f>VLOOKUP(O25, '[1]لیست محصولات اردیبهشت ۱۴۰۳'!B:F,5,0)</f>
        <v>750</v>
      </c>
      <c r="T25" s="14">
        <f>VLOOKUP(O25, '[1]لیست محصولات اردیبهشت ۱۴۰۳'!B:G,6,0)</f>
        <v>18150000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18150000</v>
      </c>
      <c r="Y25" s="17"/>
      <c r="Z25" s="14">
        <f t="shared" si="4"/>
        <v>18150000</v>
      </c>
      <c r="AA25" s="176" t="s">
        <v>166</v>
      </c>
      <c r="AB25" s="174" t="s">
        <v>1622</v>
      </c>
      <c r="AC25" s="172" t="s">
        <v>1623</v>
      </c>
      <c r="AD25" s="170"/>
      <c r="AE25" s="19"/>
      <c r="AF25" s="21"/>
      <c r="AG25" s="22" t="str">
        <f t="shared" si="5"/>
        <v>TRUE</v>
      </c>
      <c r="AH25" s="23" t="str">
        <f t="shared" si="6"/>
        <v>آمل بلوار طبری۵ بین دماوند ۱۷و۱۵ هاکو کافی - امیر جلیلی 09022963317</v>
      </c>
    </row>
    <row r="26" spans="1:34" ht="22.35" customHeight="1">
      <c r="A26" s="7"/>
      <c r="B26" s="7"/>
      <c r="C26" s="7"/>
      <c r="D26" s="7"/>
      <c r="E26" s="7"/>
      <c r="F26" s="8"/>
      <c r="G26" s="165"/>
      <c r="H26" s="179"/>
      <c r="I26" s="165"/>
      <c r="J26" s="165"/>
      <c r="K26" s="11" t="str">
        <f t="shared" ca="1" si="0"/>
        <v/>
      </c>
      <c r="L26" s="163"/>
      <c r="M26" s="163"/>
      <c r="N26" s="163"/>
      <c r="O26" s="9">
        <v>5523.2</v>
      </c>
      <c r="P26" s="9">
        <v>1</v>
      </c>
      <c r="Q26" s="13" t="str">
        <f>VLOOKUP(O26, '[1]لیست محصولات اردیبهشت ۱۴۰۳'!B:C,2,0)</f>
        <v>کوتوا دانکن | Kotowa Duncan</v>
      </c>
      <c r="R26" s="9"/>
      <c r="S26" s="12">
        <f>VLOOKUP(O26, '[1]لیست محصولات اردیبهشت ۱۴۰۳'!B:F,5,0)</f>
        <v>750</v>
      </c>
      <c r="T26" s="14">
        <f>VLOOKUP(O26, '[1]لیست محصولات اردیبهشت ۱۴۰۳'!B:G,6,0)</f>
        <v>12150000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12150000</v>
      </c>
      <c r="Y26" s="17"/>
      <c r="Z26" s="14">
        <f t="shared" si="4"/>
        <v>12150000</v>
      </c>
      <c r="AA26" s="177"/>
      <c r="AB26" s="175"/>
      <c r="AC26" s="173"/>
      <c r="AD26" s="171"/>
      <c r="AE26" s="19"/>
      <c r="AF26" s="21"/>
      <c r="AG26" s="22" t="str">
        <f t="shared" si="5"/>
        <v>TRUE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164">
        <v>15</v>
      </c>
      <c r="H27" s="178">
        <v>279074563863</v>
      </c>
      <c r="I27" s="164" t="s">
        <v>1610</v>
      </c>
      <c r="J27" s="164"/>
      <c r="K27" s="11" t="str">
        <f t="shared" ca="1" si="0"/>
        <v/>
      </c>
      <c r="L27" s="162" t="s">
        <v>1624</v>
      </c>
      <c r="M27" s="162" t="s">
        <v>1625</v>
      </c>
      <c r="N27" s="162"/>
      <c r="O27" s="9">
        <v>5522.1</v>
      </c>
      <c r="P27" s="9">
        <v>1</v>
      </c>
      <c r="Q27" s="13" t="str">
        <f>VLOOKUP(O27, '[1]لیست محصولات اردیبهشت ۱۴۰۳'!B:C,2,0)</f>
        <v>تامارا | Tamara</v>
      </c>
      <c r="R27" s="9" t="s">
        <v>1194</v>
      </c>
      <c r="S27" s="12">
        <f>VLOOKUP(O27, '[1]لیست محصولات اردیبهشت ۱۴۰۳'!B:F,5,0)</f>
        <v>150</v>
      </c>
      <c r="T27" s="14">
        <f>VLOOKUP(O27, '[1]لیست محصولات اردیبهشت ۱۴۰۳'!B:G,6,0)</f>
        <v>2600000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2600000</v>
      </c>
      <c r="Y27" s="17"/>
      <c r="Z27" s="14">
        <f t="shared" si="4"/>
        <v>2600000</v>
      </c>
      <c r="AA27" s="176" t="s">
        <v>79</v>
      </c>
      <c r="AB27" s="174" t="s">
        <v>1626</v>
      </c>
      <c r="AC27" s="172" t="s">
        <v>1627</v>
      </c>
      <c r="AD27" s="170" t="s">
        <v>99</v>
      </c>
      <c r="AE27" s="19"/>
      <c r="AF27" s="21"/>
      <c r="AG27" s="22" t="str">
        <f t="shared" si="5"/>
        <v>TRUE</v>
      </c>
      <c r="AH27" s="23" t="str">
        <f t="shared" si="6"/>
        <v>تهران فرمانیه غربی خیابان مهدی زاده نبش خ چهاردهم رو‌به‌روی فضای سبز پلاک ۲ واحد ۳  - نرگس جاودان 09209226820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165"/>
      <c r="H28" s="179"/>
      <c r="I28" s="165"/>
      <c r="J28" s="165"/>
      <c r="K28" s="11" t="str">
        <f t="shared" ca="1" si="0"/>
        <v/>
      </c>
      <c r="L28" s="163"/>
      <c r="M28" s="163"/>
      <c r="N28" s="163"/>
      <c r="O28" s="9">
        <v>5501.1</v>
      </c>
      <c r="P28" s="9">
        <v>1</v>
      </c>
      <c r="Q28" s="13" t="str">
        <f>VLOOKUP(O28, '[1]لیست محصولات اردیبهشت ۱۴۰۳'!B:C,2,0)</f>
        <v>ورتکس | Vortex</v>
      </c>
      <c r="R28" s="9" t="s">
        <v>1194</v>
      </c>
      <c r="S28" s="12">
        <f>VLOOKUP(O28, '[1]لیست محصولات اردیبهشت ۱۴۰۳'!B:F,5,0)</f>
        <v>150</v>
      </c>
      <c r="T28" s="14">
        <f>VLOOKUP(O28, '[1]لیست محصولات اردیبهشت ۱۴۰۳'!B:G,6,0)</f>
        <v>2100000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2100000</v>
      </c>
      <c r="Y28" s="17"/>
      <c r="Z28" s="14">
        <f t="shared" si="4"/>
        <v>2100000</v>
      </c>
      <c r="AA28" s="177"/>
      <c r="AB28" s="175"/>
      <c r="AC28" s="173"/>
      <c r="AD28" s="171"/>
      <c r="AE28" s="19"/>
      <c r="AF28" s="21"/>
      <c r="AG28" s="22" t="str">
        <f t="shared" si="5"/>
        <v>TRUE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>
        <v>16</v>
      </c>
      <c r="H29" s="10">
        <v>279103312031</v>
      </c>
      <c r="I29" s="9" t="s">
        <v>1633</v>
      </c>
      <c r="J29" s="9"/>
      <c r="K29" s="11" t="str">
        <f t="shared" ca="1" si="0"/>
        <v/>
      </c>
      <c r="L29" s="12" t="s">
        <v>1628</v>
      </c>
      <c r="M29" s="12" t="s">
        <v>1629</v>
      </c>
      <c r="N29" s="12" t="s">
        <v>1630</v>
      </c>
      <c r="O29" s="9">
        <v>3326.2</v>
      </c>
      <c r="P29" s="9">
        <v>1</v>
      </c>
      <c r="Q29" s="13" t="str">
        <f>VLOOKUP(O29, '[1]لیست محصولات اردیبهشت ۱۴۰۳'!B:C,2,0)</f>
        <v>میاگروس | Milagros</v>
      </c>
      <c r="R29" s="9"/>
      <c r="S29" s="12">
        <f>VLOOKUP(O29, '[1]لیست محصولات اردیبهشت ۱۴۰۳'!B:F,5,0)</f>
        <v>750</v>
      </c>
      <c r="T29" s="14">
        <f>VLOOKUP(O29, '[1]لیست محصولات اردیبهشت ۱۴۰۳'!B:G,6,0)</f>
        <v>18150000</v>
      </c>
      <c r="U29" s="15"/>
      <c r="V29" s="16">
        <f t="shared" si="1"/>
        <v>0</v>
      </c>
      <c r="W29" s="12">
        <f t="shared" si="2"/>
        <v>1</v>
      </c>
      <c r="X29" s="14">
        <f t="shared" si="3"/>
        <v>18150000</v>
      </c>
      <c r="Y29" s="17"/>
      <c r="Z29" s="14">
        <f t="shared" si="4"/>
        <v>18150000</v>
      </c>
      <c r="AA29" s="18" t="s">
        <v>212</v>
      </c>
      <c r="AB29" s="13" t="s">
        <v>1631</v>
      </c>
      <c r="AC29" s="19" t="s">
        <v>1632</v>
      </c>
      <c r="AD29" s="20"/>
      <c r="AE29" s="19"/>
      <c r="AF29" s="21"/>
      <c r="AG29" s="22" t="str">
        <f t="shared" si="5"/>
        <v>TRUE</v>
      </c>
      <c r="AH29" s="23" t="str">
        <f t="shared" si="6"/>
        <v>قم سالاريه فلكه ميثم اقاقيا روبروي كوچه ١ جنب ساختمان ميثم  کافه موزتی - مائده ذراری 09359190308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66">
        <v>17</v>
      </c>
      <c r="H30" s="67"/>
      <c r="I30" s="66" t="s">
        <v>1633</v>
      </c>
      <c r="J30" s="9" t="s">
        <v>76</v>
      </c>
      <c r="K30" s="11" t="str">
        <f t="shared" ca="1" si="0"/>
        <v/>
      </c>
      <c r="L30" s="12" t="s">
        <v>471</v>
      </c>
      <c r="M30" s="12"/>
      <c r="N30" s="12" t="s">
        <v>1634</v>
      </c>
      <c r="O30" s="9">
        <v>5501.3</v>
      </c>
      <c r="P30" s="9">
        <v>4</v>
      </c>
      <c r="Q30" s="13" t="str">
        <f>VLOOKUP(O30, '[1]لیست محصولات اردیبهشت ۱۴۰۳'!B:C,2,0)</f>
        <v>ورتکس | Vortex</v>
      </c>
      <c r="R30" s="9"/>
      <c r="S30" s="12">
        <f>VLOOKUP(O30, '[1]لیست محصولات اردیبهشت ۱۴۰۳'!B:F,5,0)</f>
        <v>4000</v>
      </c>
      <c r="T30" s="14">
        <f>VLOOKUP(O30, '[1]لیست محصولات اردیبهشت ۱۴۰۳'!B:G,6,0)</f>
        <v>51200000</v>
      </c>
      <c r="U30" s="15"/>
      <c r="V30" s="16">
        <f t="shared" si="1"/>
        <v>0</v>
      </c>
      <c r="W30" s="12">
        <f t="shared" si="2"/>
        <v>4</v>
      </c>
      <c r="X30" s="14">
        <f t="shared" si="3"/>
        <v>204800000</v>
      </c>
      <c r="Y30" s="17"/>
      <c r="Z30" s="14">
        <f t="shared" si="4"/>
        <v>204800000</v>
      </c>
      <c r="AA30" s="18" t="s">
        <v>79</v>
      </c>
      <c r="AB30" s="13" t="s">
        <v>1635</v>
      </c>
      <c r="AC30" s="19" t="s">
        <v>473</v>
      </c>
      <c r="AD30" s="20"/>
      <c r="AE30" s="19"/>
      <c r="AF30" s="21"/>
      <c r="AG30" s="22" t="str">
        <f t="shared" si="5"/>
        <v>TRUE</v>
      </c>
      <c r="AH30" s="23" t="str">
        <f t="shared" si="6"/>
        <v>تهران خ حافظ خ نوفل لوشاتو خ هانری کوربن پلاک ۸  پلتفرم وست - واهه  09124753526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>
        <v>18</v>
      </c>
      <c r="H31" s="10">
        <v>279108520544</v>
      </c>
      <c r="I31" s="9" t="s">
        <v>1633</v>
      </c>
      <c r="J31" s="9" t="s">
        <v>76</v>
      </c>
      <c r="K31" s="11" t="str">
        <f t="shared" ca="1" si="0"/>
        <v/>
      </c>
      <c r="L31" s="12" t="s">
        <v>359</v>
      </c>
      <c r="M31" s="12" t="s">
        <v>360</v>
      </c>
      <c r="N31" s="12" t="s">
        <v>1636</v>
      </c>
      <c r="O31" s="9">
        <v>5501.3</v>
      </c>
      <c r="P31" s="9">
        <v>1</v>
      </c>
      <c r="Q31" s="13" t="str">
        <f>VLOOKUP(O31, '[1]لیست محصولات اردیبهشت ۱۴۰۳'!B:C,2,0)</f>
        <v>ورتکس | Vortex</v>
      </c>
      <c r="R31" s="9"/>
      <c r="S31" s="12">
        <f>VLOOKUP(O31, '[1]لیست محصولات اردیبهشت ۱۴۰۳'!B:F,5,0)</f>
        <v>4000</v>
      </c>
      <c r="T31" s="14">
        <f>VLOOKUP(O31, '[1]لیست محصولات اردیبهشت ۱۴۰۳'!B:G,6,0)</f>
        <v>51200000</v>
      </c>
      <c r="U31" s="15"/>
      <c r="V31" s="16">
        <f t="shared" si="1"/>
        <v>0</v>
      </c>
      <c r="W31" s="12">
        <f t="shared" si="2"/>
        <v>1</v>
      </c>
      <c r="X31" s="14">
        <f t="shared" si="3"/>
        <v>51200000</v>
      </c>
      <c r="Y31" s="17"/>
      <c r="Z31" s="14">
        <f t="shared" si="4"/>
        <v>51200000</v>
      </c>
      <c r="AA31" s="18" t="s">
        <v>79</v>
      </c>
      <c r="AB31" s="13" t="s">
        <v>362</v>
      </c>
      <c r="AC31" s="19" t="s">
        <v>363</v>
      </c>
      <c r="AD31" s="20" t="s">
        <v>99</v>
      </c>
      <c r="AE31" s="19"/>
      <c r="AF31" s="21"/>
      <c r="AG31" s="22" t="str">
        <f t="shared" si="5"/>
        <v>TRUE</v>
      </c>
      <c r="AH31" s="23" t="str">
        <f t="shared" si="6"/>
        <v>تهران شهرک غرب خیابان دادمان خیابان محمدرضا شجریان نبش کوچه نوزدهم کافه نامبر تن - علیرضا منصوریان 09125445524</v>
      </c>
    </row>
    <row r="32" spans="1:34" ht="22.35" customHeight="1">
      <c r="A32" s="7"/>
      <c r="B32" s="7"/>
      <c r="C32" s="7"/>
      <c r="D32" s="7"/>
      <c r="E32" s="7"/>
      <c r="F32" s="8"/>
      <c r="G32" s="9">
        <v>19</v>
      </c>
      <c r="H32" s="10">
        <v>279114346470</v>
      </c>
      <c r="I32" s="9" t="s">
        <v>1633</v>
      </c>
      <c r="J32" s="9"/>
      <c r="K32" s="11" t="str">
        <f t="shared" ca="1" si="0"/>
        <v/>
      </c>
      <c r="L32" s="12" t="s">
        <v>1637</v>
      </c>
      <c r="M32" s="12" t="s">
        <v>1638</v>
      </c>
      <c r="N32" s="12"/>
      <c r="O32" s="9">
        <v>5511.1</v>
      </c>
      <c r="P32" s="9">
        <v>1</v>
      </c>
      <c r="Q32" s="13" t="str">
        <f>VLOOKUP(O32, '[1]لیست محصولات اردیبهشت ۱۴۰۳'!B:C,2,0)</f>
        <v>هامبلا | Hambella</v>
      </c>
      <c r="R32" s="9" t="s">
        <v>102</v>
      </c>
      <c r="S32" s="12">
        <f>VLOOKUP(O32, '[1]لیست محصولات اردیبهشت ۱۴۰۳'!B:F,5,0)</f>
        <v>150</v>
      </c>
      <c r="T32" s="14">
        <f>VLOOKUP(O32, '[1]لیست محصولات اردیبهشت ۱۴۰۳'!B:G,6,0)</f>
        <v>2800000</v>
      </c>
      <c r="U32" s="15"/>
      <c r="V32" s="16">
        <f t="shared" si="1"/>
        <v>0</v>
      </c>
      <c r="W32" s="12">
        <f t="shared" si="2"/>
        <v>1</v>
      </c>
      <c r="X32" s="14">
        <f t="shared" si="3"/>
        <v>2800000</v>
      </c>
      <c r="Y32" s="17"/>
      <c r="Z32" s="14">
        <f t="shared" si="4"/>
        <v>2800000</v>
      </c>
      <c r="AA32" s="18" t="s">
        <v>79</v>
      </c>
      <c r="AB32" s="13" t="s">
        <v>1639</v>
      </c>
      <c r="AC32" s="19" t="s">
        <v>1640</v>
      </c>
      <c r="AD32" s="20" t="s">
        <v>99</v>
      </c>
      <c r="AE32" s="19"/>
      <c r="AF32" s="21"/>
      <c r="AG32" s="22" t="str">
        <f t="shared" si="5"/>
        <v>TRUE</v>
      </c>
      <c r="AH32" s="23" t="str">
        <f t="shared" si="6"/>
        <v>تهران پونک سردارجنگل خیابان حیدری مقدم برج جام جم همت بلوک B واحد 507  - لیلا تدینی 09126714368</v>
      </c>
    </row>
    <row r="33" spans="1:34" ht="22.35" customHeight="1">
      <c r="A33" s="7"/>
      <c r="B33" s="7"/>
      <c r="C33" s="7"/>
      <c r="D33" s="7"/>
      <c r="E33" s="7"/>
      <c r="F33" s="8"/>
      <c r="G33" s="66">
        <v>20</v>
      </c>
      <c r="H33" s="67"/>
      <c r="I33" s="66" t="s">
        <v>1633</v>
      </c>
      <c r="J33" s="9" t="s">
        <v>76</v>
      </c>
      <c r="K33" s="11" t="str">
        <f t="shared" ca="1" si="0"/>
        <v/>
      </c>
      <c r="L33" s="12" t="s">
        <v>1080</v>
      </c>
      <c r="M33" s="12" t="s">
        <v>1081</v>
      </c>
      <c r="N33" s="12" t="s">
        <v>1082</v>
      </c>
      <c r="O33" s="9">
        <v>5501.3</v>
      </c>
      <c r="P33" s="9">
        <v>1</v>
      </c>
      <c r="Q33" s="13" t="str">
        <f>VLOOKUP(O33, '[1]لیست محصولات اردیبهشت ۱۴۰۳'!B:C,2,0)</f>
        <v>ورتکس | Vortex</v>
      </c>
      <c r="R33" s="9"/>
      <c r="S33" s="12">
        <f>VLOOKUP(O33, '[1]لیست محصولات اردیبهشت ۱۴۰۳'!B:F,5,0)</f>
        <v>4000</v>
      </c>
      <c r="T33" s="14">
        <f>VLOOKUP(O33, '[1]لیست محصولات اردیبهشت ۱۴۰۳'!B:G,6,0)</f>
        <v>51200000</v>
      </c>
      <c r="U33" s="15"/>
      <c r="V33" s="16">
        <f t="shared" si="1"/>
        <v>0</v>
      </c>
      <c r="W33" s="12">
        <f t="shared" si="2"/>
        <v>1</v>
      </c>
      <c r="X33" s="14">
        <f t="shared" si="3"/>
        <v>51200000</v>
      </c>
      <c r="Y33" s="17"/>
      <c r="Z33" s="14">
        <f t="shared" si="4"/>
        <v>51200000</v>
      </c>
      <c r="AA33" s="18" t="s">
        <v>79</v>
      </c>
      <c r="AB33" s="13" t="s">
        <v>70</v>
      </c>
      <c r="AC33" s="19" t="s">
        <v>1091</v>
      </c>
      <c r="AD33" s="20" t="s">
        <v>99</v>
      </c>
      <c r="AE33" s="19"/>
      <c r="AF33" s="21"/>
      <c r="AG33" s="22" t="str">
        <f t="shared" si="5"/>
        <v>TRUE</v>
      </c>
      <c r="AH33" s="23" t="str">
        <f t="shared" si="6"/>
        <v>تهران - کافه ایست بای وست - شاهین وثوقی 09203228147</v>
      </c>
    </row>
    <row r="34" spans="1:34" ht="22.35" customHeight="1">
      <c r="A34" s="7"/>
      <c r="B34" s="7"/>
      <c r="C34" s="7"/>
      <c r="D34" s="7"/>
      <c r="E34" s="7"/>
      <c r="F34" s="8"/>
      <c r="G34" s="9">
        <v>21</v>
      </c>
      <c r="H34" s="10">
        <v>279122745930</v>
      </c>
      <c r="I34" s="9" t="s">
        <v>1633</v>
      </c>
      <c r="J34" s="9"/>
      <c r="K34" s="11" t="str">
        <f t="shared" ca="1" si="0"/>
        <v/>
      </c>
      <c r="L34" s="12" t="s">
        <v>373</v>
      </c>
      <c r="M34" s="12" t="s">
        <v>374</v>
      </c>
      <c r="N34" s="12"/>
      <c r="O34" s="9">
        <v>3326.1</v>
      </c>
      <c r="P34" s="9">
        <v>1</v>
      </c>
      <c r="Q34" s="13" t="str">
        <f>VLOOKUP(O34, '[1]لیست محصولات اردیبهشت ۱۴۰۳'!B:C,2,0)</f>
        <v>میاگروس | Milagros</v>
      </c>
      <c r="R34" s="9"/>
      <c r="S34" s="12">
        <f>VLOOKUP(O34, '[1]لیست محصولات اردیبهشت ۱۴۰۳'!B:F,5,0)</f>
        <v>150</v>
      </c>
      <c r="T34" s="14">
        <f>VLOOKUP(O34, '[1]لیست محصولات اردیبهشت ۱۴۰۳'!B:G,6,0)</f>
        <v>3750000</v>
      </c>
      <c r="U34" s="15"/>
      <c r="V34" s="16">
        <f t="shared" si="1"/>
        <v>0</v>
      </c>
      <c r="W34" s="12">
        <f t="shared" si="2"/>
        <v>1</v>
      </c>
      <c r="X34" s="14">
        <f t="shared" si="3"/>
        <v>3750000</v>
      </c>
      <c r="Y34" s="17"/>
      <c r="Z34" s="14">
        <f t="shared" si="4"/>
        <v>3750000</v>
      </c>
      <c r="AA34" s="18" t="s">
        <v>79</v>
      </c>
      <c r="AB34" s="13" t="s">
        <v>1641</v>
      </c>
      <c r="AC34" s="19" t="s">
        <v>376</v>
      </c>
      <c r="AD34" s="20" t="s">
        <v>99</v>
      </c>
      <c r="AE34" s="68" t="s">
        <v>1606</v>
      </c>
      <c r="AF34" s="21"/>
      <c r="AG34" s="22" t="str">
        <f t="shared" si="5"/>
        <v>TRUE</v>
      </c>
      <c r="AH34" s="23" t="str">
        <f t="shared" si="6"/>
        <v>تهران خ مطهری (تخت طاووس) یعد از تقاطع شریعتی - خ ناجا - خ سلیمی جنوبی - کوچه علایی - پلاک2  - بهرام میرمیران 09121213455</v>
      </c>
    </row>
    <row r="35" spans="1:34" ht="22.35" customHeight="1">
      <c r="A35" s="7"/>
      <c r="B35" s="7"/>
      <c r="C35" s="7"/>
      <c r="D35" s="7"/>
      <c r="E35" s="7"/>
      <c r="F35" s="8"/>
      <c r="G35" s="164">
        <v>22</v>
      </c>
      <c r="H35" s="178">
        <v>279130994515</v>
      </c>
      <c r="I35" s="164" t="s">
        <v>1633</v>
      </c>
      <c r="J35" s="164"/>
      <c r="K35" s="11" t="str">
        <f t="shared" ca="1" si="0"/>
        <v/>
      </c>
      <c r="L35" s="162" t="s">
        <v>650</v>
      </c>
      <c r="M35" s="162" t="s">
        <v>1642</v>
      </c>
      <c r="N35" s="162" t="s">
        <v>1643</v>
      </c>
      <c r="O35" s="9">
        <v>5511.2</v>
      </c>
      <c r="P35" s="9">
        <v>1</v>
      </c>
      <c r="Q35" s="13" t="str">
        <f>VLOOKUP(O35, '[1]لیست محصولات اردیبهشت ۱۴۰۳'!B:C,2,0)</f>
        <v>هامبلا | Hambella</v>
      </c>
      <c r="R35" s="9"/>
      <c r="S35" s="12">
        <f>VLOOKUP(O35, '[1]لیست محصولات اردیبهشت ۱۴۰۳'!B:F,5,0)</f>
        <v>750</v>
      </c>
      <c r="T35" s="14">
        <f>VLOOKUP(O35, '[1]لیست محصولات اردیبهشت ۱۴۰۳'!B:G,6,0)</f>
        <v>13350000</v>
      </c>
      <c r="U35" s="15"/>
      <c r="V35" s="16">
        <f t="shared" si="1"/>
        <v>0</v>
      </c>
      <c r="W35" s="12">
        <f t="shared" si="2"/>
        <v>1</v>
      </c>
      <c r="X35" s="14">
        <f t="shared" si="3"/>
        <v>13350000</v>
      </c>
      <c r="Y35" s="17"/>
      <c r="Z35" s="14">
        <f t="shared" si="4"/>
        <v>13350000</v>
      </c>
      <c r="AA35" s="176" t="s">
        <v>1644</v>
      </c>
      <c r="AB35" s="174" t="s">
        <v>1645</v>
      </c>
      <c r="AC35" s="172" t="s">
        <v>1646</v>
      </c>
      <c r="AD35" s="170"/>
      <c r="AE35" s="19"/>
      <c r="AF35" s="21"/>
      <c r="AG35" s="22" t="str">
        <f t="shared" si="5"/>
        <v>TRUE</v>
      </c>
      <c r="AH35" s="23" t="str">
        <f t="shared" si="6"/>
        <v>قزوین چهارراه فلسطین نبش بانک شهر  کافه ریور - احمد آقایاری 09392470552</v>
      </c>
    </row>
    <row r="36" spans="1:34" ht="22.35" customHeight="1">
      <c r="A36" s="7"/>
      <c r="B36" s="7"/>
      <c r="C36" s="7"/>
      <c r="D36" s="7"/>
      <c r="E36" s="7"/>
      <c r="F36" s="8"/>
      <c r="G36" s="165"/>
      <c r="H36" s="179"/>
      <c r="I36" s="165"/>
      <c r="J36" s="165"/>
      <c r="K36" s="11" t="str">
        <f t="shared" ca="1" si="0"/>
        <v/>
      </c>
      <c r="L36" s="163"/>
      <c r="M36" s="163"/>
      <c r="N36" s="163"/>
      <c r="O36" s="9">
        <v>3326.2</v>
      </c>
      <c r="P36" s="9">
        <v>1</v>
      </c>
      <c r="Q36" s="13" t="str">
        <f>VLOOKUP(O36, '[1]لیست محصولات اردیبهشت ۱۴۰۳'!B:C,2,0)</f>
        <v>میاگروس | Milagros</v>
      </c>
      <c r="R36" s="9"/>
      <c r="S36" s="12">
        <f>VLOOKUP(O36, '[1]لیست محصولات اردیبهشت ۱۴۰۳'!B:F,5,0)</f>
        <v>750</v>
      </c>
      <c r="T36" s="14">
        <f>VLOOKUP(O36, '[1]لیست محصولات اردیبهشت ۱۴۰۳'!B:G,6,0)</f>
        <v>18150000</v>
      </c>
      <c r="U36" s="15"/>
      <c r="V36" s="16">
        <f t="shared" si="1"/>
        <v>0</v>
      </c>
      <c r="W36" s="12">
        <f t="shared" si="2"/>
        <v>1</v>
      </c>
      <c r="X36" s="14">
        <f t="shared" si="3"/>
        <v>18150000</v>
      </c>
      <c r="Y36" s="17"/>
      <c r="Z36" s="14">
        <f t="shared" si="4"/>
        <v>18150000</v>
      </c>
      <c r="AA36" s="177"/>
      <c r="AB36" s="175"/>
      <c r="AC36" s="173"/>
      <c r="AD36" s="171"/>
      <c r="AE36" s="19"/>
      <c r="AF36" s="21"/>
      <c r="AG36" s="22" t="str">
        <f t="shared" si="5"/>
        <v>TRUE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>
        <v>23</v>
      </c>
      <c r="H37" s="10">
        <v>279131241436</v>
      </c>
      <c r="I37" s="9" t="s">
        <v>1633</v>
      </c>
      <c r="J37" s="9"/>
      <c r="K37" s="11" t="str">
        <f t="shared" ca="1" si="0"/>
        <v/>
      </c>
      <c r="L37" s="12" t="s">
        <v>380</v>
      </c>
      <c r="M37" s="12" t="s">
        <v>381</v>
      </c>
      <c r="N37" s="12" t="s">
        <v>382</v>
      </c>
      <c r="O37" s="9">
        <v>5501.3</v>
      </c>
      <c r="P37" s="9">
        <v>2</v>
      </c>
      <c r="Q37" s="13" t="str">
        <f>VLOOKUP(O37, '[1]لیست محصولات اردیبهشت ۱۴۰۳'!B:C,2,0)</f>
        <v>ورتکس | Vortex</v>
      </c>
      <c r="R37" s="9"/>
      <c r="S37" s="12">
        <f>VLOOKUP(O37, '[1]لیست محصولات اردیبهشت ۱۴۰۳'!B:F,5,0)</f>
        <v>4000</v>
      </c>
      <c r="T37" s="14">
        <f>VLOOKUP(O37, '[1]لیست محصولات اردیبهشت ۱۴۰۳'!B:G,6,0)</f>
        <v>51200000</v>
      </c>
      <c r="U37" s="15"/>
      <c r="V37" s="16">
        <f t="shared" si="1"/>
        <v>0</v>
      </c>
      <c r="W37" s="12">
        <f t="shared" si="2"/>
        <v>2</v>
      </c>
      <c r="X37" s="14">
        <f t="shared" si="3"/>
        <v>102400000</v>
      </c>
      <c r="Y37" s="17"/>
      <c r="Z37" s="14">
        <f t="shared" si="4"/>
        <v>102400000</v>
      </c>
      <c r="AA37" s="18" t="s">
        <v>250</v>
      </c>
      <c r="AB37" s="13" t="s">
        <v>383</v>
      </c>
      <c r="AC37" s="19" t="s">
        <v>384</v>
      </c>
      <c r="AD37" s="20"/>
      <c r="AE37" s="19"/>
      <c r="AF37" s="21"/>
      <c r="AG37" s="22" t="str">
        <f t="shared" si="5"/>
        <v>TRUE</v>
      </c>
      <c r="AH37" s="23" t="str">
        <f t="shared" si="6"/>
        <v>کرج مهرشهر - خیابان شهرداری - نبش ۲۰۶ کافه لازارو - شهاب بقایی 09125654823</v>
      </c>
    </row>
    <row r="38" spans="1:34" ht="22.35" customHeight="1">
      <c r="A38" s="7"/>
      <c r="B38" s="7"/>
      <c r="C38" s="7"/>
      <c r="D38" s="7"/>
      <c r="E38" s="7"/>
      <c r="F38" s="8"/>
      <c r="G38" s="164">
        <v>24</v>
      </c>
      <c r="H38" s="178">
        <v>279131930411</v>
      </c>
      <c r="I38" s="164" t="s">
        <v>1633</v>
      </c>
      <c r="J38" s="277" t="str">
        <f ca="1">IF(C38, TODAY(), "" )</f>
        <v/>
      </c>
      <c r="K38" s="278"/>
      <c r="L38" s="162" t="s">
        <v>505</v>
      </c>
      <c r="M38" s="162" t="s">
        <v>1647</v>
      </c>
      <c r="N38" s="162"/>
      <c r="O38" s="9">
        <v>5511.2</v>
      </c>
      <c r="P38" s="9">
        <v>1</v>
      </c>
      <c r="Q38" s="13" t="str">
        <f>VLOOKUP(O38, '[1]لیست محصولات اردیبهشت ۱۴۰۳'!B:C,2,0)</f>
        <v>هامبلا | Hambella</v>
      </c>
      <c r="R38" s="9"/>
      <c r="S38" s="12">
        <f>VLOOKUP(O38, '[1]لیست محصولات اردیبهشت ۱۴۰۳'!B:F,5,0)</f>
        <v>750</v>
      </c>
      <c r="T38" s="14">
        <f>VLOOKUP(O38, '[1]لیست محصولات اردیبهشت ۱۴۰۳'!B:G,6,0)</f>
        <v>13350000</v>
      </c>
      <c r="U38" s="15"/>
      <c r="V38" s="16">
        <f t="shared" si="1"/>
        <v>0</v>
      </c>
      <c r="W38" s="12">
        <f t="shared" si="2"/>
        <v>1</v>
      </c>
      <c r="X38" s="14">
        <f t="shared" si="3"/>
        <v>13350000</v>
      </c>
      <c r="Y38" s="17"/>
      <c r="Z38" s="14">
        <f t="shared" si="4"/>
        <v>13350000</v>
      </c>
      <c r="AA38" s="176" t="s">
        <v>250</v>
      </c>
      <c r="AB38" s="174" t="s">
        <v>1648</v>
      </c>
      <c r="AC38" s="172" t="s">
        <v>1649</v>
      </c>
      <c r="AD38" s="170"/>
      <c r="AE38" s="19"/>
      <c r="AF38" s="21"/>
      <c r="AG38" s="22" t="str">
        <f t="shared" si="5"/>
        <v>TRUE</v>
      </c>
      <c r="AH38" s="23" t="str">
        <f t="shared" si="6"/>
        <v>کرج مهرشهر بلوار شهرداری خیابان 210 غربی پلاک 598 ساختمان حورا واحد 1  - محمدحسین دلاوران 09302549272</v>
      </c>
    </row>
    <row r="39" spans="1:34" ht="22.35" customHeight="1">
      <c r="A39" s="7"/>
      <c r="B39" s="7"/>
      <c r="C39" s="7"/>
      <c r="D39" s="7"/>
      <c r="E39" s="7"/>
      <c r="F39" s="8"/>
      <c r="G39" s="165"/>
      <c r="H39" s="179"/>
      <c r="I39" s="165"/>
      <c r="J39" s="279"/>
      <c r="K39" s="280"/>
      <c r="L39" s="163"/>
      <c r="M39" s="163"/>
      <c r="N39" s="163"/>
      <c r="O39" s="9">
        <v>3326.2</v>
      </c>
      <c r="P39" s="9">
        <v>1</v>
      </c>
      <c r="Q39" s="13" t="str">
        <f>VLOOKUP(O39, '[1]لیست محصولات اردیبهشت ۱۴۰۳'!B:C,2,0)</f>
        <v>میاگروس | Milagros</v>
      </c>
      <c r="R39" s="9"/>
      <c r="S39" s="12">
        <f>VLOOKUP(O39, '[1]لیست محصولات اردیبهشت ۱۴۰۳'!B:F,5,0)</f>
        <v>750</v>
      </c>
      <c r="T39" s="14">
        <f>VLOOKUP(O39, '[1]لیست محصولات اردیبهشت ۱۴۰۳'!B:G,6,0)</f>
        <v>18150000</v>
      </c>
      <c r="U39" s="15"/>
      <c r="V39" s="16">
        <f t="shared" si="1"/>
        <v>0</v>
      </c>
      <c r="W39" s="12">
        <f t="shared" si="2"/>
        <v>1</v>
      </c>
      <c r="X39" s="14">
        <f t="shared" si="3"/>
        <v>18150000</v>
      </c>
      <c r="Y39" s="17"/>
      <c r="Z39" s="14">
        <f t="shared" si="4"/>
        <v>18150000</v>
      </c>
      <c r="AA39" s="177"/>
      <c r="AB39" s="175"/>
      <c r="AC39" s="173"/>
      <c r="AD39" s="171"/>
      <c r="AE39" s="19"/>
      <c r="AF39" s="21"/>
      <c r="AG39" s="22" t="str">
        <f t="shared" si="5"/>
        <v>TRUE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164">
        <v>25</v>
      </c>
      <c r="H40" s="178">
        <v>279132253764</v>
      </c>
      <c r="I40" s="164" t="s">
        <v>1633</v>
      </c>
      <c r="J40" s="164"/>
      <c r="K40" s="11" t="str">
        <f t="shared" ca="1" si="0"/>
        <v/>
      </c>
      <c r="L40" s="162" t="s">
        <v>286</v>
      </c>
      <c r="M40" s="162" t="s">
        <v>1650</v>
      </c>
      <c r="N40" s="162"/>
      <c r="O40" s="9">
        <v>3326.1</v>
      </c>
      <c r="P40" s="9">
        <v>1</v>
      </c>
      <c r="Q40" s="13" t="str">
        <f>VLOOKUP(O40, '[1]لیست محصولات اردیبهشت ۱۴۰۳'!B:C,2,0)</f>
        <v>میاگروس | Milagros</v>
      </c>
      <c r="R40" s="9"/>
      <c r="S40" s="12">
        <f>VLOOKUP(O40, '[1]لیست محصولات اردیبهشت ۱۴۰۳'!B:F,5,0)</f>
        <v>150</v>
      </c>
      <c r="T40" s="14">
        <f>VLOOKUP(O40, '[1]لیست محصولات اردیبهشت ۱۴۰۳'!B:G,6,0)</f>
        <v>3750000</v>
      </c>
      <c r="U40" s="15"/>
      <c r="V40" s="16">
        <f t="shared" si="1"/>
        <v>0</v>
      </c>
      <c r="W40" s="12">
        <f t="shared" si="2"/>
        <v>1</v>
      </c>
      <c r="X40" s="14">
        <f t="shared" si="3"/>
        <v>3750000</v>
      </c>
      <c r="Y40" s="17"/>
      <c r="Z40" s="14">
        <f t="shared" si="4"/>
        <v>3750000</v>
      </c>
      <c r="AA40" s="176" t="s">
        <v>79</v>
      </c>
      <c r="AB40" s="174" t="s">
        <v>1651</v>
      </c>
      <c r="AC40" s="172" t="s">
        <v>1652</v>
      </c>
      <c r="AD40" s="170" t="s">
        <v>99</v>
      </c>
      <c r="AE40" s="19"/>
      <c r="AF40" s="21"/>
      <c r="AG40" s="22" t="str">
        <f t="shared" si="5"/>
        <v>TRUE</v>
      </c>
      <c r="AH40" s="23" t="str">
        <f t="shared" si="6"/>
        <v>تهران شهرک غرب، بلوار خوردین (نام جدید: شریفی) ، بعد از چهارراه دوم، خیابان توحید یکم، پلاک ۹۹ و ۱۰۱ ، واحد ۱۰  - علی پورآقاسی 09126766267</v>
      </c>
    </row>
    <row r="41" spans="1:34" ht="22.35" customHeight="1">
      <c r="A41" s="7"/>
      <c r="B41" s="7"/>
      <c r="C41" s="7"/>
      <c r="D41" s="7"/>
      <c r="E41" s="7"/>
      <c r="F41" s="8"/>
      <c r="G41" s="165"/>
      <c r="H41" s="179"/>
      <c r="I41" s="165"/>
      <c r="J41" s="165"/>
      <c r="K41" s="11" t="str">
        <f t="shared" ca="1" si="0"/>
        <v/>
      </c>
      <c r="L41" s="163"/>
      <c r="M41" s="163"/>
      <c r="N41" s="163"/>
      <c r="O41" s="9">
        <v>5511.1</v>
      </c>
      <c r="P41" s="9">
        <v>1</v>
      </c>
      <c r="Q41" s="13" t="str">
        <f>VLOOKUP(O41, '[1]لیست محصولات اردیبهشت ۱۴۰۳'!B:C,2,0)</f>
        <v>هامبلا | Hambella</v>
      </c>
      <c r="R41" s="9"/>
      <c r="S41" s="12">
        <f>VLOOKUP(O41, '[1]لیست محصولات اردیبهشت ۱۴۰۳'!B:F,5,0)</f>
        <v>150</v>
      </c>
      <c r="T41" s="14">
        <f>VLOOKUP(O41, '[1]لیست محصولات اردیبهشت ۱۴۰۳'!B:G,6,0)</f>
        <v>2800000</v>
      </c>
      <c r="U41" s="15"/>
      <c r="V41" s="16">
        <f t="shared" si="1"/>
        <v>0</v>
      </c>
      <c r="W41" s="12">
        <f t="shared" si="2"/>
        <v>1</v>
      </c>
      <c r="X41" s="14">
        <f t="shared" si="3"/>
        <v>2800000</v>
      </c>
      <c r="Y41" s="17"/>
      <c r="Z41" s="14">
        <f t="shared" si="4"/>
        <v>2800000</v>
      </c>
      <c r="AA41" s="177"/>
      <c r="AB41" s="175"/>
      <c r="AC41" s="173"/>
      <c r="AD41" s="171"/>
      <c r="AE41" s="19"/>
      <c r="AF41" s="21"/>
      <c r="AG41" s="22" t="str">
        <f t="shared" si="5"/>
        <v>TRUE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164">
        <v>26</v>
      </c>
      <c r="H42" s="178">
        <v>279133797289</v>
      </c>
      <c r="I42" s="164" t="s">
        <v>1633</v>
      </c>
      <c r="J42" s="164" t="s">
        <v>76</v>
      </c>
      <c r="K42" s="11" t="str">
        <f t="shared" ca="1" si="0"/>
        <v/>
      </c>
      <c r="L42" s="162" t="s">
        <v>176</v>
      </c>
      <c r="M42" s="162" t="s">
        <v>177</v>
      </c>
      <c r="N42" s="162" t="s">
        <v>178</v>
      </c>
      <c r="O42" s="9">
        <v>5501.3</v>
      </c>
      <c r="P42" s="9">
        <v>1</v>
      </c>
      <c r="Q42" s="13" t="str">
        <f>VLOOKUP(O42, '[1]لیست محصولات اردیبهشت ۱۴۰۳'!B:C,2,0)</f>
        <v>ورتکس | Vortex</v>
      </c>
      <c r="R42" s="9"/>
      <c r="S42" s="12">
        <f>VLOOKUP(O42, '[1]لیست محصولات اردیبهشت ۱۴۰۳'!B:F,5,0)</f>
        <v>4000</v>
      </c>
      <c r="T42" s="14">
        <f>VLOOKUP(O42, '[1]لیست محصولات اردیبهشت ۱۴۰۳'!B:G,6,0)</f>
        <v>51200000</v>
      </c>
      <c r="U42" s="15"/>
      <c r="V42" s="16">
        <f t="shared" si="1"/>
        <v>0</v>
      </c>
      <c r="W42" s="12">
        <f t="shared" si="2"/>
        <v>1</v>
      </c>
      <c r="X42" s="14">
        <f t="shared" si="3"/>
        <v>51200000</v>
      </c>
      <c r="Y42" s="17"/>
      <c r="Z42" s="14">
        <f t="shared" si="4"/>
        <v>51200000</v>
      </c>
      <c r="AA42" s="176" t="s">
        <v>179</v>
      </c>
      <c r="AB42" s="174" t="s">
        <v>180</v>
      </c>
      <c r="AC42" s="172" t="s">
        <v>181</v>
      </c>
      <c r="AD42" s="170"/>
      <c r="AE42" s="193" t="s">
        <v>467</v>
      </c>
      <c r="AF42" s="21"/>
      <c r="AG42" s="22" t="str">
        <f t="shared" si="5"/>
        <v>TRUE</v>
      </c>
      <c r="AH42" s="23" t="str">
        <f t="shared" si="6"/>
        <v>بیرجند خیابان معلم، نبش معلم 39 کافه رستوران نوفه - معین اسماعیلی 09155229671</v>
      </c>
    </row>
    <row r="43" spans="1:34" ht="22.35" customHeight="1">
      <c r="A43" s="7"/>
      <c r="B43" s="7"/>
      <c r="C43" s="7"/>
      <c r="D43" s="7"/>
      <c r="E43" s="7"/>
      <c r="F43" s="8"/>
      <c r="G43" s="165"/>
      <c r="H43" s="179"/>
      <c r="I43" s="165"/>
      <c r="J43" s="165"/>
      <c r="K43" s="11" t="str">
        <f t="shared" ca="1" si="0"/>
        <v/>
      </c>
      <c r="L43" s="163"/>
      <c r="M43" s="163"/>
      <c r="N43" s="163"/>
      <c r="O43" s="9">
        <v>3326.1</v>
      </c>
      <c r="P43" s="9">
        <v>3</v>
      </c>
      <c r="Q43" s="13" t="str">
        <f>VLOOKUP(O43, '[1]لیست محصولات اردیبهشت ۱۴۰۳'!B:C,2,0)</f>
        <v>میاگروس | Milagros</v>
      </c>
      <c r="R43" s="9"/>
      <c r="S43" s="12">
        <f>VLOOKUP(O43, '[1]لیست محصولات اردیبهشت ۱۴۰۳'!B:F,5,0)</f>
        <v>150</v>
      </c>
      <c r="T43" s="14">
        <f>VLOOKUP(O43, '[1]لیست محصولات اردیبهشت ۱۴۰۳'!B:G,6,0)</f>
        <v>3750000</v>
      </c>
      <c r="U43" s="15"/>
      <c r="V43" s="16">
        <f t="shared" si="1"/>
        <v>0</v>
      </c>
      <c r="W43" s="12">
        <f t="shared" si="2"/>
        <v>3</v>
      </c>
      <c r="X43" s="14">
        <f t="shared" si="3"/>
        <v>11250000</v>
      </c>
      <c r="Y43" s="17"/>
      <c r="Z43" s="14">
        <f t="shared" si="4"/>
        <v>11250000</v>
      </c>
      <c r="AA43" s="177"/>
      <c r="AB43" s="175"/>
      <c r="AC43" s="173"/>
      <c r="AD43" s="171"/>
      <c r="AE43" s="194"/>
      <c r="AF43" s="21"/>
      <c r="AG43" s="22" t="str">
        <f t="shared" si="5"/>
        <v>TRUE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66">
        <v>27</v>
      </c>
      <c r="H44" s="67"/>
      <c r="I44" s="66" t="s">
        <v>1633</v>
      </c>
      <c r="J44" s="9" t="s">
        <v>76</v>
      </c>
      <c r="K44" s="11" t="str">
        <f t="shared" ca="1" si="0"/>
        <v/>
      </c>
      <c r="L44" s="12" t="s">
        <v>803</v>
      </c>
      <c r="M44" s="12" t="s">
        <v>142</v>
      </c>
      <c r="N44" s="12" t="s">
        <v>143</v>
      </c>
      <c r="O44" s="9">
        <v>3326.1</v>
      </c>
      <c r="P44" s="9">
        <v>1</v>
      </c>
      <c r="Q44" s="13" t="str">
        <f>VLOOKUP(O44, '[1]لیست محصولات اردیبهشت ۱۴۰۳'!B:C,2,0)</f>
        <v>میاگروس | Milagros</v>
      </c>
      <c r="R44" s="9"/>
      <c r="S44" s="12">
        <f>VLOOKUP(O44, '[1]لیست محصولات اردیبهشت ۱۴۰۳'!B:F,5,0)</f>
        <v>150</v>
      </c>
      <c r="T44" s="14">
        <f>VLOOKUP(O44, '[1]لیست محصولات اردیبهشت ۱۴۰۳'!B:G,6,0)</f>
        <v>3750000</v>
      </c>
      <c r="U44" s="15"/>
      <c r="V44" s="16">
        <f t="shared" si="1"/>
        <v>0</v>
      </c>
      <c r="W44" s="12">
        <f t="shared" si="2"/>
        <v>1</v>
      </c>
      <c r="X44" s="14">
        <f t="shared" si="3"/>
        <v>3750000</v>
      </c>
      <c r="Y44" s="17"/>
      <c r="Z44" s="14">
        <f t="shared" si="4"/>
        <v>3750000</v>
      </c>
      <c r="AA44" s="18" t="s">
        <v>79</v>
      </c>
      <c r="AB44" s="13" t="s">
        <v>70</v>
      </c>
      <c r="AC44" s="19" t="s">
        <v>144</v>
      </c>
      <c r="AD44" s="20" t="s">
        <v>99</v>
      </c>
      <c r="AE44" s="19"/>
      <c r="AF44" s="21"/>
      <c r="AG44" s="22" t="str">
        <f t="shared" si="5"/>
        <v>TRUE</v>
      </c>
      <c r="AH44" s="23" t="str">
        <f t="shared" si="6"/>
        <v>تهران - کافه بیکری رولن - محمدحسن شمیرانی 09126221305</v>
      </c>
    </row>
    <row r="45" spans="1:34" ht="22.35" customHeight="1">
      <c r="A45" s="7"/>
      <c r="B45" s="7"/>
      <c r="C45" s="7"/>
      <c r="D45" s="7"/>
      <c r="E45" s="7"/>
      <c r="F45" s="8"/>
      <c r="G45" s="9">
        <v>28</v>
      </c>
      <c r="H45" s="10">
        <v>279135157505</v>
      </c>
      <c r="I45" s="9" t="s">
        <v>1633</v>
      </c>
      <c r="J45" s="9"/>
      <c r="K45" s="11" t="str">
        <f t="shared" ca="1" si="0"/>
        <v/>
      </c>
      <c r="L45" s="12" t="s">
        <v>380</v>
      </c>
      <c r="M45" s="12" t="s">
        <v>1657</v>
      </c>
      <c r="N45" s="12"/>
      <c r="O45" s="9">
        <v>3326.1</v>
      </c>
      <c r="P45" s="9">
        <v>1</v>
      </c>
      <c r="Q45" s="13" t="str">
        <f>VLOOKUP(O45, '[1]لیست محصولات اردیبهشت ۱۴۰۳'!B:C,2,0)</f>
        <v>میاگروس | Milagros</v>
      </c>
      <c r="R45" s="9"/>
      <c r="S45" s="12">
        <f>VLOOKUP(O45, '[1]لیست محصولات اردیبهشت ۱۴۰۳'!B:F,5,0)</f>
        <v>150</v>
      </c>
      <c r="T45" s="14">
        <f>VLOOKUP(O45, '[1]لیست محصولات اردیبهشت ۱۴۰۳'!B:G,6,0)</f>
        <v>3750000</v>
      </c>
      <c r="U45" s="26"/>
      <c r="V45" s="16">
        <f t="shared" si="1"/>
        <v>0</v>
      </c>
      <c r="W45" s="12">
        <f t="shared" si="2"/>
        <v>1</v>
      </c>
      <c r="X45" s="14">
        <f t="shared" si="3"/>
        <v>3750000</v>
      </c>
      <c r="Y45" s="17"/>
      <c r="Z45" s="14">
        <f t="shared" si="4"/>
        <v>3750000</v>
      </c>
      <c r="AA45" s="18" t="s">
        <v>250</v>
      </c>
      <c r="AB45" s="13" t="s">
        <v>1658</v>
      </c>
      <c r="AC45" s="19" t="s">
        <v>1659</v>
      </c>
      <c r="AD45" s="20"/>
      <c r="AE45" s="19"/>
      <c r="AF45" s="21"/>
      <c r="AG45" s="22" t="str">
        <f t="shared" si="5"/>
        <v>TRUE</v>
      </c>
      <c r="AH45" s="23" t="str">
        <f t="shared" si="6"/>
        <v>کرج شاهین ویلا خیابان ۱۴غربی قلم پلاک۴۲ واحد ۶  - شهاب خان زاده 09193654121</v>
      </c>
    </row>
    <row r="46" spans="1:34" ht="22.35" customHeight="1">
      <c r="A46" s="7"/>
      <c r="B46" s="7"/>
      <c r="C46" s="7"/>
      <c r="D46" s="7"/>
      <c r="E46" s="7"/>
      <c r="F46" s="8"/>
      <c r="G46" s="9">
        <v>29</v>
      </c>
      <c r="H46" s="10">
        <v>279137739604</v>
      </c>
      <c r="I46" s="9" t="s">
        <v>1633</v>
      </c>
      <c r="J46" s="9"/>
      <c r="K46" s="11" t="str">
        <f t="shared" ca="1" si="0"/>
        <v/>
      </c>
      <c r="L46" s="12" t="s">
        <v>340</v>
      </c>
      <c r="M46" s="12" t="s">
        <v>341</v>
      </c>
      <c r="N46" s="12" t="s">
        <v>1660</v>
      </c>
      <c r="O46" s="9">
        <v>5511.2</v>
      </c>
      <c r="P46" s="9">
        <v>1</v>
      </c>
      <c r="Q46" s="13" t="str">
        <f>VLOOKUP(O46, '[1]لیست محصولات اردیبهشت ۱۴۰۳'!B:C,2,0)</f>
        <v>هامبلا | Hambella</v>
      </c>
      <c r="R46" s="9"/>
      <c r="S46" s="12">
        <f>VLOOKUP(O46, '[1]لیست محصولات اردیبهشت ۱۴۰۳'!B:F,5,0)</f>
        <v>750</v>
      </c>
      <c r="T46" s="14">
        <f>VLOOKUP(O46, '[1]لیست محصولات اردیبهشت ۱۴۰۳'!B:G,6,0)</f>
        <v>13350000</v>
      </c>
      <c r="U46" s="26"/>
      <c r="V46" s="16">
        <f t="shared" si="1"/>
        <v>0</v>
      </c>
      <c r="W46" s="12">
        <f t="shared" si="2"/>
        <v>1</v>
      </c>
      <c r="X46" s="14">
        <f t="shared" si="3"/>
        <v>13350000</v>
      </c>
      <c r="Y46" s="17"/>
      <c r="Z46" s="14">
        <f t="shared" si="4"/>
        <v>13350000</v>
      </c>
      <c r="AA46" s="18" t="s">
        <v>345</v>
      </c>
      <c r="AB46" s="13" t="s">
        <v>1661</v>
      </c>
      <c r="AC46" s="19" t="s">
        <v>344</v>
      </c>
      <c r="AD46" s="20"/>
      <c r="AE46" s="68" t="s">
        <v>467</v>
      </c>
      <c r="AF46" s="21"/>
      <c r="AG46" s="22" t="str">
        <f t="shared" si="5"/>
        <v>TRUE</v>
      </c>
      <c r="AH46" s="23" t="str">
        <f t="shared" si="6"/>
        <v>لاهیجان روستای سوستان بالا خیابان مسجد آقا سید مظفر کوچه مهر پنج خانه روستایی است و پلاک ندارد کافه اپل - نیما نظری 09393741144</v>
      </c>
    </row>
    <row r="47" spans="1:34" ht="22.35" customHeight="1">
      <c r="A47" s="7"/>
      <c r="B47" s="7"/>
      <c r="C47" s="7"/>
      <c r="D47" s="7"/>
      <c r="E47" s="7"/>
      <c r="F47" s="8"/>
      <c r="G47" s="66">
        <v>30</v>
      </c>
      <c r="H47" s="67" t="s">
        <v>1664</v>
      </c>
      <c r="I47" s="66" t="s">
        <v>1633</v>
      </c>
      <c r="J47" s="9" t="s">
        <v>76</v>
      </c>
      <c r="K47" s="11" t="str">
        <f t="shared" ca="1" si="0"/>
        <v/>
      </c>
      <c r="L47" s="12" t="s">
        <v>577</v>
      </c>
      <c r="M47" s="12" t="s">
        <v>186</v>
      </c>
      <c r="N47" s="12" t="s">
        <v>481</v>
      </c>
      <c r="O47" s="9">
        <v>5511.2</v>
      </c>
      <c r="P47" s="9">
        <v>10</v>
      </c>
      <c r="Q47" s="13" t="str">
        <f>VLOOKUP(O47, '[1]لیست محصولات اردیبهشت ۱۴۰۳'!B:C,2,0)</f>
        <v>هامبلا | Hambella</v>
      </c>
      <c r="R47" s="9"/>
      <c r="S47" s="12">
        <f>VLOOKUP(O47, '[1]لیست محصولات اردیبهشت ۱۴۰۳'!B:F,5,0)</f>
        <v>750</v>
      </c>
      <c r="T47" s="14">
        <f>VLOOKUP(O47, '[1]لیست محصولات اردیبهشت ۱۴۰۳'!B:G,6,0)</f>
        <v>13350000</v>
      </c>
      <c r="U47" s="15"/>
      <c r="V47" s="16">
        <f t="shared" si="1"/>
        <v>0</v>
      </c>
      <c r="W47" s="12">
        <f t="shared" si="2"/>
        <v>10</v>
      </c>
      <c r="X47" s="14">
        <f t="shared" si="3"/>
        <v>133500000</v>
      </c>
      <c r="Y47" s="17"/>
      <c r="Z47" s="14">
        <f t="shared" si="4"/>
        <v>133500000</v>
      </c>
      <c r="AA47" s="18" t="s">
        <v>92</v>
      </c>
      <c r="AB47" s="13" t="s">
        <v>1662</v>
      </c>
      <c r="AC47" s="19" t="s">
        <v>1663</v>
      </c>
      <c r="AD47" s="20"/>
      <c r="AE47" s="68" t="s">
        <v>1664</v>
      </c>
      <c r="AF47" s="21"/>
      <c r="AG47" s="22" t="str">
        <f t="shared" si="5"/>
        <v>TRUE</v>
      </c>
      <c r="AH47" s="23" t="str">
        <f t="shared" si="6"/>
        <v>تبریز ولیعصر، خیابان تختی، فلکه ابن سینا، جنب املاک بهرامی کافه لین - امین محمودی 09147707498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166">
        <v>31</v>
      </c>
      <c r="H48" s="168"/>
      <c r="I48" s="166" t="s">
        <v>1633</v>
      </c>
      <c r="J48" s="164" t="s">
        <v>76</v>
      </c>
      <c r="K48" s="11" t="str">
        <f t="shared" ca="1" si="0"/>
        <v/>
      </c>
      <c r="L48" s="162" t="s">
        <v>418</v>
      </c>
      <c r="M48" s="162" t="s">
        <v>1066</v>
      </c>
      <c r="N48" s="162" t="s">
        <v>1067</v>
      </c>
      <c r="O48" s="9">
        <v>5511.2</v>
      </c>
      <c r="P48" s="9">
        <v>15</v>
      </c>
      <c r="Q48" s="13" t="str">
        <f>VLOOKUP(O48, '[1]لیست محصولات اردیبهشت ۱۴۰۳'!B:C,2,0)</f>
        <v>هامبلا | Hambella</v>
      </c>
      <c r="R48" s="9"/>
      <c r="S48" s="12">
        <f>VLOOKUP(O48, '[1]لیست محصولات اردیبهشت ۱۴۰۳'!B:F,5,0)</f>
        <v>750</v>
      </c>
      <c r="T48" s="14">
        <f>VLOOKUP(O48, '[1]لیست محصولات اردیبهشت ۱۴۰۳'!B:G,6,0)</f>
        <v>13350000</v>
      </c>
      <c r="U48" s="15"/>
      <c r="V48" s="16">
        <f t="shared" si="1"/>
        <v>0</v>
      </c>
      <c r="W48" s="12">
        <f t="shared" si="2"/>
        <v>15</v>
      </c>
      <c r="X48" s="14">
        <f t="shared" si="3"/>
        <v>200250000</v>
      </c>
      <c r="Y48" s="17"/>
      <c r="Z48" s="14">
        <f t="shared" si="4"/>
        <v>200250000</v>
      </c>
      <c r="AA48" s="176" t="s">
        <v>92</v>
      </c>
      <c r="AB48" s="174" t="s">
        <v>1665</v>
      </c>
      <c r="AC48" s="172" t="s">
        <v>1069</v>
      </c>
      <c r="AD48" s="170"/>
      <c r="AE48" s="19"/>
      <c r="AF48" s="21"/>
      <c r="AG48" s="22" t="str">
        <f t="shared" si="5"/>
        <v>TRUE</v>
      </c>
      <c r="AH48" s="23" t="str">
        <f t="shared" si="6"/>
        <v>تبریز بارون آواک - روبروی درب پشتی - پاساژ ضرغامی دکان قهوه نوزده دو صفر - رضا ظریف 09142155595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167"/>
      <c r="H49" s="169"/>
      <c r="I49" s="167"/>
      <c r="J49" s="165"/>
      <c r="K49" s="11" t="str">
        <f t="shared" ca="1" si="0"/>
        <v/>
      </c>
      <c r="L49" s="163"/>
      <c r="M49" s="163"/>
      <c r="N49" s="163"/>
      <c r="O49" s="9">
        <v>5501.3</v>
      </c>
      <c r="P49" s="9">
        <v>2</v>
      </c>
      <c r="Q49" s="13" t="str">
        <f>VLOOKUP(O49, '[1]لیست محصولات اردیبهشت ۱۴۰۳'!B:C,2,0)</f>
        <v>ورتکس | Vortex</v>
      </c>
      <c r="R49" s="9"/>
      <c r="S49" s="12">
        <f>VLOOKUP(O49, '[1]لیست محصولات اردیبهشت ۱۴۰۳'!B:F,5,0)</f>
        <v>4000</v>
      </c>
      <c r="T49" s="14">
        <f>VLOOKUP(O49, '[1]لیست محصولات اردیبهشت ۱۴۰۳'!B:G,6,0)</f>
        <v>51200000</v>
      </c>
      <c r="U49" s="15"/>
      <c r="V49" s="16">
        <f t="shared" si="1"/>
        <v>0</v>
      </c>
      <c r="W49" s="12">
        <f t="shared" si="2"/>
        <v>2</v>
      </c>
      <c r="X49" s="14">
        <f t="shared" si="3"/>
        <v>102400000</v>
      </c>
      <c r="Y49" s="17"/>
      <c r="Z49" s="14">
        <f t="shared" si="4"/>
        <v>102400000</v>
      </c>
      <c r="AA49" s="177"/>
      <c r="AB49" s="175"/>
      <c r="AC49" s="173"/>
      <c r="AD49" s="171"/>
      <c r="AE49" s="19"/>
      <c r="AF49" s="21"/>
      <c r="AG49" s="22" t="str">
        <f t="shared" si="5"/>
        <v>TRUE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66">
        <v>32</v>
      </c>
      <c r="H50" s="67"/>
      <c r="I50" s="66" t="s">
        <v>1633</v>
      </c>
      <c r="J50" s="9" t="s">
        <v>76</v>
      </c>
      <c r="K50" s="11" t="str">
        <f t="shared" ca="1" si="0"/>
        <v/>
      </c>
      <c r="L50" s="12" t="s">
        <v>1671</v>
      </c>
      <c r="M50" s="12" t="s">
        <v>393</v>
      </c>
      <c r="N50" s="12" t="s">
        <v>1666</v>
      </c>
      <c r="O50" s="9">
        <v>3326.2</v>
      </c>
      <c r="P50" s="9">
        <v>2</v>
      </c>
      <c r="Q50" s="13" t="str">
        <f>VLOOKUP(O50, '[1]لیست محصولات اردیبهشت ۱۴۰۳'!B:C,2,0)</f>
        <v>میاگروس | Milagros</v>
      </c>
      <c r="R50" s="9"/>
      <c r="S50" s="12">
        <f>VLOOKUP(O50, '[1]لیست محصولات اردیبهشت ۱۴۰۳'!B:F,5,0)</f>
        <v>750</v>
      </c>
      <c r="T50" s="14">
        <f>VLOOKUP(O50, '[1]لیست محصولات اردیبهشت ۱۴۰۳'!B:G,6,0)</f>
        <v>18150000</v>
      </c>
      <c r="U50" s="26"/>
      <c r="V50" s="16">
        <f t="shared" si="1"/>
        <v>0</v>
      </c>
      <c r="W50" s="12">
        <f t="shared" si="2"/>
        <v>2</v>
      </c>
      <c r="X50" s="14">
        <f t="shared" si="3"/>
        <v>36300000</v>
      </c>
      <c r="Y50" s="17"/>
      <c r="Z50" s="14">
        <f t="shared" si="4"/>
        <v>36300000</v>
      </c>
      <c r="AA50" s="18" t="s">
        <v>92</v>
      </c>
      <c r="AB50" s="13" t="s">
        <v>1669</v>
      </c>
      <c r="AC50" s="19" t="s">
        <v>1670</v>
      </c>
      <c r="AD50" s="20"/>
      <c r="AE50" s="19"/>
      <c r="AF50" s="21"/>
      <c r="AG50" s="22" t="str">
        <f t="shared" si="5"/>
        <v>TRUE</v>
      </c>
      <c r="AH50" s="23" t="str">
        <f t="shared" si="6"/>
        <v>تبریز تقاطع ارگ و والمان - پشت مصلای امام خمینی  کافه نان دوناتیم - پیمان اسکندری 09143102847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>
        <v>33</v>
      </c>
      <c r="H51" s="10">
        <v>279140237575</v>
      </c>
      <c r="I51" s="9" t="s">
        <v>1633</v>
      </c>
      <c r="J51" s="9"/>
      <c r="K51" s="11" t="str">
        <f t="shared" ca="1" si="0"/>
        <v/>
      </c>
      <c r="L51" s="12" t="s">
        <v>1590</v>
      </c>
      <c r="M51" s="12" t="s">
        <v>1291</v>
      </c>
      <c r="N51" s="12" t="s">
        <v>1591</v>
      </c>
      <c r="O51" s="9">
        <v>3326.1</v>
      </c>
      <c r="P51" s="9">
        <v>1</v>
      </c>
      <c r="Q51" s="13" t="str">
        <f>VLOOKUP(O51, '[1]لیست محصولات اردیبهشت ۱۴۰۳'!B:C,2,0)</f>
        <v>میاگروس | Milagros</v>
      </c>
      <c r="R51" s="9"/>
      <c r="S51" s="12">
        <f>VLOOKUP(O51, '[1]لیست محصولات اردیبهشت ۱۴۰۳'!B:F,5,0)</f>
        <v>150</v>
      </c>
      <c r="T51" s="14">
        <f>VLOOKUP(O51, '[1]لیست محصولات اردیبهشت ۱۴۰۳'!B:G,6,0)</f>
        <v>3750000</v>
      </c>
      <c r="U51" s="15"/>
      <c r="V51" s="16">
        <f t="shared" si="1"/>
        <v>0</v>
      </c>
      <c r="W51" s="12">
        <f t="shared" si="2"/>
        <v>1</v>
      </c>
      <c r="X51" s="14">
        <f t="shared" si="3"/>
        <v>3750000</v>
      </c>
      <c r="Y51" s="17"/>
      <c r="Z51" s="14">
        <f t="shared" si="4"/>
        <v>3750000</v>
      </c>
      <c r="AA51" s="197" t="s">
        <v>1672</v>
      </c>
      <c r="AB51" s="198"/>
      <c r="AC51" s="198"/>
      <c r="AD51" s="198"/>
      <c r="AE51" s="199"/>
      <c r="AF51" s="21"/>
      <c r="AG51" s="22" t="str">
        <f t="shared" si="5"/>
        <v>TRUE</v>
      </c>
      <c r="AH51" s="23" t="str">
        <f t="shared" si="6"/>
        <v xml:space="preserve">ادامه سفارش وصال امینی - ردیف 6 / هزینه پیشکرایه دوم به کیف پول مشتری عودت داده شد.  کافه رستوران نایت لند - وصال امینی </v>
      </c>
    </row>
    <row r="52" spans="1:34" ht="22.35" customHeight="1">
      <c r="A52" s="7"/>
      <c r="B52" s="7"/>
      <c r="C52" s="7"/>
      <c r="D52" s="7"/>
      <c r="E52" s="7"/>
      <c r="F52" s="8"/>
      <c r="G52" s="166">
        <v>34</v>
      </c>
      <c r="H52" s="168"/>
      <c r="I52" s="166" t="s">
        <v>1633</v>
      </c>
      <c r="J52" s="164" t="s">
        <v>76</v>
      </c>
      <c r="K52" s="11" t="str">
        <f t="shared" ca="1" si="0"/>
        <v/>
      </c>
      <c r="L52" s="162" t="s">
        <v>311</v>
      </c>
      <c r="M52" s="162" t="s">
        <v>312</v>
      </c>
      <c r="N52" s="162" t="s">
        <v>313</v>
      </c>
      <c r="O52" s="9">
        <v>5501.3</v>
      </c>
      <c r="P52" s="9">
        <v>4</v>
      </c>
      <c r="Q52" s="13" t="str">
        <f>VLOOKUP(O52, '[1]لیست محصولات اردیبهشت ۱۴۰۳'!B:C,2,0)</f>
        <v>ورتکس | Vortex</v>
      </c>
      <c r="R52" s="9"/>
      <c r="S52" s="12">
        <f>VLOOKUP(O52, '[1]لیست محصولات اردیبهشت ۱۴۰۳'!B:F,5,0)</f>
        <v>4000</v>
      </c>
      <c r="T52" s="14">
        <f>VLOOKUP(O52, '[1]لیست محصولات اردیبهشت ۱۴۰۳'!B:G,6,0)</f>
        <v>51200000</v>
      </c>
      <c r="U52" s="15"/>
      <c r="V52" s="16">
        <f t="shared" si="1"/>
        <v>0</v>
      </c>
      <c r="W52" s="12">
        <f t="shared" si="2"/>
        <v>4</v>
      </c>
      <c r="X52" s="14">
        <f t="shared" si="3"/>
        <v>204800000</v>
      </c>
      <c r="Y52" s="17"/>
      <c r="Z52" s="14">
        <f t="shared" si="4"/>
        <v>204800000</v>
      </c>
      <c r="AA52" s="176" t="s">
        <v>79</v>
      </c>
      <c r="AB52" s="174" t="s">
        <v>1667</v>
      </c>
      <c r="AC52" s="172" t="s">
        <v>315</v>
      </c>
      <c r="AD52" s="170"/>
      <c r="AE52" s="193" t="s">
        <v>1668</v>
      </c>
      <c r="AF52" s="21"/>
      <c r="AG52" s="22" t="str">
        <f t="shared" si="5"/>
        <v>TRUE</v>
      </c>
      <c r="AH52" s="23" t="str">
        <f t="shared" si="6"/>
        <v>تهران میرداماد - نفت شمالی - کوچه هفتم - نبش کوچه - پلاک 77  بن کافی - حامد تاج 09123279184</v>
      </c>
    </row>
    <row r="53" spans="1:34" ht="22.35" customHeight="1">
      <c r="A53" s="7"/>
      <c r="B53" s="7"/>
      <c r="C53" s="7"/>
      <c r="D53" s="7"/>
      <c r="E53" s="7"/>
      <c r="F53" s="8"/>
      <c r="G53" s="167"/>
      <c r="H53" s="169"/>
      <c r="I53" s="167"/>
      <c r="J53" s="165"/>
      <c r="K53" s="11" t="str">
        <f t="shared" ca="1" si="0"/>
        <v/>
      </c>
      <c r="L53" s="163"/>
      <c r="M53" s="163"/>
      <c r="N53" s="163"/>
      <c r="O53" s="9">
        <v>5511.2</v>
      </c>
      <c r="P53" s="9">
        <v>8</v>
      </c>
      <c r="Q53" s="13" t="str">
        <f>VLOOKUP(O53, '[1]لیست محصولات اردیبهشت ۱۴۰۳'!B:C,2,0)</f>
        <v>هامبلا | Hambella</v>
      </c>
      <c r="R53" s="9"/>
      <c r="S53" s="12">
        <f>VLOOKUP(O53, '[1]لیست محصولات اردیبهشت ۱۴۰۳'!B:F,5,0)</f>
        <v>750</v>
      </c>
      <c r="T53" s="14">
        <f>VLOOKUP(O53, '[1]لیست محصولات اردیبهشت ۱۴۰۳'!B:G,6,0)</f>
        <v>13350000</v>
      </c>
      <c r="U53" s="15"/>
      <c r="V53" s="16">
        <f t="shared" si="1"/>
        <v>0</v>
      </c>
      <c r="W53" s="12">
        <f t="shared" si="2"/>
        <v>8</v>
      </c>
      <c r="X53" s="14">
        <f t="shared" si="3"/>
        <v>106800000</v>
      </c>
      <c r="Y53" s="17"/>
      <c r="Z53" s="14">
        <f t="shared" si="4"/>
        <v>106800000</v>
      </c>
      <c r="AA53" s="177"/>
      <c r="AB53" s="175"/>
      <c r="AC53" s="173"/>
      <c r="AD53" s="171"/>
      <c r="AE53" s="194"/>
      <c r="AF53" s="21"/>
      <c r="AG53" s="22" t="str">
        <f t="shared" si="5"/>
        <v>TRUE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166">
        <v>35</v>
      </c>
      <c r="H54" s="168"/>
      <c r="I54" s="166" t="s">
        <v>1656</v>
      </c>
      <c r="J54" s="164" t="s">
        <v>76</v>
      </c>
      <c r="K54" s="11" t="str">
        <f t="shared" ca="1" si="0"/>
        <v/>
      </c>
      <c r="L54" s="162"/>
      <c r="M54" s="162" t="s">
        <v>1692</v>
      </c>
      <c r="N54" s="162" t="s">
        <v>1693</v>
      </c>
      <c r="O54" s="9">
        <v>5511.3</v>
      </c>
      <c r="P54" s="9">
        <v>1</v>
      </c>
      <c r="Q54" s="13" t="str">
        <f>VLOOKUP(O54, '[1]لیست محصولات اردیبهشت ۱۴۰۳'!B:C,2,0)</f>
        <v>هامبلا | Hambella</v>
      </c>
      <c r="R54" s="9"/>
      <c r="S54" s="12">
        <f>VLOOKUP(O54, '[1]لیست محصولات اردیبهشت ۱۴۰۳'!B:F,5,0)</f>
        <v>4000</v>
      </c>
      <c r="T54" s="14">
        <f>VLOOKUP(O54, '[1]لیست محصولات اردیبهشت ۱۴۰۳'!B:G,6,0)</f>
        <v>69600000</v>
      </c>
      <c r="U54" s="15"/>
      <c r="V54" s="16">
        <f t="shared" si="1"/>
        <v>0</v>
      </c>
      <c r="W54" s="12">
        <f t="shared" si="2"/>
        <v>1</v>
      </c>
      <c r="X54" s="14">
        <f t="shared" si="3"/>
        <v>69600000</v>
      </c>
      <c r="Y54" s="17"/>
      <c r="Z54" s="14">
        <f t="shared" si="4"/>
        <v>69600000</v>
      </c>
      <c r="AA54" s="176" t="s">
        <v>348</v>
      </c>
      <c r="AB54" s="174" t="s">
        <v>1695</v>
      </c>
      <c r="AC54" s="172" t="s">
        <v>1694</v>
      </c>
      <c r="AD54" s="170"/>
      <c r="AE54" s="19"/>
      <c r="AF54" s="21"/>
      <c r="AG54" s="22" t="str">
        <f t="shared" si="5"/>
        <v>TRUE</v>
      </c>
      <c r="AH54" s="23" t="str">
        <f t="shared" si="6"/>
        <v>شیراز چهارراه زرگری - ساختمان بارانا کافه بیکری گنتوم -  فاتح نژاد 09120138946</v>
      </c>
    </row>
    <row r="55" spans="1:34" ht="22.35" customHeight="1">
      <c r="A55" s="7"/>
      <c r="B55" s="7"/>
      <c r="C55" s="7"/>
      <c r="D55" s="7"/>
      <c r="E55" s="7"/>
      <c r="F55" s="8"/>
      <c r="G55" s="167"/>
      <c r="H55" s="169"/>
      <c r="I55" s="167"/>
      <c r="J55" s="165"/>
      <c r="K55" s="11" t="str">
        <f t="shared" ca="1" si="0"/>
        <v/>
      </c>
      <c r="L55" s="163"/>
      <c r="M55" s="163"/>
      <c r="N55" s="163"/>
      <c r="O55" s="9">
        <v>3326.2</v>
      </c>
      <c r="P55" s="9">
        <v>1</v>
      </c>
      <c r="Q55" s="13" t="str">
        <f>VLOOKUP(O55, '[1]لیست محصولات اردیبهشت ۱۴۰۳'!B:C,2,0)</f>
        <v>میاگروس | Milagros</v>
      </c>
      <c r="R55" s="9"/>
      <c r="S55" s="12">
        <f>VLOOKUP(O55, '[1]لیست محصولات اردیبهشت ۱۴۰۳'!B:F,5,0)</f>
        <v>750</v>
      </c>
      <c r="T55" s="14">
        <f>VLOOKUP(O55, '[1]لیست محصولات اردیبهشت ۱۴۰۳'!B:G,6,0)</f>
        <v>18150000</v>
      </c>
      <c r="U55" s="26"/>
      <c r="V55" s="16">
        <f t="shared" si="1"/>
        <v>0</v>
      </c>
      <c r="W55" s="12">
        <f t="shared" si="2"/>
        <v>1</v>
      </c>
      <c r="X55" s="14">
        <f t="shared" si="3"/>
        <v>18150000</v>
      </c>
      <c r="Y55" s="17"/>
      <c r="Z55" s="14">
        <f t="shared" si="4"/>
        <v>18150000</v>
      </c>
      <c r="AA55" s="177"/>
      <c r="AB55" s="175"/>
      <c r="AC55" s="173"/>
      <c r="AD55" s="171"/>
      <c r="AE55" s="19"/>
      <c r="AF55" s="21"/>
      <c r="AG55" s="22" t="str">
        <f t="shared" si="5"/>
        <v>TRUE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ref="AH67:AH130" si="13">AA67&amp;" "&amp;AB67&amp;" "&amp;N67&amp;" - "&amp;L67&amp;" "&amp;M67&amp;" "&amp;AC67</f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si="13"/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ref="AH131:AH194" si="15">AA131&amp;" "&amp;AB131&amp;" "&amp;N131&amp;" - "&amp;L131&amp;" "&amp;M131&amp;" "&amp;AC131</f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si="15"/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ref="AH195:AH200" si="17">AA195&amp;" "&amp;AB195&amp;" "&amp;N195&amp;" - "&amp;L195&amp;" "&amp;M195&amp;" "&amp;AC195</f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si="17"/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3</v>
      </c>
      <c r="AI240" s="56">
        <f t="shared" si="19"/>
        <v>0</v>
      </c>
      <c r="AJ240" s="57">
        <f>AH240-AI240</f>
        <v>3</v>
      </c>
      <c r="AK240" s="58">
        <f t="shared" si="23"/>
        <v>0.45</v>
      </c>
      <c r="AL240" s="59">
        <f>AO240+AQ240-[2]Sheet1!$AH241</f>
        <v>0</v>
      </c>
      <c r="AM240" s="59">
        <f t="shared" si="25"/>
        <v>-3</v>
      </c>
      <c r="AN240" s="58">
        <f t="shared" si="21"/>
        <v>0</v>
      </c>
      <c r="AO240" s="59"/>
      <c r="AP240" s="58">
        <f t="shared" si="22"/>
        <v>-0.45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0</v>
      </c>
      <c r="AI241" s="56">
        <f t="shared" si="19"/>
        <v>0</v>
      </c>
      <c r="AJ241" s="57">
        <f t="shared" ref="AJ241:AJ264" si="27">AH241-AI241</f>
        <v>0</v>
      </c>
      <c r="AK241" s="58">
        <f>AH241*AG241/1000</f>
        <v>0</v>
      </c>
      <c r="AL241" s="59">
        <f>AO241+AQ241-[2]Sheet1!$AH242</f>
        <v>0</v>
      </c>
      <c r="AM241" s="59">
        <f t="shared" si="25"/>
        <v>0</v>
      </c>
      <c r="AN241" s="58">
        <f t="shared" si="21"/>
        <v>0</v>
      </c>
      <c r="AO241" s="59"/>
      <c r="AP241" s="58" t="str">
        <f t="shared" si="22"/>
        <v/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15</v>
      </c>
      <c r="AI242" s="56">
        <f t="shared" si="19"/>
        <v>0</v>
      </c>
      <c r="AJ242" s="57">
        <f t="shared" si="27"/>
        <v>15</v>
      </c>
      <c r="AK242" s="58">
        <f t="shared" ref="AK242:AK267" si="28">AH242*AG242/1000</f>
        <v>60</v>
      </c>
      <c r="AL242" s="59">
        <f>AO242+AQ242-[2]Sheet1!$AH243</f>
        <v>0</v>
      </c>
      <c r="AM242" s="59">
        <f t="shared" si="25"/>
        <v>-15</v>
      </c>
      <c r="AN242" s="58">
        <f t="shared" si="21"/>
        <v>0</v>
      </c>
      <c r="AO242" s="59"/>
      <c r="AP242" s="58">
        <f t="shared" si="22"/>
        <v>-60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7</v>
      </c>
      <c r="AI251" s="56">
        <f t="shared" si="19"/>
        <v>0</v>
      </c>
      <c r="AJ251" s="57">
        <f t="shared" si="27"/>
        <v>7</v>
      </c>
      <c r="AK251" s="58">
        <f t="shared" si="28"/>
        <v>1.05</v>
      </c>
      <c r="AL251" s="59">
        <f>AO251+AQ251-[2]Sheet1!$AH252</f>
        <v>0</v>
      </c>
      <c r="AM251" s="59">
        <f t="shared" si="25"/>
        <v>-7</v>
      </c>
      <c r="AN251" s="58">
        <f t="shared" si="21"/>
        <v>0</v>
      </c>
      <c r="AO251" s="59"/>
      <c r="AP251" s="58">
        <f t="shared" si="22"/>
        <v>-1.05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38</v>
      </c>
      <c r="AI252" s="56">
        <f t="shared" si="19"/>
        <v>0</v>
      </c>
      <c r="AJ252" s="57">
        <f t="shared" si="27"/>
        <v>38</v>
      </c>
      <c r="AK252" s="58">
        <f t="shared" si="28"/>
        <v>28.5</v>
      </c>
      <c r="AL252" s="59">
        <f>AO252+AQ252-[2]Sheet1!$AH253</f>
        <v>0</v>
      </c>
      <c r="AM252" s="59">
        <f t="shared" si="25"/>
        <v>-38</v>
      </c>
      <c r="AN252" s="58">
        <f t="shared" si="21"/>
        <v>0</v>
      </c>
      <c r="AO252" s="59"/>
      <c r="AP252" s="58">
        <f t="shared" si="22"/>
        <v>-28.5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150">
    <mergeCell ref="N54:N55"/>
    <mergeCell ref="M54:M55"/>
    <mergeCell ref="L54:L55"/>
    <mergeCell ref="J54:J55"/>
    <mergeCell ref="I54:I55"/>
    <mergeCell ref="H54:H55"/>
    <mergeCell ref="G54:G55"/>
    <mergeCell ref="AD54:AD55"/>
    <mergeCell ref="AC54:AC55"/>
    <mergeCell ref="AB54:AB55"/>
    <mergeCell ref="AA54:AA55"/>
    <mergeCell ref="A1:B1"/>
    <mergeCell ref="C1:D1"/>
    <mergeCell ref="E1:F1"/>
    <mergeCell ref="U1:V1"/>
    <mergeCell ref="G2:G4"/>
    <mergeCell ref="H2:H4"/>
    <mergeCell ref="I2:I4"/>
    <mergeCell ref="J2:J4"/>
    <mergeCell ref="L2:L4"/>
    <mergeCell ref="M2:M4"/>
    <mergeCell ref="N2:N4"/>
    <mergeCell ref="AD2:AD4"/>
    <mergeCell ref="AC2:AC4"/>
    <mergeCell ref="AB2:AB4"/>
    <mergeCell ref="AA2:AA4"/>
    <mergeCell ref="G13:G16"/>
    <mergeCell ref="H13:H16"/>
    <mergeCell ref="I13:I16"/>
    <mergeCell ref="J13:J16"/>
    <mergeCell ref="L13:L16"/>
    <mergeCell ref="M13:M16"/>
    <mergeCell ref="N13:N16"/>
    <mergeCell ref="AD13:AD16"/>
    <mergeCell ref="AC13:AC16"/>
    <mergeCell ref="AB13:AB16"/>
    <mergeCell ref="AA13:AA16"/>
    <mergeCell ref="AD17:AD21"/>
    <mergeCell ref="AC17:AC21"/>
    <mergeCell ref="AB17:AB21"/>
    <mergeCell ref="AA17:AA21"/>
    <mergeCell ref="G17:G21"/>
    <mergeCell ref="H17:H21"/>
    <mergeCell ref="I17:I21"/>
    <mergeCell ref="J17:J21"/>
    <mergeCell ref="L17:L21"/>
    <mergeCell ref="M17:M21"/>
    <mergeCell ref="N17:N21"/>
    <mergeCell ref="H23:H24"/>
    <mergeCell ref="G23:G24"/>
    <mergeCell ref="AD23:AD24"/>
    <mergeCell ref="AC23:AC24"/>
    <mergeCell ref="AB23:AB24"/>
    <mergeCell ref="AA23:AA24"/>
    <mergeCell ref="N23:N24"/>
    <mergeCell ref="M23:M24"/>
    <mergeCell ref="L23:L24"/>
    <mergeCell ref="J23:J24"/>
    <mergeCell ref="I23:I24"/>
    <mergeCell ref="AD27:AD28"/>
    <mergeCell ref="AC27:AC28"/>
    <mergeCell ref="AB27:AB28"/>
    <mergeCell ref="AA27:AA28"/>
    <mergeCell ref="N35:N36"/>
    <mergeCell ref="G25:G26"/>
    <mergeCell ref="N27:N28"/>
    <mergeCell ref="M27:M28"/>
    <mergeCell ref="L27:L28"/>
    <mergeCell ref="J27:J28"/>
    <mergeCell ref="I27:I28"/>
    <mergeCell ref="H27:H28"/>
    <mergeCell ref="G27:G28"/>
    <mergeCell ref="M25:M26"/>
    <mergeCell ref="L25:L26"/>
    <mergeCell ref="J25:J26"/>
    <mergeCell ref="I25:I26"/>
    <mergeCell ref="H25:H26"/>
    <mergeCell ref="AD25:AD26"/>
    <mergeCell ref="AC25:AC26"/>
    <mergeCell ref="AB25:AB26"/>
    <mergeCell ref="AA25:AA26"/>
    <mergeCell ref="N25:N26"/>
    <mergeCell ref="G35:G36"/>
    <mergeCell ref="AD35:AD36"/>
    <mergeCell ref="AC35:AC36"/>
    <mergeCell ref="AB35:AB36"/>
    <mergeCell ref="AA35:AA36"/>
    <mergeCell ref="M35:M36"/>
    <mergeCell ref="L35:L36"/>
    <mergeCell ref="J35:J36"/>
    <mergeCell ref="I35:I36"/>
    <mergeCell ref="H35:H36"/>
    <mergeCell ref="H38:H39"/>
    <mergeCell ref="G38:G39"/>
    <mergeCell ref="AD38:AD39"/>
    <mergeCell ref="AC38:AC39"/>
    <mergeCell ref="AB38:AB39"/>
    <mergeCell ref="AA38:AA39"/>
    <mergeCell ref="N38:N39"/>
    <mergeCell ref="M38:M39"/>
    <mergeCell ref="L38:L39"/>
    <mergeCell ref="J38:K39"/>
    <mergeCell ref="I38:I39"/>
    <mergeCell ref="H40:H41"/>
    <mergeCell ref="G40:G41"/>
    <mergeCell ref="AD40:AD41"/>
    <mergeCell ref="AC40:AC41"/>
    <mergeCell ref="AB40:AB41"/>
    <mergeCell ref="AA40:AA41"/>
    <mergeCell ref="N40:N41"/>
    <mergeCell ref="M40:M41"/>
    <mergeCell ref="L40:L41"/>
    <mergeCell ref="J40:J41"/>
    <mergeCell ref="I40:I41"/>
    <mergeCell ref="H42:H43"/>
    <mergeCell ref="G42:G43"/>
    <mergeCell ref="AE42:AE43"/>
    <mergeCell ref="AD42:AD43"/>
    <mergeCell ref="AC42:AC43"/>
    <mergeCell ref="AB42:AB43"/>
    <mergeCell ref="AA42:AA43"/>
    <mergeCell ref="N42:N43"/>
    <mergeCell ref="M42:M43"/>
    <mergeCell ref="L42:L43"/>
    <mergeCell ref="J42:J43"/>
    <mergeCell ref="I42:I43"/>
    <mergeCell ref="H48:H49"/>
    <mergeCell ref="G48:G49"/>
    <mergeCell ref="AD48:AD49"/>
    <mergeCell ref="AC48:AC49"/>
    <mergeCell ref="AB48:AB49"/>
    <mergeCell ref="AA48:AA49"/>
    <mergeCell ref="N48:N49"/>
    <mergeCell ref="M48:M49"/>
    <mergeCell ref="L48:L49"/>
    <mergeCell ref="J48:J49"/>
    <mergeCell ref="I48:I49"/>
    <mergeCell ref="J52:J53"/>
    <mergeCell ref="I52:I53"/>
    <mergeCell ref="H52:H53"/>
    <mergeCell ref="G52:G53"/>
    <mergeCell ref="AD52:AD53"/>
    <mergeCell ref="AC52:AC53"/>
    <mergeCell ref="AB52:AB53"/>
    <mergeCell ref="AA52:AA53"/>
    <mergeCell ref="AA51:AE51"/>
    <mergeCell ref="N52:N53"/>
    <mergeCell ref="M52:M53"/>
    <mergeCell ref="L52:L53"/>
    <mergeCell ref="AE52:AE53"/>
  </mergeCells>
  <conditionalFormatting sqref="G2:J2 AD2 Z2:Z200 J5:J13 AD5:AD13 G11:I13 G17:J17 AD17 G22:J23 AD22:AD23 G25:J25 AD25 G27:J27 AD27 G29:J35 AD29:AD35 G37:J37 AD37:AD38 G38:I38 G40:J40 AD40 G42:J42 AD42 G44:J48 AD44:AD48 AD50 G50:J52 AD52 G54:J54 AD54 G56:J200 AD56:AD200">
    <cfRule type="expression" dxfId="24" priority="63">
      <formula>$A2</formula>
    </cfRule>
    <cfRule type="expression" dxfId="23" priority="65">
      <formula>$E2</formula>
    </cfRule>
  </conditionalFormatting>
  <conditionalFormatting sqref="G2:AF2 Q3:Z200 J5:J13 AA5:AF13 G11:I13 G17:P17 AA17:AF17 G22:P23 AA22:AF23 G25:P25 AA25:AF25 G27:P27 AA27:AF27 G29:P35 AA29:AF35 G37:P37 AA37:AF38 G38:J38 G40:P40 AA40:AF40 G42:P42 AA42:AF42 G44:P48 AA44:AF48 AA50:AF50 G50:P52 AA52:AF52 G54:P54 AA54:AF54 G56:P200 AA56:AF200 AE3:AF4 K3:K10 O3:P10 H5:H10 K11:P13 K14:K16 O14:P16 AE14:AF16 K18:K21 O18:P21 AE18:AF21 K24 O24:P24 AE24:AF24 K26 O26:P26 AE26:AF26 K28 O28:P28 AE28:AF28 K36 O36:P36 AE36:AF36 L38:P38 O39:P39 AE39:AF39 K41 O41:P41 AE41:AF41 K43 O43:P43 AF43 K49 O49:P49 AE49:AF49 AA51 AF51 K53 O53:P53 AF53 K55 O55:P55 AE55:AF55">
    <cfRule type="expression" dxfId="22" priority="64">
      <formula>$C2</formula>
    </cfRule>
  </conditionalFormatting>
  <conditionalFormatting sqref="W2:W200">
    <cfRule type="expression" dxfId="21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{64CD78E2-67DF-4244-B7AC-D30671A4CD30}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{EABE014F-3C99-4190-B9A8-74CC0F8A57C1}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{D7DAB9C6-FC9C-442B-86C1-1566098B9D90}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{3B758078-CC81-4669-AFB0-8A865F8E99BA}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{ED2DEFD4-E4B5-4426-A260-81A8B0AF8B48}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{CB69B8AE-BACF-400E-937C-34F90874C781}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{475DD800-B7DF-4C0F-816F-D84CF9DBD868}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{B52C2303-0592-48E6-A699-A6C8667BBF6A}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{DF4478F4-F4E4-40CE-B7F6-2EC8688B7869}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{AB3A4490-7C47-4C4B-BA62-7E77D5297CD8}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{C2A1DDDC-2069-4EFB-A3E2-8A178006E87E}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{23012EDF-8C83-498D-921C-6A5E0905D384}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{8C4FC0C5-D2AB-4AF4-AAA6-C00984FC06D1}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{8B90739C-CD82-41F8-B272-A60A1EDF372D}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{195333AF-5474-4DE1-B9E1-1249434E881D}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{3CB497FE-CDFC-4258-B0B2-AABD1A8D6519}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{0C34AC17-EBEE-4F09-A2D9-D1128CAF9993}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{E81D5240-38F0-49DA-BC37-82B21D5C7395}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{6A18A406-6F26-4CC1-80E3-EC40DF532C47}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{47643FEF-9E42-4983-A7CB-0CA9385A2CDA}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{61204D03-244A-404D-A5D9-72C667F7725A}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{9C726DDF-368E-4EA8-8A0D-6269B8220B8A}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{9550CA00-428A-4B9E-9FE3-B89E08D19287}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{BF36A278-6C64-4966-B7FB-F490D2AAC25B}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{DA0C4E7F-0921-4C3D-BB3D-1B01771DA952}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{610458E6-82E5-46E7-8F7D-F15F007A40EE}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{3B87786E-F1E3-48BD-AAF7-150C09A7F353}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{DE5A2780-A0EA-4730-A5E7-97F85A12D323}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{67347057-28BD-49D1-8183-FF8571940A3B}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{8E520775-4953-416D-93A8-522D6A0E1304}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{2BCD06B4-718C-498D-95E7-84321B6CF907}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{F3346056-1BA1-4E2F-832C-0B9B473B8B49}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{D7D018B8-3D51-4D69-9B7A-E804F4913272}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{48416B64-2225-4A1B-93C2-0EA966066A36}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{9092239C-FF40-4C18-A927-4093FA0C4AD2}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{953EA452-C215-4774-8410-5F2E230660EF}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{750BDA19-FB4B-4934-8A21-E8040B232270}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{143AF6ED-DE22-4159-A646-C9CBAC49BF75}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{AC34AF92-5DED-4271-8919-CE49124CD0ED}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{BC5791E2-5BF2-40A5-B58C-B0C183E2E1BD}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{0370F7EE-956E-41B2-BC83-F027E108D4B5}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{FC3CBE26-CB01-4C82-B53B-3A86ED22B245}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{9B58B711-DA66-4136-9067-9D3ABEA7298E}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{BB602B63-9115-4CDC-9C58-C9FB74E65041}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{E79F5309-E784-4CB0-8DC0-BFE750922E3C}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{48504BEA-0D5C-4C00-A38F-0B0A83E9F934}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{BD2B0EDB-C9B1-4CA5-BE24-CBAA5C557D6E}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{BEB25C73-723A-440B-A7CB-8D1E17BA67EB}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{D61E42D9-A9B4-40BD-9684-4FB218C7C827}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{F095A271-6EBA-4BF7-831B-78B3CCADDCE4}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{CFD8A47B-A6A6-4058-97C4-A0ADE30CC723}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{BA3B2D3B-8C35-4684-9B7B-26748C1503BE}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{6140C6DB-1937-48DF-8077-D14A138A85A3}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{68C39436-15E4-4438-8854-465F24F2DD8C}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{636B3D84-0B63-4727-8057-EC7E0FF21547}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{D7E3CC76-46B5-4EDA-B28C-449DB8CA581E}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{E7BCA14B-1AB8-452F-908B-149A012C4885}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{12573EC0-EAD7-4B51-A76B-EE8FAAA5A21B}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{04E54898-8E62-41F2-8396-63E596E87511}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{07A45C1A-AC4F-43DA-A4D0-20F18E810F0F}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{E598DC93-A715-4949-B1F6-8CE7EE04C6DD}</x14:id>
        </ext>
      </extLst>
    </cfRule>
  </conditionalFormatting>
  <pageMargins left="0.7" right="0.7" top="0.75" bottom="0.75" header="0.3" footer="0.3"/>
  <pageSetup paperSize="0" orientation="portrait" horizontalDpi="0" verticalDpi="0" copie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4CD78E2-67DF-4244-B7AC-D30671A4CD30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EABE014F-3C99-4190-B9A8-74CC0F8A57C1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D7DAB9C6-FC9C-442B-86C1-1566098B9D90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3B758078-CC81-4669-AFB0-8A865F8E99BA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ED2DEFD4-E4B5-4426-A260-81A8B0AF8B48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CB69B8AE-BACF-400E-937C-34F90874C781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475DD800-B7DF-4C0F-816F-D84CF9DBD868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B52C2303-0592-48E6-A699-A6C8667BBF6A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DF4478F4-F4E4-40CE-B7F6-2EC8688B7869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AB3A4490-7C47-4C4B-BA62-7E77D5297CD8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C2A1DDDC-2069-4EFB-A3E2-8A178006E87E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23012EDF-8C83-498D-921C-6A5E0905D384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8C4FC0C5-D2AB-4AF4-AAA6-C00984FC06D1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8B90739C-CD82-41F8-B272-A60A1EDF372D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195333AF-5474-4DE1-B9E1-1249434E881D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3CB497FE-CDFC-4258-B0B2-AABD1A8D6519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0C34AC17-EBEE-4F09-A2D9-D1128CAF9993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E81D5240-38F0-49DA-BC37-82B21D5C7395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6A18A406-6F26-4CC1-80E3-EC40DF532C47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47643FEF-9E42-4983-A7CB-0CA9385A2CDA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61204D03-244A-404D-A5D9-72C667F7725A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9C726DDF-368E-4EA8-8A0D-6269B8220B8A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9550CA00-428A-4B9E-9FE3-B89E08D19287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BF36A278-6C64-4966-B7FB-F490D2AAC25B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DA0C4E7F-0921-4C3D-BB3D-1B01771DA952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610458E6-82E5-46E7-8F7D-F15F007A40EE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3B87786E-F1E3-48BD-AAF7-150C09A7F353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DE5A2780-A0EA-4730-A5E7-97F85A12D323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67347057-28BD-49D1-8183-FF8571940A3B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8E520775-4953-416D-93A8-522D6A0E1304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2BCD06B4-718C-498D-95E7-84321B6CF907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F3346056-1BA1-4E2F-832C-0B9B473B8B49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D7D018B8-3D51-4D69-9B7A-E804F4913272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48416B64-2225-4A1B-93C2-0EA966066A36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9092239C-FF40-4C18-A927-4093FA0C4AD2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953EA452-C215-4774-8410-5F2E230660EF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750BDA19-FB4B-4934-8A21-E8040B232270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143AF6ED-DE22-4159-A646-C9CBAC49BF75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AC34AF92-5DED-4271-8919-CE49124CD0ED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BC5791E2-5BF2-40A5-B58C-B0C183E2E1BD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0370F7EE-956E-41B2-BC83-F027E108D4B5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FC3CBE26-CB01-4C82-B53B-3A86ED22B245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9B58B711-DA66-4136-9067-9D3ABEA7298E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BB602B63-9115-4CDC-9C58-C9FB74E65041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E79F5309-E784-4CB0-8DC0-BFE750922E3C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48504BEA-0D5C-4C00-A38F-0B0A83E9F934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BD2B0EDB-C9B1-4CA5-BE24-CBAA5C557D6E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BEB25C73-723A-440B-A7CB-8D1E17BA67EB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D61E42D9-A9B4-40BD-9684-4FB218C7C827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F095A271-6EBA-4BF7-831B-78B3CCADDCE4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CFD8A47B-A6A6-4058-97C4-A0ADE30CC723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BA3B2D3B-8C35-4684-9B7B-26748C1503BE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6140C6DB-1937-48DF-8077-D14A138A85A3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68C39436-15E4-4438-8854-465F24F2DD8C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636B3D84-0B63-4727-8057-EC7E0FF21547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D7E3CC76-46B5-4EDA-B28C-449DB8CA581E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E7BCA14B-1AB8-452F-908B-149A012C4885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12573EC0-EAD7-4B51-A76B-EE8FAAA5A21B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04E54898-8E62-41F2-8396-63E596E87511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07A45C1A-AC4F-43DA-A4D0-20F18E810F0F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E598DC93-A715-4949-B1F6-8CE7EE04C6DD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1ABA-FEC4-4A51-9FD8-FE6DCB75B560}">
  <dimension ref="A1:AR267"/>
  <sheetViews>
    <sheetView rightToLeft="1" topLeftCell="M1" zoomScale="70" zoomScaleNormal="70" workbookViewId="0">
      <selection activeCell="Q10" sqref="Q10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20.44140625" style="28" bestFit="1" customWidth="1"/>
    <col min="9" max="9" width="21.8867187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5.554687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80.88671875" style="24" bestFit="1" customWidth="1"/>
    <col min="29" max="29" width="15.77734375" style="31" bestFit="1" customWidth="1"/>
    <col min="30" max="30" width="13.6640625" style="32" bestFit="1" customWidth="1"/>
    <col min="31" max="31" width="42.33203125" style="24" bestFit="1" customWidth="1"/>
    <col min="32" max="32" width="28.33203125" style="24" bestFit="1" customWidth="1"/>
    <col min="33" max="33" width="13.5546875" style="24" bestFit="1" customWidth="1"/>
    <col min="34" max="34" width="100.7773437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8" t="s">
        <v>0</v>
      </c>
      <c r="B1" s="159"/>
      <c r="C1" s="158" t="s">
        <v>1</v>
      </c>
      <c r="D1" s="159"/>
      <c r="E1" s="158" t="s">
        <v>2</v>
      </c>
      <c r="F1" s="159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60" t="s">
        <v>17</v>
      </c>
      <c r="V1" s="161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66">
        <v>1</v>
      </c>
      <c r="H2" s="67"/>
      <c r="I2" s="66" t="s">
        <v>1610</v>
      </c>
      <c r="J2" s="9" t="s">
        <v>76</v>
      </c>
      <c r="K2" s="11" t="str">
        <f t="shared" ref="K2:K65" ca="1" si="0">IF(C2, TODAY(), "" )</f>
        <v/>
      </c>
      <c r="L2" s="12" t="s">
        <v>137</v>
      </c>
      <c r="M2" s="12" t="s">
        <v>138</v>
      </c>
      <c r="N2" s="12" t="s">
        <v>139</v>
      </c>
      <c r="O2" s="9">
        <v>5501.3</v>
      </c>
      <c r="P2" s="9">
        <v>2</v>
      </c>
      <c r="Q2" s="13" t="str">
        <f>VLOOKUP(O2, '[1]لیست محصولات اردیبهشت ۱۴۰۳'!B:C,2,0)</f>
        <v>ورتکس | Vortex</v>
      </c>
      <c r="R2" s="9"/>
      <c r="S2" s="12">
        <f>VLOOKUP(O2, '[1]لیست محصولات اردیبهشت ۱۴۰۳'!B:F,5,0)</f>
        <v>4000</v>
      </c>
      <c r="T2" s="14">
        <f>VLOOKUP(O2, '[1]لیست محصولات اردیبهشت ۱۴۰۳'!B:G,6,0)</f>
        <v>51200000</v>
      </c>
      <c r="U2" s="15"/>
      <c r="V2" s="16">
        <f t="shared" ref="V2:V65" si="1">IF(C2, P2, U2 )</f>
        <v>0</v>
      </c>
      <c r="W2" s="12">
        <f t="shared" ref="W2:W65" si="2">P2-V2</f>
        <v>2</v>
      </c>
      <c r="X2" s="14">
        <f t="shared" ref="X2:X65" si="3">P2*T2</f>
        <v>102400000</v>
      </c>
      <c r="Y2" s="17"/>
      <c r="Z2" s="14">
        <f t="shared" ref="Z2:Z65" si="4">X2-Y2</f>
        <v>102400000</v>
      </c>
      <c r="AA2" s="18" t="s">
        <v>79</v>
      </c>
      <c r="AB2" s="13" t="s">
        <v>690</v>
      </c>
      <c r="AC2" s="19" t="s">
        <v>140</v>
      </c>
      <c r="AD2" s="2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خیابان نیاوران -دزاشیب(کبیری) -خیابان رمضانی-نبش کوچه حسینی -پلاک ۷ کافه مدام - امیرحسین صدیقی 09123401445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66">
        <v>2</v>
      </c>
      <c r="H3" s="67" t="s">
        <v>74</v>
      </c>
      <c r="I3" s="66" t="s">
        <v>1633</v>
      </c>
      <c r="J3" s="9" t="s">
        <v>76</v>
      </c>
      <c r="K3" s="11" t="str">
        <f t="shared" ca="1" si="0"/>
        <v/>
      </c>
      <c r="L3" s="12" t="s">
        <v>1653</v>
      </c>
      <c r="M3" s="12" t="s">
        <v>1654</v>
      </c>
      <c r="N3" s="12" t="s">
        <v>78</v>
      </c>
      <c r="O3" s="9">
        <v>5511.3</v>
      </c>
      <c r="P3" s="9">
        <v>2</v>
      </c>
      <c r="Q3" s="13" t="str">
        <f>VLOOKUP(O3, '[1]لیست محصولات اردیبهشت ۱۴۰۳'!B:C,2,0)</f>
        <v>هامبلا | Hambella</v>
      </c>
      <c r="R3" s="9"/>
      <c r="S3" s="12">
        <f>VLOOKUP(O3, '[1]لیست محصولات اردیبهشت ۱۴۰۳'!B:F,5,0)</f>
        <v>4000</v>
      </c>
      <c r="T3" s="14">
        <f>VLOOKUP(O3, '[1]لیست محصولات اردیبهشت ۱۴۰۳'!B:G,6,0)</f>
        <v>69600000</v>
      </c>
      <c r="U3" s="15"/>
      <c r="V3" s="16">
        <f t="shared" si="1"/>
        <v>0</v>
      </c>
      <c r="W3" s="12">
        <f t="shared" si="2"/>
        <v>2</v>
      </c>
      <c r="X3" s="14">
        <f t="shared" si="3"/>
        <v>139200000</v>
      </c>
      <c r="Y3" s="17"/>
      <c r="Z3" s="14">
        <f t="shared" si="4"/>
        <v>139200000</v>
      </c>
      <c r="AA3" s="18" t="s">
        <v>79</v>
      </c>
      <c r="AB3" s="13" t="s">
        <v>70</v>
      </c>
      <c r="AC3" s="19" t="s">
        <v>1655</v>
      </c>
      <c r="AD3" s="20"/>
      <c r="AE3" s="19"/>
      <c r="AF3" s="21"/>
      <c r="AG3" s="22" t="str">
        <f t="shared" si="5"/>
        <v>TRUE</v>
      </c>
      <c r="AH3" s="23" t="str">
        <f t="shared" ref="AH3:AH66" si="6">AA3&amp;" "&amp;AB3&amp;" "&amp;N3&amp;" - "&amp;L3&amp;" "&amp;M3&amp;" "&amp;AC3</f>
        <v>تهران - کافه بیکری روستار آوا سنتر - کژال امیرقهرمانی 09369912100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64">
        <v>3</v>
      </c>
      <c r="H4" s="178">
        <v>279150486306</v>
      </c>
      <c r="I4" s="164" t="s">
        <v>1633</v>
      </c>
      <c r="J4" s="164"/>
      <c r="K4" s="11" t="str">
        <f t="shared" ca="1" si="0"/>
        <v/>
      </c>
      <c r="L4" s="162" t="s">
        <v>1673</v>
      </c>
      <c r="M4" s="162" t="s">
        <v>1674</v>
      </c>
      <c r="N4" s="162" t="s">
        <v>1675</v>
      </c>
      <c r="O4" s="9">
        <v>5522.2</v>
      </c>
      <c r="P4" s="9">
        <v>1</v>
      </c>
      <c r="Q4" s="13" t="str">
        <f>VLOOKUP(O4, '[1]لیست محصولات اردیبهشت ۱۴۰۳'!B:C,2,0)</f>
        <v>تامارا | Tamara</v>
      </c>
      <c r="R4" s="9"/>
      <c r="S4" s="12">
        <f>VLOOKUP(O4, '[1]لیست محصولات اردیبهشت ۱۴۰۳'!B:F,5,0)</f>
        <v>750</v>
      </c>
      <c r="T4" s="14">
        <f>VLOOKUP(O4, '[1]لیست محصولات اردیبهشت ۱۴۰۳'!B:G,6,0)</f>
        <v>12450000</v>
      </c>
      <c r="U4" s="15"/>
      <c r="V4" s="16">
        <f t="shared" si="1"/>
        <v>0</v>
      </c>
      <c r="W4" s="12">
        <f t="shared" si="2"/>
        <v>1</v>
      </c>
      <c r="X4" s="14">
        <f t="shared" si="3"/>
        <v>12450000</v>
      </c>
      <c r="Y4" s="17"/>
      <c r="Z4" s="14">
        <f t="shared" si="4"/>
        <v>12450000</v>
      </c>
      <c r="AA4" s="176" t="s">
        <v>871</v>
      </c>
      <c r="AB4" s="174" t="s">
        <v>1676</v>
      </c>
      <c r="AC4" s="172" t="s">
        <v>1677</v>
      </c>
      <c r="AD4" s="170"/>
      <c r="AE4" s="19"/>
      <c r="AF4" s="21"/>
      <c r="AG4" s="22" t="str">
        <f t="shared" si="5"/>
        <v>TRUE</v>
      </c>
      <c r="AH4" s="23" t="str">
        <f t="shared" si="6"/>
        <v>یزد بلوار جمهوری مابین کوچه شاداب و 56 کافه تادا - پریا باستانی 09125496330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184"/>
      <c r="H5" s="185"/>
      <c r="I5" s="184"/>
      <c r="J5" s="184"/>
      <c r="K5" s="11" t="str">
        <f t="shared" ca="1" si="0"/>
        <v/>
      </c>
      <c r="L5" s="186"/>
      <c r="M5" s="186"/>
      <c r="N5" s="186"/>
      <c r="O5" s="9">
        <v>5511.2</v>
      </c>
      <c r="P5" s="9">
        <v>1</v>
      </c>
      <c r="Q5" s="13" t="str">
        <f>VLOOKUP(O5, '[1]لیست محصولات اردیبهشت ۱۴۰۳'!B:C,2,0)</f>
        <v>هامبلا | Hambella</v>
      </c>
      <c r="R5" s="9"/>
      <c r="S5" s="12">
        <f>VLOOKUP(O5, '[1]لیست محصولات اردیبهشت ۱۴۰۳'!B:F,5,0)</f>
        <v>750</v>
      </c>
      <c r="T5" s="14">
        <f>VLOOKUP(O5, '[1]لیست محصولات اردیبهشت ۱۴۰۳'!B:G,6,0)</f>
        <v>13350000</v>
      </c>
      <c r="U5" s="15"/>
      <c r="V5" s="16">
        <f t="shared" si="1"/>
        <v>0</v>
      </c>
      <c r="W5" s="12">
        <f t="shared" si="2"/>
        <v>1</v>
      </c>
      <c r="X5" s="14">
        <f t="shared" si="3"/>
        <v>13350000</v>
      </c>
      <c r="Y5" s="17"/>
      <c r="Z5" s="14">
        <f t="shared" si="4"/>
        <v>13350000</v>
      </c>
      <c r="AA5" s="183"/>
      <c r="AB5" s="182"/>
      <c r="AC5" s="181"/>
      <c r="AD5" s="180"/>
      <c r="AE5" s="19"/>
      <c r="AF5" s="21"/>
      <c r="AG5" s="22" t="str">
        <f t="shared" si="5"/>
        <v>TRUE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165"/>
      <c r="H6" s="179"/>
      <c r="I6" s="165"/>
      <c r="J6" s="165"/>
      <c r="K6" s="11" t="str">
        <f t="shared" ca="1" si="0"/>
        <v/>
      </c>
      <c r="L6" s="163"/>
      <c r="M6" s="163"/>
      <c r="N6" s="163"/>
      <c r="O6" s="9">
        <v>5501.2</v>
      </c>
      <c r="P6" s="9">
        <v>1</v>
      </c>
      <c r="Q6" s="13" t="str">
        <f>VLOOKUP(O6, '[1]لیست محصولات اردیبهشت ۱۴۰۳'!B:C,2,0)</f>
        <v>ورتکس | Vortex</v>
      </c>
      <c r="R6" s="9"/>
      <c r="S6" s="12">
        <f>VLOOKUP(O6, '[1]لیست محصولات اردیبهشت ۱۴۰۳'!B:F,5,0)</f>
        <v>750</v>
      </c>
      <c r="T6" s="14">
        <f>VLOOKUP(O6, '[1]لیست محصولات اردیبهشت ۱۴۰۳'!B:G,6,0)</f>
        <v>9900000</v>
      </c>
      <c r="U6" s="15"/>
      <c r="V6" s="16">
        <f t="shared" si="1"/>
        <v>0</v>
      </c>
      <c r="W6" s="12">
        <f t="shared" si="2"/>
        <v>1</v>
      </c>
      <c r="X6" s="14">
        <f t="shared" si="3"/>
        <v>9900000</v>
      </c>
      <c r="Y6" s="17"/>
      <c r="Z6" s="14">
        <f t="shared" si="4"/>
        <v>9900000</v>
      </c>
      <c r="AA6" s="177"/>
      <c r="AB6" s="175"/>
      <c r="AC6" s="173"/>
      <c r="AD6" s="171"/>
      <c r="AE6" s="19"/>
      <c r="AF6" s="21"/>
      <c r="AG6" s="22" t="str">
        <f t="shared" si="5"/>
        <v>TRUE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164">
        <v>4</v>
      </c>
      <c r="H7" s="178">
        <v>279152809862</v>
      </c>
      <c r="I7" s="164" t="s">
        <v>1633</v>
      </c>
      <c r="J7" s="164"/>
      <c r="K7" s="11" t="str">
        <f t="shared" ca="1" si="0"/>
        <v/>
      </c>
      <c r="L7" s="162" t="s">
        <v>346</v>
      </c>
      <c r="M7" s="162" t="s">
        <v>1678</v>
      </c>
      <c r="N7" s="162" t="s">
        <v>1679</v>
      </c>
      <c r="O7" s="9">
        <v>5522.1</v>
      </c>
      <c r="P7" s="9">
        <v>1</v>
      </c>
      <c r="Q7" s="13" t="str">
        <f>VLOOKUP(O7, '[1]لیست محصولات اردیبهشت ۱۴۰۳'!B:C,2,0)</f>
        <v>تامارا | Tamara</v>
      </c>
      <c r="R7" s="9"/>
      <c r="S7" s="12">
        <f>VLOOKUP(O7, '[1]لیست محصولات اردیبهشت ۱۴۰۳'!B:F,5,0)</f>
        <v>150</v>
      </c>
      <c r="T7" s="14">
        <f>VLOOKUP(O7, '[1]لیست محصولات اردیبهشت ۱۴۰۳'!B:G,6,0)</f>
        <v>2600000</v>
      </c>
      <c r="U7" s="26"/>
      <c r="V7" s="16">
        <f t="shared" si="1"/>
        <v>0</v>
      </c>
      <c r="W7" s="12">
        <f t="shared" si="2"/>
        <v>1</v>
      </c>
      <c r="X7" s="14">
        <f t="shared" si="3"/>
        <v>2600000</v>
      </c>
      <c r="Y7" s="17"/>
      <c r="Z7" s="14">
        <f t="shared" si="4"/>
        <v>2600000</v>
      </c>
      <c r="AA7" s="176" t="s">
        <v>129</v>
      </c>
      <c r="AB7" s="174" t="s">
        <v>1680</v>
      </c>
      <c r="AC7" s="172" t="s">
        <v>1681</v>
      </c>
      <c r="AD7" s="170"/>
      <c r="AE7" s="19"/>
      <c r="AF7" s="21"/>
      <c r="AG7" s="22" t="str">
        <f t="shared" si="5"/>
        <v>TRUE</v>
      </c>
      <c r="AH7" s="23" t="str">
        <f t="shared" si="6"/>
        <v>مشهد بلوار سجاد - بزرگمهر جنوبی 22 ، پاساژ ایران زمین ، طبقه اول کافه کربن - پوریا ابراهیم پور 09158202132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184"/>
      <c r="H8" s="185"/>
      <c r="I8" s="184"/>
      <c r="J8" s="184"/>
      <c r="K8" s="11" t="str">
        <f t="shared" ca="1" si="0"/>
        <v/>
      </c>
      <c r="L8" s="186"/>
      <c r="M8" s="186"/>
      <c r="N8" s="186"/>
      <c r="O8" s="9">
        <v>5511.1</v>
      </c>
      <c r="P8" s="9">
        <v>1</v>
      </c>
      <c r="Q8" s="13" t="str">
        <f>VLOOKUP(O8, '[1]لیست محصولات اردیبهشت ۱۴۰۳'!B:C,2,0)</f>
        <v>هامبلا | Hambella</v>
      </c>
      <c r="R8" s="9"/>
      <c r="S8" s="12">
        <f>VLOOKUP(O8, '[1]لیست محصولات اردیبهشت ۱۴۰۳'!B:F,5,0)</f>
        <v>150</v>
      </c>
      <c r="T8" s="14">
        <f>VLOOKUP(O8, '[1]لیست محصولات اردیبهشت ۱۴۰۳'!B:G,6,0)</f>
        <v>2800000</v>
      </c>
      <c r="U8" s="15"/>
      <c r="V8" s="16">
        <f t="shared" si="1"/>
        <v>0</v>
      </c>
      <c r="W8" s="12">
        <f t="shared" si="2"/>
        <v>1</v>
      </c>
      <c r="X8" s="14">
        <f t="shared" si="3"/>
        <v>2800000</v>
      </c>
      <c r="Y8" s="17"/>
      <c r="Z8" s="14">
        <f t="shared" si="4"/>
        <v>2800000</v>
      </c>
      <c r="AA8" s="183"/>
      <c r="AB8" s="182"/>
      <c r="AC8" s="181"/>
      <c r="AD8" s="180"/>
      <c r="AE8" s="19"/>
      <c r="AF8" s="21"/>
      <c r="AG8" s="22" t="str">
        <f t="shared" si="5"/>
        <v>TRUE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165"/>
      <c r="H9" s="179"/>
      <c r="I9" s="165"/>
      <c r="J9" s="165"/>
      <c r="K9" s="11" t="str">
        <f t="shared" ca="1" si="0"/>
        <v/>
      </c>
      <c r="L9" s="163"/>
      <c r="M9" s="163"/>
      <c r="N9" s="163"/>
      <c r="O9" s="9">
        <v>3326.1</v>
      </c>
      <c r="P9" s="9">
        <v>2</v>
      </c>
      <c r="Q9" s="13" t="str">
        <f>VLOOKUP(O9, '[1]لیست محصولات اردیبهشت ۱۴۰۳'!B:C,2,0)</f>
        <v>میاگروس | Milagros</v>
      </c>
      <c r="R9" s="9"/>
      <c r="S9" s="12">
        <f>VLOOKUP(O9, '[1]لیست محصولات اردیبهشت ۱۴۰۳'!B:F,5,0)</f>
        <v>150</v>
      </c>
      <c r="T9" s="14">
        <f>VLOOKUP(O9, '[1]لیست محصولات اردیبهشت ۱۴۰۳'!B:G,6,0)</f>
        <v>3750000</v>
      </c>
      <c r="U9" s="15"/>
      <c r="V9" s="16">
        <f t="shared" si="1"/>
        <v>0</v>
      </c>
      <c r="W9" s="12">
        <f t="shared" si="2"/>
        <v>2</v>
      </c>
      <c r="X9" s="14">
        <f t="shared" si="3"/>
        <v>7500000</v>
      </c>
      <c r="Y9" s="17"/>
      <c r="Z9" s="14">
        <f t="shared" si="4"/>
        <v>7500000</v>
      </c>
      <c r="AA9" s="177"/>
      <c r="AB9" s="175"/>
      <c r="AC9" s="173"/>
      <c r="AD9" s="171"/>
      <c r="AE9" s="19"/>
      <c r="AF9" s="21"/>
      <c r="AG9" s="22" t="str">
        <f t="shared" si="5"/>
        <v>TRUE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164">
        <v>5</v>
      </c>
      <c r="H10" s="178">
        <v>279156744849</v>
      </c>
      <c r="I10" s="164" t="s">
        <v>1633</v>
      </c>
      <c r="J10" s="164"/>
      <c r="K10" s="11" t="str">
        <f t="shared" ca="1" si="0"/>
        <v/>
      </c>
      <c r="L10" s="162" t="s">
        <v>1682</v>
      </c>
      <c r="M10" s="162" t="s">
        <v>1683</v>
      </c>
      <c r="N10" s="162"/>
      <c r="O10" s="9">
        <v>5501.1</v>
      </c>
      <c r="P10" s="9">
        <v>2</v>
      </c>
      <c r="Q10" s="13" t="str">
        <f>VLOOKUP(O10, '[1]لیست محصولات اردیبهشت ۱۴۰۳'!B:C,2,0)</f>
        <v>ورتکس | Vortex</v>
      </c>
      <c r="R10" s="9"/>
      <c r="S10" s="12">
        <f>VLOOKUP(O10, '[1]لیست محصولات اردیبهشت ۱۴۰۳'!B:F,5,0)</f>
        <v>150</v>
      </c>
      <c r="T10" s="14">
        <f>VLOOKUP(O10, '[1]لیست محصولات اردیبهشت ۱۴۰۳'!B:G,6,0)</f>
        <v>2100000</v>
      </c>
      <c r="U10" s="15"/>
      <c r="V10" s="16">
        <f t="shared" si="1"/>
        <v>0</v>
      </c>
      <c r="W10" s="12">
        <f t="shared" si="2"/>
        <v>2</v>
      </c>
      <c r="X10" s="14">
        <f t="shared" si="3"/>
        <v>4200000</v>
      </c>
      <c r="Y10" s="17"/>
      <c r="Z10" s="14">
        <f t="shared" si="4"/>
        <v>4200000</v>
      </c>
      <c r="AA10" s="176" t="s">
        <v>79</v>
      </c>
      <c r="AB10" s="174" t="s">
        <v>1684</v>
      </c>
      <c r="AC10" s="172" t="s">
        <v>1685</v>
      </c>
      <c r="AD10" s="170" t="s">
        <v>99</v>
      </c>
      <c r="AE10" s="19"/>
      <c r="AF10" s="21"/>
      <c r="AG10" s="22" t="str">
        <f t="shared" si="5"/>
        <v>TRUE</v>
      </c>
      <c r="AH10" s="23" t="str">
        <f t="shared" si="6"/>
        <v>تهران شهرک غرب بلوار دریا خیابان شفق ساختمان مروارید ورودی Cطبقه سوم واحد 22  - بهمن یاسینی 09121229725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165"/>
      <c r="H11" s="179"/>
      <c r="I11" s="165"/>
      <c r="J11" s="165"/>
      <c r="K11" s="11" t="str">
        <f t="shared" ca="1" si="0"/>
        <v/>
      </c>
      <c r="L11" s="163"/>
      <c r="M11" s="163"/>
      <c r="N11" s="163"/>
      <c r="O11" s="9">
        <v>3326.1</v>
      </c>
      <c r="P11" s="9">
        <v>1</v>
      </c>
      <c r="Q11" s="13" t="str">
        <f>VLOOKUP(O11, '[1]لیست محصولات اردیبهشت ۱۴۰۳'!B:C,2,0)</f>
        <v>میاگروس | Milagros</v>
      </c>
      <c r="R11" s="9"/>
      <c r="S11" s="12">
        <f>VLOOKUP(O11, '[1]لیست محصولات اردیبهشت ۱۴۰۳'!B:F,5,0)</f>
        <v>150</v>
      </c>
      <c r="T11" s="14">
        <f>VLOOKUP(O11, '[1]لیست محصولات اردیبهشت ۱۴۰۳'!B:G,6,0)</f>
        <v>3750000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3750000</v>
      </c>
      <c r="Y11" s="17"/>
      <c r="Z11" s="14">
        <f t="shared" si="4"/>
        <v>3750000</v>
      </c>
      <c r="AA11" s="177"/>
      <c r="AB11" s="175"/>
      <c r="AC11" s="173"/>
      <c r="AD11" s="171"/>
      <c r="AE11" s="19"/>
      <c r="AF11" s="21"/>
      <c r="AG11" s="22" t="str">
        <f t="shared" si="5"/>
        <v>TRUE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64">
        <v>6</v>
      </c>
      <c r="H12" s="178">
        <v>279179237011</v>
      </c>
      <c r="I12" s="164" t="s">
        <v>1633</v>
      </c>
      <c r="J12" s="164"/>
      <c r="K12" s="11" t="str">
        <f t="shared" ca="1" si="0"/>
        <v/>
      </c>
      <c r="L12" s="162" t="s">
        <v>1686</v>
      </c>
      <c r="M12" s="162" t="s">
        <v>1687</v>
      </c>
      <c r="N12" s="162"/>
      <c r="O12" s="9">
        <v>5511.2</v>
      </c>
      <c r="P12" s="9">
        <v>1</v>
      </c>
      <c r="Q12" s="13" t="str">
        <f>VLOOKUP(O12, '[1]لیست محصولات اردیبهشت ۱۴۰۳'!B:C,2,0)</f>
        <v>هامبلا | Hambella</v>
      </c>
      <c r="R12" s="9"/>
      <c r="S12" s="12">
        <f>VLOOKUP(O12, '[1]لیست محصولات اردیبهشت ۱۴۰۳'!B:F,5,0)</f>
        <v>750</v>
      </c>
      <c r="T12" s="14">
        <f>VLOOKUP(O12, '[1]لیست محصولات اردیبهشت ۱۴۰۳'!B:G,6,0)</f>
        <v>13350000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13350000</v>
      </c>
      <c r="Y12" s="17"/>
      <c r="Z12" s="14">
        <f t="shared" si="4"/>
        <v>13350000</v>
      </c>
      <c r="AA12" s="176" t="s">
        <v>1688</v>
      </c>
      <c r="AB12" s="174" t="s">
        <v>1689</v>
      </c>
      <c r="AC12" s="172" t="s">
        <v>1690</v>
      </c>
      <c r="AD12" s="170"/>
      <c r="AE12" s="19"/>
      <c r="AF12" s="21"/>
      <c r="AG12" s="22" t="str">
        <f t="shared" si="5"/>
        <v>TRUE</v>
      </c>
      <c r="AH12" s="23" t="str">
        <f t="shared" si="6"/>
        <v>بهبهان انتهای خیابان تختی کوچه شهید موسوی پور پلاک ۱۵  - عبدالله عبدالله زاده 09168144620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84"/>
      <c r="H13" s="185"/>
      <c r="I13" s="184"/>
      <c r="J13" s="184"/>
      <c r="K13" s="11" t="str">
        <f t="shared" ca="1" si="0"/>
        <v/>
      </c>
      <c r="L13" s="186"/>
      <c r="M13" s="186"/>
      <c r="N13" s="186"/>
      <c r="O13" s="9">
        <v>5501.2</v>
      </c>
      <c r="P13" s="9">
        <v>1</v>
      </c>
      <c r="Q13" s="13" t="str">
        <f>VLOOKUP(O13, '[1]لیست محصولات اردیبهشت ۱۴۰۳'!B:C,2,0)</f>
        <v>ورتکس | Vortex</v>
      </c>
      <c r="R13" s="9"/>
      <c r="S13" s="12">
        <f>VLOOKUP(O13, '[1]لیست محصولات اردیبهشت ۱۴۰۳'!B:F,5,0)</f>
        <v>750</v>
      </c>
      <c r="T13" s="14">
        <f>VLOOKUP(O13, '[1]لیست محصولات اردیبهشت ۱۴۰۳'!B:G,6,0)</f>
        <v>9900000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9900000</v>
      </c>
      <c r="Y13" s="17"/>
      <c r="Z13" s="14">
        <f t="shared" si="4"/>
        <v>9900000</v>
      </c>
      <c r="AA13" s="183"/>
      <c r="AB13" s="182"/>
      <c r="AC13" s="181"/>
      <c r="AD13" s="180"/>
      <c r="AE13" s="19"/>
      <c r="AF13" s="21"/>
      <c r="AG13" s="22" t="str">
        <f t="shared" si="5"/>
        <v>TRUE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165"/>
      <c r="H14" s="179"/>
      <c r="I14" s="165"/>
      <c r="J14" s="165"/>
      <c r="K14" s="11" t="str">
        <f t="shared" ca="1" si="0"/>
        <v/>
      </c>
      <c r="L14" s="163"/>
      <c r="M14" s="163"/>
      <c r="N14" s="163"/>
      <c r="O14" s="9">
        <v>5522.2</v>
      </c>
      <c r="P14" s="9">
        <v>1</v>
      </c>
      <c r="Q14" s="13" t="str">
        <f>VLOOKUP(O14, '[1]لیست محصولات اردیبهشت ۱۴۰۳'!B:C,2,0)</f>
        <v>تامارا | Tamara</v>
      </c>
      <c r="R14" s="9"/>
      <c r="S14" s="12">
        <f>VLOOKUP(O14, '[1]لیست محصولات اردیبهشت ۱۴۰۳'!B:F,5,0)</f>
        <v>750</v>
      </c>
      <c r="T14" s="14">
        <f>VLOOKUP(O14, '[1]لیست محصولات اردیبهشت ۱۴۰۳'!B:G,6,0)</f>
        <v>12450000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12450000</v>
      </c>
      <c r="Y14" s="17"/>
      <c r="Z14" s="14">
        <f t="shared" si="4"/>
        <v>12450000</v>
      </c>
      <c r="AA14" s="177"/>
      <c r="AB14" s="175"/>
      <c r="AC14" s="173"/>
      <c r="AD14" s="171"/>
      <c r="AE14" s="19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9">
        <v>7</v>
      </c>
      <c r="H15" s="10">
        <v>279197271048</v>
      </c>
      <c r="I15" s="9" t="s">
        <v>1656</v>
      </c>
      <c r="J15" s="9"/>
      <c r="K15" s="11" t="str">
        <f t="shared" ca="1" si="0"/>
        <v/>
      </c>
      <c r="L15" s="12" t="s">
        <v>359</v>
      </c>
      <c r="M15" s="12" t="s">
        <v>1691</v>
      </c>
      <c r="N15" s="12" t="s">
        <v>1180</v>
      </c>
      <c r="O15" s="9">
        <v>5511.3</v>
      </c>
      <c r="P15" s="9">
        <v>1</v>
      </c>
      <c r="Q15" s="13" t="str">
        <f>VLOOKUP(O15, '[1]لیست محصولات اردیبهشت ۱۴۰۳'!B:C,2,0)</f>
        <v>هامبلا | Hambella</v>
      </c>
      <c r="R15" s="9"/>
      <c r="S15" s="12">
        <f>VLOOKUP(O15, '[1]لیست محصولات اردیبهشت ۱۴۰۳'!B:F,5,0)</f>
        <v>4000</v>
      </c>
      <c r="T15" s="14">
        <f>VLOOKUP(O15, '[1]لیست محصولات اردیبهشت ۱۴۰۳'!B:G,6,0)</f>
        <v>69600000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69600000</v>
      </c>
      <c r="Y15" s="17"/>
      <c r="Z15" s="14">
        <f t="shared" si="4"/>
        <v>69600000</v>
      </c>
      <c r="AA15" s="18" t="s">
        <v>1159</v>
      </c>
      <c r="AB15" s="13" t="s">
        <v>1181</v>
      </c>
      <c r="AC15" s="19" t="s">
        <v>1182</v>
      </c>
      <c r="AD15" s="20"/>
      <c r="AE15" s="19"/>
      <c r="AF15" s="21"/>
      <c r="AG15" s="22" t="str">
        <f t="shared" si="5"/>
        <v>TRUE</v>
      </c>
      <c r="AH15" s="23" t="str">
        <f t="shared" si="6"/>
        <v>کاشان خیابان جانبازان نرسیده به میدان ۱۲ فروردین کافه ریبار - علیرضا امانتی کاشانی 09386353223</v>
      </c>
    </row>
    <row r="16" spans="1:34" ht="22.35" customHeight="1">
      <c r="A16" s="7"/>
      <c r="B16" s="7"/>
      <c r="C16" s="7"/>
      <c r="D16" s="7"/>
      <c r="E16" s="7"/>
      <c r="F16" s="8"/>
      <c r="G16" s="164">
        <v>8</v>
      </c>
      <c r="H16" s="178">
        <v>279215894218</v>
      </c>
      <c r="I16" s="164" t="s">
        <v>1656</v>
      </c>
      <c r="J16" s="164"/>
      <c r="K16" s="11" t="str">
        <f t="shared" ca="1" si="0"/>
        <v/>
      </c>
      <c r="L16" s="162" t="s">
        <v>662</v>
      </c>
      <c r="M16" s="162" t="s">
        <v>663</v>
      </c>
      <c r="N16" s="162"/>
      <c r="O16" s="9">
        <v>5511.1</v>
      </c>
      <c r="P16" s="9">
        <v>2</v>
      </c>
      <c r="Q16" s="13" t="str">
        <f>VLOOKUP(O16, '[1]لیست محصولات اردیبهشت ۱۴۰۳'!B:C,2,0)</f>
        <v>هامبلا | Hambella</v>
      </c>
      <c r="R16" s="9"/>
      <c r="S16" s="12">
        <f>VLOOKUP(O16, '[1]لیست محصولات اردیبهشت ۱۴۰۳'!B:F,5,0)</f>
        <v>150</v>
      </c>
      <c r="T16" s="14">
        <f>VLOOKUP(O16, '[1]لیست محصولات اردیبهشت ۱۴۰۳'!B:G,6,0)</f>
        <v>2800000</v>
      </c>
      <c r="U16" s="15"/>
      <c r="V16" s="16">
        <f t="shared" si="1"/>
        <v>0</v>
      </c>
      <c r="W16" s="12">
        <f t="shared" si="2"/>
        <v>2</v>
      </c>
      <c r="X16" s="14">
        <f t="shared" si="3"/>
        <v>5600000</v>
      </c>
      <c r="Y16" s="17"/>
      <c r="Z16" s="14">
        <f t="shared" si="4"/>
        <v>5600000</v>
      </c>
      <c r="AA16" s="176" t="s">
        <v>79</v>
      </c>
      <c r="AB16" s="174" t="s">
        <v>664</v>
      </c>
      <c r="AC16" s="172" t="s">
        <v>665</v>
      </c>
      <c r="AD16" s="170" t="s">
        <v>99</v>
      </c>
      <c r="AE16" s="19"/>
      <c r="AF16" s="21"/>
      <c r="AG16" s="22" t="str">
        <f t="shared" si="5"/>
        <v>TRUE</v>
      </c>
      <c r="AH16" s="23" t="str">
        <f t="shared" si="6"/>
        <v>تهران گیشا، ابتدای خیابان ۳۵، جنب فروشگاه هفت، پلاک ۳۴۶، واحد ۳  - بهراد تقوی 09013335521</v>
      </c>
    </row>
    <row r="17" spans="1:34" ht="22.35" customHeight="1">
      <c r="A17" s="7"/>
      <c r="B17" s="7"/>
      <c r="C17" s="7"/>
      <c r="D17" s="7"/>
      <c r="E17" s="7"/>
      <c r="F17" s="8"/>
      <c r="G17" s="165"/>
      <c r="H17" s="179"/>
      <c r="I17" s="165"/>
      <c r="J17" s="165"/>
      <c r="K17" s="11" t="str">
        <f t="shared" ca="1" si="0"/>
        <v/>
      </c>
      <c r="L17" s="163"/>
      <c r="M17" s="163"/>
      <c r="N17" s="163"/>
      <c r="O17" s="9">
        <v>5501.1</v>
      </c>
      <c r="P17" s="9">
        <v>1</v>
      </c>
      <c r="Q17" s="13" t="str">
        <f>VLOOKUP(O17, '[1]لیست محصولات اردیبهشت ۱۴۰۳'!B:C,2,0)</f>
        <v>ورتکس | Vortex</v>
      </c>
      <c r="R17" s="9"/>
      <c r="S17" s="12">
        <f>VLOOKUP(O17, '[1]لیست محصولات اردیبهشت ۱۴۰۳'!B:F,5,0)</f>
        <v>150</v>
      </c>
      <c r="T17" s="14">
        <f>VLOOKUP(O17, '[1]لیست محصولات اردیبهشت ۱۴۰۳'!B:G,6,0)</f>
        <v>2100000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2100000</v>
      </c>
      <c r="Y17" s="17"/>
      <c r="Z17" s="14">
        <f t="shared" si="4"/>
        <v>2100000</v>
      </c>
      <c r="AA17" s="177"/>
      <c r="AB17" s="175"/>
      <c r="AC17" s="173"/>
      <c r="AD17" s="171"/>
      <c r="AE17" s="19"/>
      <c r="AF17" s="21"/>
      <c r="AG17" s="22" t="str">
        <f t="shared" si="5"/>
        <v>TRUE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164">
        <v>9</v>
      </c>
      <c r="H18" s="178">
        <v>279217456203</v>
      </c>
      <c r="I18" s="164" t="s">
        <v>1656</v>
      </c>
      <c r="J18" s="164"/>
      <c r="K18" s="11" t="str">
        <f t="shared" ca="1" si="0"/>
        <v/>
      </c>
      <c r="L18" s="162" t="s">
        <v>286</v>
      </c>
      <c r="M18" s="162" t="s">
        <v>1696</v>
      </c>
      <c r="N18" s="162" t="s">
        <v>974</v>
      </c>
      <c r="O18" s="9">
        <v>5522.2</v>
      </c>
      <c r="P18" s="9">
        <v>3</v>
      </c>
      <c r="Q18" s="13" t="str">
        <f>VLOOKUP(O18, '[1]لیست محصولات اردیبهشت ۱۴۰۳'!B:C,2,0)</f>
        <v>تامارا | Tamara</v>
      </c>
      <c r="R18" s="9"/>
      <c r="S18" s="12">
        <f>VLOOKUP(O18, '[1]لیست محصولات اردیبهشت ۱۴۰۳'!B:F,5,0)</f>
        <v>750</v>
      </c>
      <c r="T18" s="14">
        <f>VLOOKUP(O18, '[1]لیست محصولات اردیبهشت ۱۴۰۳'!B:G,6,0)</f>
        <v>12450000</v>
      </c>
      <c r="U18" s="15"/>
      <c r="V18" s="16">
        <f t="shared" si="1"/>
        <v>0</v>
      </c>
      <c r="W18" s="12">
        <f t="shared" si="2"/>
        <v>3</v>
      </c>
      <c r="X18" s="14">
        <f t="shared" si="3"/>
        <v>37350000</v>
      </c>
      <c r="Y18" s="17"/>
      <c r="Z18" s="14">
        <f t="shared" si="4"/>
        <v>37350000</v>
      </c>
      <c r="AA18" s="176" t="s">
        <v>115</v>
      </c>
      <c r="AB18" s="174" t="s">
        <v>975</v>
      </c>
      <c r="AC18" s="172" t="s">
        <v>976</v>
      </c>
      <c r="AD18" s="170"/>
      <c r="AE18" s="19"/>
      <c r="AF18" s="21"/>
      <c r="AG18" s="22" t="str">
        <f t="shared" si="5"/>
        <v>TRUE</v>
      </c>
      <c r="AH18" s="23" t="str">
        <f t="shared" si="6"/>
        <v>زنجان قیدار - خیابان امام خیابان سرچشمه کافه قهوه دان - علی اصغر شیری 09125410588</v>
      </c>
    </row>
    <row r="19" spans="1:34" ht="22.35" customHeight="1">
      <c r="A19" s="7"/>
      <c r="B19" s="7"/>
      <c r="C19" s="7"/>
      <c r="D19" s="7"/>
      <c r="E19" s="7"/>
      <c r="F19" s="8"/>
      <c r="G19" s="184"/>
      <c r="H19" s="185"/>
      <c r="I19" s="184"/>
      <c r="J19" s="184"/>
      <c r="K19" s="11" t="str">
        <f t="shared" ca="1" si="0"/>
        <v/>
      </c>
      <c r="L19" s="186"/>
      <c r="M19" s="186"/>
      <c r="N19" s="186"/>
      <c r="O19" s="9">
        <v>5523.2</v>
      </c>
      <c r="P19" s="9">
        <v>3</v>
      </c>
      <c r="Q19" s="13" t="str">
        <f>VLOOKUP(O19, '[1]لیست محصولات اردیبهشت ۱۴۰۳'!B:C,2,0)</f>
        <v>کوتوا دانکن | Kotowa Duncan</v>
      </c>
      <c r="R19" s="9"/>
      <c r="S19" s="12">
        <f>VLOOKUP(O19, '[1]لیست محصولات اردیبهشت ۱۴۰۳'!B:F,5,0)</f>
        <v>750</v>
      </c>
      <c r="T19" s="14">
        <f>VLOOKUP(O19, '[1]لیست محصولات اردیبهشت ۱۴۰۳'!B:G,6,0)</f>
        <v>12150000</v>
      </c>
      <c r="U19" s="15"/>
      <c r="V19" s="16">
        <f t="shared" si="1"/>
        <v>0</v>
      </c>
      <c r="W19" s="12">
        <f t="shared" si="2"/>
        <v>3</v>
      </c>
      <c r="X19" s="14">
        <f t="shared" si="3"/>
        <v>36450000</v>
      </c>
      <c r="Y19" s="17"/>
      <c r="Z19" s="14">
        <f t="shared" si="4"/>
        <v>36450000</v>
      </c>
      <c r="AA19" s="183"/>
      <c r="AB19" s="182"/>
      <c r="AC19" s="181"/>
      <c r="AD19" s="180"/>
      <c r="AE19" s="19"/>
      <c r="AF19" s="21"/>
      <c r="AG19" s="22" t="str">
        <f t="shared" si="5"/>
        <v>TRUE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184"/>
      <c r="H20" s="185"/>
      <c r="I20" s="184"/>
      <c r="J20" s="184"/>
      <c r="K20" s="11" t="str">
        <f t="shared" ca="1" si="0"/>
        <v/>
      </c>
      <c r="L20" s="186"/>
      <c r="M20" s="186"/>
      <c r="N20" s="186"/>
      <c r="O20" s="9">
        <v>5501.2</v>
      </c>
      <c r="P20" s="9">
        <v>2</v>
      </c>
      <c r="Q20" s="13" t="str">
        <f>VLOOKUP(O20, '[1]لیست محصولات اردیبهشت ۱۴۰۳'!B:C,2,0)</f>
        <v>ورتکس | Vortex</v>
      </c>
      <c r="R20" s="9"/>
      <c r="S20" s="12">
        <f>VLOOKUP(O20, '[1]لیست محصولات اردیبهشت ۱۴۰۳'!B:F,5,0)</f>
        <v>750</v>
      </c>
      <c r="T20" s="14">
        <f>VLOOKUP(O20, '[1]لیست محصولات اردیبهشت ۱۴۰۳'!B:G,6,0)</f>
        <v>9900000</v>
      </c>
      <c r="U20" s="15"/>
      <c r="V20" s="16">
        <f t="shared" si="1"/>
        <v>0</v>
      </c>
      <c r="W20" s="12">
        <f t="shared" si="2"/>
        <v>2</v>
      </c>
      <c r="X20" s="14">
        <f t="shared" si="3"/>
        <v>19800000</v>
      </c>
      <c r="Y20" s="17"/>
      <c r="Z20" s="14">
        <f t="shared" si="4"/>
        <v>19800000</v>
      </c>
      <c r="AA20" s="183"/>
      <c r="AB20" s="182"/>
      <c r="AC20" s="181"/>
      <c r="AD20" s="180"/>
      <c r="AE20" s="19"/>
      <c r="AF20" s="21"/>
      <c r="AG20" s="22" t="str">
        <f t="shared" si="5"/>
        <v>TRUE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184"/>
      <c r="H21" s="185"/>
      <c r="I21" s="184"/>
      <c r="J21" s="184"/>
      <c r="K21" s="11" t="str">
        <f t="shared" ca="1" si="0"/>
        <v/>
      </c>
      <c r="L21" s="186"/>
      <c r="M21" s="186"/>
      <c r="N21" s="186"/>
      <c r="O21" s="9">
        <v>3326.2</v>
      </c>
      <c r="P21" s="9">
        <v>2</v>
      </c>
      <c r="Q21" s="13" t="str">
        <f>VLOOKUP(O21, '[1]لیست محصولات اردیبهشت ۱۴۰۳'!B:C,2,0)</f>
        <v>میاگروس | Milagros</v>
      </c>
      <c r="R21" s="9"/>
      <c r="S21" s="12">
        <f>VLOOKUP(O21, '[1]لیست محصولات اردیبهشت ۱۴۰۳'!B:F,5,0)</f>
        <v>750</v>
      </c>
      <c r="T21" s="14">
        <f>VLOOKUP(O21, '[1]لیست محصولات اردیبهشت ۱۴۰۳'!B:G,6,0)</f>
        <v>18150000</v>
      </c>
      <c r="U21" s="15"/>
      <c r="V21" s="16">
        <f t="shared" si="1"/>
        <v>0</v>
      </c>
      <c r="W21" s="12">
        <f t="shared" si="2"/>
        <v>2</v>
      </c>
      <c r="X21" s="14">
        <f t="shared" si="3"/>
        <v>36300000</v>
      </c>
      <c r="Y21" s="17"/>
      <c r="Z21" s="14">
        <f t="shared" si="4"/>
        <v>36300000</v>
      </c>
      <c r="AA21" s="183"/>
      <c r="AB21" s="182"/>
      <c r="AC21" s="181"/>
      <c r="AD21" s="180"/>
      <c r="AE21" s="19"/>
      <c r="AF21" s="21"/>
      <c r="AG21" s="22" t="str">
        <f t="shared" si="5"/>
        <v>TRUE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165"/>
      <c r="H22" s="179"/>
      <c r="I22" s="165"/>
      <c r="J22" s="165"/>
      <c r="K22" s="11" t="str">
        <f t="shared" ca="1" si="0"/>
        <v/>
      </c>
      <c r="L22" s="163"/>
      <c r="M22" s="163"/>
      <c r="N22" s="163"/>
      <c r="O22" s="9">
        <v>5511.2</v>
      </c>
      <c r="P22" s="9">
        <v>2</v>
      </c>
      <c r="Q22" s="13" t="str">
        <f>VLOOKUP(O22, '[1]لیست محصولات اردیبهشت ۱۴۰۳'!B:C,2,0)</f>
        <v>هامبلا | Hambella</v>
      </c>
      <c r="R22" s="9"/>
      <c r="S22" s="12">
        <f>VLOOKUP(O22, '[1]لیست محصولات اردیبهشت ۱۴۰۳'!B:F,5,0)</f>
        <v>750</v>
      </c>
      <c r="T22" s="14">
        <f>VLOOKUP(O22, '[1]لیست محصولات اردیبهشت ۱۴۰۳'!B:G,6,0)</f>
        <v>13350000</v>
      </c>
      <c r="U22" s="15"/>
      <c r="V22" s="16">
        <f t="shared" si="1"/>
        <v>0</v>
      </c>
      <c r="W22" s="12">
        <f t="shared" si="2"/>
        <v>2</v>
      </c>
      <c r="X22" s="14">
        <f t="shared" si="3"/>
        <v>26700000</v>
      </c>
      <c r="Y22" s="17"/>
      <c r="Z22" s="14">
        <f t="shared" si="4"/>
        <v>26700000</v>
      </c>
      <c r="AA22" s="177"/>
      <c r="AB22" s="175"/>
      <c r="AC22" s="173"/>
      <c r="AD22" s="171"/>
      <c r="AE22" s="19"/>
      <c r="AF22" s="21"/>
      <c r="AG22" s="22" t="str">
        <f t="shared" si="5"/>
        <v>TRUE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66">
        <v>10</v>
      </c>
      <c r="H23" s="67" t="s">
        <v>135</v>
      </c>
      <c r="I23" s="66" t="s">
        <v>1656</v>
      </c>
      <c r="J23" s="9"/>
      <c r="K23" s="11" t="str">
        <f t="shared" ca="1" si="0"/>
        <v/>
      </c>
      <c r="L23" s="12" t="s">
        <v>112</v>
      </c>
      <c r="M23" s="12" t="s">
        <v>1697</v>
      </c>
      <c r="N23" s="12"/>
      <c r="O23" s="9">
        <v>3326.2</v>
      </c>
      <c r="P23" s="9">
        <v>1</v>
      </c>
      <c r="Q23" s="13" t="str">
        <f>VLOOKUP(O23, '[1]لیست محصولات اردیبهشت ۱۴۰۳'!B:C,2,0)</f>
        <v>میاگروس | Milagros</v>
      </c>
      <c r="R23" s="9"/>
      <c r="S23" s="12">
        <f>VLOOKUP(O23, '[1]لیست محصولات اردیبهشت ۱۴۰۳'!B:F,5,0)</f>
        <v>750</v>
      </c>
      <c r="T23" s="14">
        <f>VLOOKUP(O23, '[1]لیست محصولات اردیبهشت ۱۴۰۳'!B:G,6,0)</f>
        <v>18150000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18150000</v>
      </c>
      <c r="Y23" s="17"/>
      <c r="Z23" s="14">
        <f t="shared" si="4"/>
        <v>18150000</v>
      </c>
      <c r="AA23" s="18" t="s">
        <v>79</v>
      </c>
      <c r="AB23" s="13" t="s">
        <v>1699</v>
      </c>
      <c r="AC23" s="19" t="s">
        <v>1700</v>
      </c>
      <c r="AD23" s="20"/>
      <c r="AE23" s="68" t="s">
        <v>1698</v>
      </c>
      <c r="AF23" s="21"/>
      <c r="AG23" s="22" t="str">
        <f t="shared" si="5"/>
        <v>TRUE</v>
      </c>
      <c r="AH23" s="23" t="str">
        <f t="shared" si="6"/>
        <v>تهران ستارخان - شهرآرا- خ ملکوتی - پلاک 64 - واحد 3  - محمدرضا مافی 09307642929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>
        <v>11</v>
      </c>
      <c r="H24" s="10">
        <v>279218616231</v>
      </c>
      <c r="I24" s="9" t="s">
        <v>1656</v>
      </c>
      <c r="J24" s="9"/>
      <c r="K24" s="11" t="str">
        <f t="shared" ca="1" si="0"/>
        <v/>
      </c>
      <c r="L24" s="12" t="s">
        <v>577</v>
      </c>
      <c r="M24" s="12" t="s">
        <v>874</v>
      </c>
      <c r="N24" s="12"/>
      <c r="O24" s="9">
        <v>3326.1</v>
      </c>
      <c r="P24" s="9">
        <v>4</v>
      </c>
      <c r="Q24" s="13" t="str">
        <f>VLOOKUP(O24, '[1]لیست محصولات اردیبهشت ۱۴۰۳'!B:C,2,0)</f>
        <v>میاگروس | Milagros</v>
      </c>
      <c r="R24" s="9" t="s">
        <v>875</v>
      </c>
      <c r="S24" s="12">
        <f>VLOOKUP(O24, '[1]لیست محصولات اردیبهشت ۱۴۰۳'!B:F,5,0)</f>
        <v>150</v>
      </c>
      <c r="T24" s="14">
        <f>VLOOKUP(O24, '[1]لیست محصولات اردیبهشت ۱۴۰۳'!B:G,6,0)</f>
        <v>3750000</v>
      </c>
      <c r="U24" s="15"/>
      <c r="V24" s="16">
        <f t="shared" si="1"/>
        <v>0</v>
      </c>
      <c r="W24" s="12">
        <f t="shared" si="2"/>
        <v>4</v>
      </c>
      <c r="X24" s="14">
        <f t="shared" si="3"/>
        <v>15000000</v>
      </c>
      <c r="Y24" s="17"/>
      <c r="Z24" s="14">
        <f t="shared" si="4"/>
        <v>15000000</v>
      </c>
      <c r="AA24" s="18" t="s">
        <v>79</v>
      </c>
      <c r="AB24" s="13" t="s">
        <v>876</v>
      </c>
      <c r="AC24" s="19" t="s">
        <v>877</v>
      </c>
      <c r="AD24" s="20" t="s">
        <v>99</v>
      </c>
      <c r="AE24" s="19"/>
      <c r="AF24" s="21"/>
      <c r="AG24" s="22" t="str">
        <f t="shared" si="5"/>
        <v>TRUE</v>
      </c>
      <c r="AH24" s="23" t="str">
        <f t="shared" si="6"/>
        <v>تهران ونک - خ عطار - نرسیده به میدان عطار - ساختمان پروین اعتصامی (پلاک26 - همراه اول)  - امین یعقوبی ثانی 09936007969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166">
        <v>12</v>
      </c>
      <c r="H25" s="168"/>
      <c r="I25" s="166" t="s">
        <v>1656</v>
      </c>
      <c r="J25" s="164" t="s">
        <v>76</v>
      </c>
      <c r="K25" s="11" t="str">
        <f t="shared" ca="1" si="0"/>
        <v/>
      </c>
      <c r="L25" s="162"/>
      <c r="M25" s="162" t="s">
        <v>1692</v>
      </c>
      <c r="N25" s="162" t="s">
        <v>1693</v>
      </c>
      <c r="O25" s="9">
        <v>5511.3</v>
      </c>
      <c r="P25" s="9">
        <v>30</v>
      </c>
      <c r="Q25" s="13" t="str">
        <f>VLOOKUP(O25, '[1]لیست محصولات اردیبهشت ۱۴۰۳'!B:C,2,0)</f>
        <v>هامبلا | Hambella</v>
      </c>
      <c r="R25" s="9"/>
      <c r="S25" s="12">
        <f>VLOOKUP(O25, '[1]لیست محصولات اردیبهشت ۱۴۰۳'!B:F,5,0)</f>
        <v>4000</v>
      </c>
      <c r="T25" s="14">
        <f>VLOOKUP(O25, '[1]لیست محصولات اردیبهشت ۱۴۰۳'!B:G,6,0)</f>
        <v>69600000</v>
      </c>
      <c r="U25" s="15"/>
      <c r="V25" s="16">
        <f t="shared" si="1"/>
        <v>0</v>
      </c>
      <c r="W25" s="12">
        <f t="shared" si="2"/>
        <v>30</v>
      </c>
      <c r="X25" s="14">
        <f t="shared" si="3"/>
        <v>2088000000</v>
      </c>
      <c r="Y25" s="17"/>
      <c r="Z25" s="14">
        <f t="shared" si="4"/>
        <v>2088000000</v>
      </c>
      <c r="AA25" s="176" t="s">
        <v>348</v>
      </c>
      <c r="AB25" s="174" t="s">
        <v>1695</v>
      </c>
      <c r="AC25" s="172" t="s">
        <v>1694</v>
      </c>
      <c r="AD25" s="170"/>
      <c r="AE25" s="286" t="s">
        <v>1701</v>
      </c>
      <c r="AF25" s="21"/>
      <c r="AG25" s="22" t="str">
        <f t="shared" si="5"/>
        <v>TRUE</v>
      </c>
      <c r="AH25" s="23" t="str">
        <f t="shared" si="6"/>
        <v>شیراز چهارراه زرگری - ساختمان بارانا کافه بیکری گنتوم -  فاتح نژاد 09120138946</v>
      </c>
    </row>
    <row r="26" spans="1:34" ht="22.35" customHeight="1">
      <c r="A26" s="7"/>
      <c r="B26" s="7"/>
      <c r="C26" s="7"/>
      <c r="D26" s="7"/>
      <c r="E26" s="7"/>
      <c r="F26" s="8"/>
      <c r="G26" s="167"/>
      <c r="H26" s="169"/>
      <c r="I26" s="167"/>
      <c r="J26" s="165"/>
      <c r="K26" s="11" t="str">
        <f t="shared" ca="1" si="0"/>
        <v/>
      </c>
      <c r="L26" s="163"/>
      <c r="M26" s="163"/>
      <c r="N26" s="163"/>
      <c r="O26" s="9">
        <v>3326.2</v>
      </c>
      <c r="P26" s="9">
        <v>2</v>
      </c>
      <c r="Q26" s="13" t="str">
        <f>VLOOKUP(O26, '[1]لیست محصولات اردیبهشت ۱۴۰۳'!B:C,2,0)</f>
        <v>میاگروس | Milagros</v>
      </c>
      <c r="R26" s="9"/>
      <c r="S26" s="12">
        <f>VLOOKUP(O26, '[1]لیست محصولات اردیبهشت ۱۴۰۳'!B:F,5,0)</f>
        <v>750</v>
      </c>
      <c r="T26" s="14">
        <f>VLOOKUP(O26, '[1]لیست محصولات اردیبهشت ۱۴۰۳'!B:G,6,0)</f>
        <v>18150000</v>
      </c>
      <c r="U26" s="15"/>
      <c r="V26" s="16">
        <f t="shared" si="1"/>
        <v>0</v>
      </c>
      <c r="W26" s="12">
        <f t="shared" si="2"/>
        <v>2</v>
      </c>
      <c r="X26" s="14">
        <f t="shared" si="3"/>
        <v>36300000</v>
      </c>
      <c r="Y26" s="17"/>
      <c r="Z26" s="14">
        <f t="shared" si="4"/>
        <v>36300000</v>
      </c>
      <c r="AA26" s="177"/>
      <c r="AB26" s="175"/>
      <c r="AC26" s="173"/>
      <c r="AD26" s="171"/>
      <c r="AE26" s="287"/>
      <c r="AF26" s="21"/>
      <c r="AG26" s="22" t="str">
        <f t="shared" si="5"/>
        <v>TRUE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164">
        <v>13</v>
      </c>
      <c r="H27" s="178">
        <v>279227082242</v>
      </c>
      <c r="I27" s="164" t="s">
        <v>1656</v>
      </c>
      <c r="J27" s="164"/>
      <c r="K27" s="11" t="str">
        <f t="shared" ca="1" si="0"/>
        <v/>
      </c>
      <c r="L27" s="162" t="s">
        <v>1704</v>
      </c>
      <c r="M27" s="162" t="s">
        <v>1703</v>
      </c>
      <c r="N27" s="162"/>
      <c r="O27" s="9">
        <v>5511.1</v>
      </c>
      <c r="P27" s="9">
        <v>1</v>
      </c>
      <c r="Q27" s="13" t="str">
        <f>VLOOKUP(O27, '[1]لیست محصولات اردیبهشت ۱۴۰۳'!B:C,2,0)</f>
        <v>هامبلا | Hambella</v>
      </c>
      <c r="R27" s="9"/>
      <c r="S27" s="12">
        <f>VLOOKUP(O27, '[1]لیست محصولات اردیبهشت ۱۴۰۳'!B:F,5,0)</f>
        <v>150</v>
      </c>
      <c r="T27" s="14">
        <f>VLOOKUP(O27, '[1]لیست محصولات اردیبهشت ۱۴۰۳'!B:G,6,0)</f>
        <v>2800000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2800000</v>
      </c>
      <c r="Y27" s="17"/>
      <c r="Z27" s="14">
        <f t="shared" si="4"/>
        <v>2800000</v>
      </c>
      <c r="AA27" s="176" t="s">
        <v>79</v>
      </c>
      <c r="AB27" s="174" t="s">
        <v>1705</v>
      </c>
      <c r="AC27" s="172" t="s">
        <v>1706</v>
      </c>
      <c r="AD27" s="170" t="s">
        <v>99</v>
      </c>
      <c r="AE27" s="193" t="s">
        <v>1719</v>
      </c>
      <c r="AF27" s="21"/>
      <c r="AG27" s="22" t="str">
        <f t="shared" si="5"/>
        <v>TRUE</v>
      </c>
      <c r="AH27" s="23" t="str">
        <f t="shared" si="6"/>
        <v>تهران بلوار آفریقا نرسیده به چهارراه جهان کودک نبش کوچه ناوک برج ناوک پ۱۷ ط ۴ واحد ۹  - گلنار انصافی مهربانی 09126500530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165"/>
      <c r="H28" s="179"/>
      <c r="I28" s="165"/>
      <c r="J28" s="165"/>
      <c r="K28" s="11" t="str">
        <f t="shared" ca="1" si="0"/>
        <v/>
      </c>
      <c r="L28" s="163"/>
      <c r="M28" s="163"/>
      <c r="N28" s="163"/>
      <c r="O28" s="9">
        <v>3326.1</v>
      </c>
      <c r="P28" s="9">
        <v>1</v>
      </c>
      <c r="Q28" s="13" t="str">
        <f>VLOOKUP(O28, '[1]لیست محصولات اردیبهشت ۱۴۰۳'!B:C,2,0)</f>
        <v>میاگروس | Milagros</v>
      </c>
      <c r="R28" s="9"/>
      <c r="S28" s="12">
        <f>VLOOKUP(O28, '[1]لیست محصولات اردیبهشت ۱۴۰۳'!B:F,5,0)</f>
        <v>150</v>
      </c>
      <c r="T28" s="14">
        <f>VLOOKUP(O28, '[1]لیست محصولات اردیبهشت ۱۴۰۳'!B:G,6,0)</f>
        <v>3750000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3750000</v>
      </c>
      <c r="Y28" s="17"/>
      <c r="Z28" s="14">
        <f t="shared" si="4"/>
        <v>3750000</v>
      </c>
      <c r="AA28" s="177"/>
      <c r="AB28" s="175"/>
      <c r="AC28" s="173"/>
      <c r="AD28" s="171"/>
      <c r="AE28" s="194"/>
      <c r="AF28" s="21"/>
      <c r="AG28" s="22" t="str">
        <f t="shared" si="5"/>
        <v>TRUE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>
        <v>14</v>
      </c>
      <c r="H29" s="10">
        <v>279222298196</v>
      </c>
      <c r="I29" s="9" t="s">
        <v>1656</v>
      </c>
      <c r="J29" s="9"/>
      <c r="K29" s="11" t="str">
        <f t="shared" ca="1" si="0"/>
        <v/>
      </c>
      <c r="L29" s="12" t="s">
        <v>418</v>
      </c>
      <c r="M29" s="12" t="s">
        <v>1707</v>
      </c>
      <c r="N29" s="12"/>
      <c r="O29" s="9">
        <v>3326.1</v>
      </c>
      <c r="P29" s="9">
        <v>1</v>
      </c>
      <c r="Q29" s="13" t="str">
        <f>VLOOKUP(O29, '[1]لیست محصولات اردیبهشت ۱۴۰۳'!B:C,2,0)</f>
        <v>میاگروس | Milagros</v>
      </c>
      <c r="R29" s="9"/>
      <c r="S29" s="12">
        <f>VLOOKUP(O29, '[1]لیست محصولات اردیبهشت ۱۴۰۳'!B:F,5,0)</f>
        <v>150</v>
      </c>
      <c r="T29" s="14">
        <f>VLOOKUP(O29, '[1]لیست محصولات اردیبهشت ۱۴۰۳'!B:G,6,0)</f>
        <v>3750000</v>
      </c>
      <c r="U29" s="15"/>
      <c r="V29" s="16">
        <f t="shared" si="1"/>
        <v>0</v>
      </c>
      <c r="W29" s="12">
        <f t="shared" si="2"/>
        <v>1</v>
      </c>
      <c r="X29" s="14">
        <f t="shared" si="3"/>
        <v>3750000</v>
      </c>
      <c r="Y29" s="17"/>
      <c r="Z29" s="14">
        <f t="shared" si="4"/>
        <v>3750000</v>
      </c>
      <c r="AA29" s="18" t="s">
        <v>129</v>
      </c>
      <c r="AB29" s="13" t="s">
        <v>1708</v>
      </c>
      <c r="AC29" s="19" t="s">
        <v>1709</v>
      </c>
      <c r="AD29" s="20"/>
      <c r="AE29" s="68" t="s">
        <v>1710</v>
      </c>
      <c r="AF29" s="21"/>
      <c r="AG29" s="22" t="str">
        <f t="shared" si="5"/>
        <v>TRUE</v>
      </c>
      <c r="AH29" s="23" t="str">
        <f t="shared" si="6"/>
        <v>مشهد بلوار شیرودی ٫شیرودی ۱۰ ٫نصیری ۶ ٫پ۴۶  - رضا یعقوبی 09393326822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164">
        <v>15</v>
      </c>
      <c r="H30" s="178">
        <v>279261503043</v>
      </c>
      <c r="I30" s="164" t="s">
        <v>1656</v>
      </c>
      <c r="J30" s="164" t="s">
        <v>76</v>
      </c>
      <c r="K30" s="11" t="str">
        <f t="shared" ca="1" si="0"/>
        <v/>
      </c>
      <c r="L30" s="162" t="s">
        <v>242</v>
      </c>
      <c r="M30" s="162" t="s">
        <v>243</v>
      </c>
      <c r="N30" s="162" t="s">
        <v>244</v>
      </c>
      <c r="O30" s="9">
        <v>5501.3</v>
      </c>
      <c r="P30" s="9">
        <v>2</v>
      </c>
      <c r="Q30" s="13" t="str">
        <f>VLOOKUP(O30, '[1]لیست محصولات اردیبهشت ۱۴۰۳'!B:C,2,0)</f>
        <v>ورتکس | Vortex</v>
      </c>
      <c r="R30" s="9"/>
      <c r="S30" s="12">
        <f>VLOOKUP(O30, '[1]لیست محصولات اردیبهشت ۱۴۰۳'!B:F,5,0)</f>
        <v>4000</v>
      </c>
      <c r="T30" s="14">
        <f>VLOOKUP(O30, '[1]لیست محصولات اردیبهشت ۱۴۰۳'!B:G,6,0)</f>
        <v>51200000</v>
      </c>
      <c r="U30" s="15"/>
      <c r="V30" s="16">
        <f t="shared" si="1"/>
        <v>0</v>
      </c>
      <c r="W30" s="12">
        <f t="shared" si="2"/>
        <v>2</v>
      </c>
      <c r="X30" s="14">
        <f t="shared" si="3"/>
        <v>102400000</v>
      </c>
      <c r="Y30" s="17"/>
      <c r="Z30" s="14">
        <f t="shared" si="4"/>
        <v>102400000</v>
      </c>
      <c r="AA30" s="176" t="s">
        <v>79</v>
      </c>
      <c r="AB30" s="174" t="s">
        <v>245</v>
      </c>
      <c r="AC30" s="172" t="s">
        <v>246</v>
      </c>
      <c r="AD30" s="170"/>
      <c r="AE30" s="193" t="s">
        <v>1719</v>
      </c>
      <c r="AF30" s="21"/>
      <c r="AG30" s="22" t="str">
        <f t="shared" si="5"/>
        <v>TRUE</v>
      </c>
      <c r="AH30" s="23" t="str">
        <f t="shared" si="6"/>
        <v>تهران دزاشیب کوچه افشار کافه پاز - ملیکا بیات 09102110518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184"/>
      <c r="H31" s="185"/>
      <c r="I31" s="184"/>
      <c r="J31" s="184"/>
      <c r="K31" s="11" t="str">
        <f t="shared" ca="1" si="0"/>
        <v/>
      </c>
      <c r="L31" s="186"/>
      <c r="M31" s="186"/>
      <c r="N31" s="186"/>
      <c r="O31" s="9">
        <v>5511.2</v>
      </c>
      <c r="P31" s="9">
        <v>2</v>
      </c>
      <c r="Q31" s="13" t="str">
        <f>VLOOKUP(O31, '[1]لیست محصولات اردیبهشت ۱۴۰۳'!B:C,2,0)</f>
        <v>هامبلا | Hambella</v>
      </c>
      <c r="R31" s="9"/>
      <c r="S31" s="12">
        <f>VLOOKUP(O31, '[1]لیست محصولات اردیبهشت ۱۴۰۳'!B:F,5,0)</f>
        <v>750</v>
      </c>
      <c r="T31" s="14">
        <f>VLOOKUP(O31, '[1]لیست محصولات اردیبهشت ۱۴۰۳'!B:G,6,0)</f>
        <v>13350000</v>
      </c>
      <c r="U31" s="15"/>
      <c r="V31" s="16">
        <f t="shared" si="1"/>
        <v>0</v>
      </c>
      <c r="W31" s="12">
        <f t="shared" si="2"/>
        <v>2</v>
      </c>
      <c r="X31" s="14">
        <f t="shared" si="3"/>
        <v>26700000</v>
      </c>
      <c r="Y31" s="17"/>
      <c r="Z31" s="14">
        <f t="shared" si="4"/>
        <v>26700000</v>
      </c>
      <c r="AA31" s="183"/>
      <c r="AB31" s="182"/>
      <c r="AC31" s="181"/>
      <c r="AD31" s="180"/>
      <c r="AE31" s="242"/>
      <c r="AF31" s="21"/>
      <c r="AG31" s="22" t="str">
        <f t="shared" si="5"/>
        <v>TRUE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165"/>
      <c r="H32" s="179"/>
      <c r="I32" s="165"/>
      <c r="J32" s="165"/>
      <c r="K32" s="11" t="str">
        <f t="shared" ca="1" si="0"/>
        <v/>
      </c>
      <c r="L32" s="163"/>
      <c r="M32" s="163"/>
      <c r="N32" s="163"/>
      <c r="O32" s="9">
        <v>5522.1</v>
      </c>
      <c r="P32" s="9">
        <v>1</v>
      </c>
      <c r="Q32" s="13" t="str">
        <f>VLOOKUP(O32, '[1]لیست محصولات اردیبهشت ۱۴۰۳'!B:C,2,0)</f>
        <v>تامارا | Tamara</v>
      </c>
      <c r="R32" s="9"/>
      <c r="S32" s="12">
        <f>VLOOKUP(O32, '[1]لیست محصولات اردیبهشت ۱۴۰۳'!B:F,5,0)</f>
        <v>150</v>
      </c>
      <c r="T32" s="14">
        <f>VLOOKUP(O32, '[1]لیست محصولات اردیبهشت ۱۴۰۳'!B:G,6,0)</f>
        <v>2600000</v>
      </c>
      <c r="U32" s="15"/>
      <c r="V32" s="16">
        <f t="shared" si="1"/>
        <v>0</v>
      </c>
      <c r="W32" s="12">
        <f t="shared" si="2"/>
        <v>1</v>
      </c>
      <c r="X32" s="14">
        <f t="shared" si="3"/>
        <v>2600000</v>
      </c>
      <c r="Y32" s="17"/>
      <c r="Z32" s="14">
        <f t="shared" si="4"/>
        <v>2600000</v>
      </c>
      <c r="AA32" s="177"/>
      <c r="AB32" s="175"/>
      <c r="AC32" s="173"/>
      <c r="AD32" s="171"/>
      <c r="AE32" s="194"/>
      <c r="AF32" s="21"/>
      <c r="AG32" s="22" t="str">
        <f t="shared" si="5"/>
        <v>TRUE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66">
        <v>16</v>
      </c>
      <c r="H33" s="67"/>
      <c r="I33" s="66" t="s">
        <v>1720</v>
      </c>
      <c r="J33" s="9" t="s">
        <v>76</v>
      </c>
      <c r="K33" s="11" t="str">
        <f t="shared" ca="1" si="0"/>
        <v/>
      </c>
      <c r="L33" s="12" t="s">
        <v>803</v>
      </c>
      <c r="M33" s="12" t="s">
        <v>142</v>
      </c>
      <c r="N33" s="12" t="s">
        <v>143</v>
      </c>
      <c r="O33" s="9">
        <v>5523.2</v>
      </c>
      <c r="P33" s="9">
        <v>20</v>
      </c>
      <c r="Q33" s="13" t="str">
        <f>VLOOKUP(O33, '[1]لیست محصولات اردیبهشت ۱۴۰۳'!B:C,2,0)</f>
        <v>کوتوا دانکن | Kotowa Duncan</v>
      </c>
      <c r="R33" s="9"/>
      <c r="S33" s="12">
        <f>VLOOKUP(O33, '[1]لیست محصولات اردیبهشت ۱۴۰۳'!B:F,5,0)</f>
        <v>750</v>
      </c>
      <c r="T33" s="14">
        <f>VLOOKUP(O33, '[1]لیست محصولات اردیبهشت ۱۴۰۳'!B:G,6,0)</f>
        <v>12150000</v>
      </c>
      <c r="U33" s="15"/>
      <c r="V33" s="16">
        <f t="shared" si="1"/>
        <v>0</v>
      </c>
      <c r="W33" s="12">
        <f t="shared" si="2"/>
        <v>20</v>
      </c>
      <c r="X33" s="14">
        <f t="shared" si="3"/>
        <v>243000000</v>
      </c>
      <c r="Y33" s="17"/>
      <c r="Z33" s="14">
        <f t="shared" si="4"/>
        <v>243000000</v>
      </c>
      <c r="AA33" s="18" t="s">
        <v>79</v>
      </c>
      <c r="AB33" s="13" t="s">
        <v>70</v>
      </c>
      <c r="AC33" s="19" t="s">
        <v>144</v>
      </c>
      <c r="AD33" s="20"/>
      <c r="AE33" s="68" t="s">
        <v>1721</v>
      </c>
      <c r="AF33" s="21"/>
      <c r="AG33" s="22" t="str">
        <f t="shared" si="5"/>
        <v>TRUE</v>
      </c>
      <c r="AH33" s="23" t="str">
        <f t="shared" si="6"/>
        <v>تهران - کافه بیکری رولن - محمدحسن شمیرانی 09126221305</v>
      </c>
    </row>
    <row r="34" spans="1:34" ht="22.35" customHeight="1">
      <c r="A34" s="7"/>
      <c r="B34" s="7"/>
      <c r="C34" s="7"/>
      <c r="D34" s="7"/>
      <c r="E34" s="7"/>
      <c r="F34" s="8"/>
      <c r="G34" s="66">
        <v>17</v>
      </c>
      <c r="H34" s="67"/>
      <c r="I34" s="66" t="s">
        <v>1728</v>
      </c>
      <c r="J34" s="9" t="s">
        <v>76</v>
      </c>
      <c r="K34" s="11" t="str">
        <f t="shared" ca="1" si="0"/>
        <v/>
      </c>
      <c r="L34" s="12" t="s">
        <v>137</v>
      </c>
      <c r="M34" s="12" t="s">
        <v>138</v>
      </c>
      <c r="N34" s="12" t="s">
        <v>139</v>
      </c>
      <c r="O34" s="9">
        <v>5501.2</v>
      </c>
      <c r="P34" s="9">
        <v>2</v>
      </c>
      <c r="Q34" s="13" t="str">
        <f>VLOOKUP(O34, '[1]لیست محصولات اردیبهشت ۱۴۰۳'!B:C,2,0)</f>
        <v>ورتکس | Vortex</v>
      </c>
      <c r="R34" s="9"/>
      <c r="S34" s="12">
        <f>VLOOKUP(O34, '[1]لیست محصولات اردیبهشت ۱۴۰۳'!B:F,5,0)</f>
        <v>750</v>
      </c>
      <c r="T34" s="14">
        <f>VLOOKUP(O34, '[1]لیست محصولات اردیبهشت ۱۴۰۳'!B:G,6,0)</f>
        <v>9900000</v>
      </c>
      <c r="U34" s="15"/>
      <c r="V34" s="16">
        <f t="shared" si="1"/>
        <v>0</v>
      </c>
      <c r="W34" s="12">
        <f t="shared" si="2"/>
        <v>2</v>
      </c>
      <c r="X34" s="14">
        <f t="shared" si="3"/>
        <v>19800000</v>
      </c>
      <c r="Y34" s="17"/>
      <c r="Z34" s="14">
        <f t="shared" si="4"/>
        <v>19800000</v>
      </c>
      <c r="AA34" s="18" t="s">
        <v>79</v>
      </c>
      <c r="AB34" s="13" t="s">
        <v>70</v>
      </c>
      <c r="AC34" s="19" t="s">
        <v>140</v>
      </c>
      <c r="AD34" s="20"/>
      <c r="AE34" s="19"/>
      <c r="AF34" s="21"/>
      <c r="AG34" s="22" t="str">
        <f t="shared" si="5"/>
        <v>TRUE</v>
      </c>
      <c r="AH34" s="23" t="str">
        <f t="shared" si="6"/>
        <v>تهران - کافه مدام - امیرحسین صدیقی 09123401445</v>
      </c>
    </row>
    <row r="35" spans="1:34" ht="22.35" customHeight="1">
      <c r="A35" s="7"/>
      <c r="B35" s="7"/>
      <c r="C35" s="7"/>
      <c r="D35" s="7"/>
      <c r="E35" s="7"/>
      <c r="F35" s="8"/>
      <c r="G35" s="164">
        <v>18</v>
      </c>
      <c r="H35" s="178">
        <v>279322523682</v>
      </c>
      <c r="I35" s="164" t="s">
        <v>1720</v>
      </c>
      <c r="J35" s="164"/>
      <c r="K35" s="11" t="str">
        <f t="shared" ca="1" si="0"/>
        <v/>
      </c>
      <c r="L35" s="162" t="s">
        <v>1729</v>
      </c>
      <c r="M35" s="162" t="s">
        <v>1730</v>
      </c>
      <c r="N35" s="162"/>
      <c r="O35" s="9">
        <v>1130.0999999999999</v>
      </c>
      <c r="P35" s="9">
        <v>1</v>
      </c>
      <c r="Q35" s="13" t="str">
        <f>VLOOKUP(O35, '[1]لیست محصولات اردیبهشت ۱۴۰۳'!B:C,2,0)</f>
        <v>الیدا پلانو | Elida Plano</v>
      </c>
      <c r="R35" s="9"/>
      <c r="S35" s="12">
        <f>VLOOKUP(O35, '[1]لیست محصولات اردیبهشت ۱۴۰۳'!B:F,5,0)</f>
        <v>80</v>
      </c>
      <c r="T35" s="14">
        <f>VLOOKUP(O35, '[1]لیست محصولات اردیبهشت ۱۴۰۳'!B:G,6,0)</f>
        <v>13100000</v>
      </c>
      <c r="U35" s="15"/>
      <c r="V35" s="16">
        <f t="shared" si="1"/>
        <v>0</v>
      </c>
      <c r="W35" s="12">
        <f t="shared" si="2"/>
        <v>1</v>
      </c>
      <c r="X35" s="14">
        <f t="shared" si="3"/>
        <v>13100000</v>
      </c>
      <c r="Y35" s="17"/>
      <c r="Z35" s="14">
        <f t="shared" si="4"/>
        <v>13100000</v>
      </c>
      <c r="AA35" s="176" t="s">
        <v>79</v>
      </c>
      <c r="AB35" s="174" t="s">
        <v>1731</v>
      </c>
      <c r="AC35" s="172" t="s">
        <v>1732</v>
      </c>
      <c r="AD35" s="170" t="s">
        <v>99</v>
      </c>
      <c r="AE35" s="193" t="s">
        <v>1733</v>
      </c>
      <c r="AF35" s="21"/>
      <c r="AG35" s="22" t="str">
        <f t="shared" si="5"/>
        <v>TRUE</v>
      </c>
      <c r="AH35" s="23" t="str">
        <f t="shared" si="6"/>
        <v>تهران میدان آزادی ابتدای جناح هواپیمایی معراج ساختمان شماره 2 واحد IT  - موسی فدایی 09124053427</v>
      </c>
    </row>
    <row r="36" spans="1:34" ht="22.35" customHeight="1">
      <c r="A36" s="7"/>
      <c r="B36" s="7"/>
      <c r="C36" s="7"/>
      <c r="D36" s="7"/>
      <c r="E36" s="7"/>
      <c r="F36" s="8"/>
      <c r="G36" s="184"/>
      <c r="H36" s="185"/>
      <c r="I36" s="184"/>
      <c r="J36" s="184"/>
      <c r="K36" s="11" t="str">
        <f t="shared" ca="1" si="0"/>
        <v/>
      </c>
      <c r="L36" s="186"/>
      <c r="M36" s="186"/>
      <c r="N36" s="186"/>
      <c r="O36" s="9">
        <v>3326.1</v>
      </c>
      <c r="P36" s="9">
        <v>1</v>
      </c>
      <c r="Q36" s="13" t="str">
        <f>VLOOKUP(O36, '[1]لیست محصولات اردیبهشت ۱۴۰۳'!B:C,2,0)</f>
        <v>میاگروس | Milagros</v>
      </c>
      <c r="R36" s="9"/>
      <c r="S36" s="12">
        <f>VLOOKUP(O36, '[1]لیست محصولات اردیبهشت ۱۴۰۳'!B:F,5,0)</f>
        <v>150</v>
      </c>
      <c r="T36" s="14">
        <f>VLOOKUP(O36, '[1]لیست محصولات اردیبهشت ۱۴۰۳'!B:G,6,0)</f>
        <v>3750000</v>
      </c>
      <c r="U36" s="15"/>
      <c r="V36" s="16">
        <f t="shared" si="1"/>
        <v>0</v>
      </c>
      <c r="W36" s="12">
        <f t="shared" si="2"/>
        <v>1</v>
      </c>
      <c r="X36" s="14">
        <f t="shared" si="3"/>
        <v>3750000</v>
      </c>
      <c r="Y36" s="17"/>
      <c r="Z36" s="14">
        <f t="shared" si="4"/>
        <v>3750000</v>
      </c>
      <c r="AA36" s="183"/>
      <c r="AB36" s="182"/>
      <c r="AC36" s="181"/>
      <c r="AD36" s="180"/>
      <c r="AE36" s="242"/>
      <c r="AF36" s="21"/>
      <c r="AG36" s="22" t="str">
        <f t="shared" si="5"/>
        <v>TRUE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165"/>
      <c r="H37" s="179"/>
      <c r="I37" s="165"/>
      <c r="J37" s="165"/>
      <c r="K37" s="11" t="str">
        <f t="shared" ca="1" si="0"/>
        <v/>
      </c>
      <c r="L37" s="163"/>
      <c r="M37" s="163"/>
      <c r="N37" s="163"/>
      <c r="O37" s="9">
        <v>1125.0999999999999</v>
      </c>
      <c r="P37" s="9">
        <v>1</v>
      </c>
      <c r="Q37" s="13" t="str">
        <f>VLOOKUP(O37, '[1]لیست محصولات اردیبهشت ۱۴۰۳'!B:C,2,0)</f>
        <v>بنجامین دیانوس | Benjamin De Dianous</v>
      </c>
      <c r="R37" s="9"/>
      <c r="S37" s="12">
        <f>VLOOKUP(O37, '[1]لیست محصولات اردیبهشت ۱۴۰۳'!B:F,5,0)</f>
        <v>80</v>
      </c>
      <c r="T37" s="14">
        <f>VLOOKUP(O37, '[1]لیست محصولات اردیبهشت ۱۴۰۳'!B:G,6,0)</f>
        <v>11000000</v>
      </c>
      <c r="U37" s="26"/>
      <c r="V37" s="16">
        <f t="shared" si="1"/>
        <v>0</v>
      </c>
      <c r="W37" s="12">
        <f t="shared" si="2"/>
        <v>1</v>
      </c>
      <c r="X37" s="14">
        <f t="shared" si="3"/>
        <v>11000000</v>
      </c>
      <c r="Y37" s="17"/>
      <c r="Z37" s="14">
        <f t="shared" si="4"/>
        <v>11000000</v>
      </c>
      <c r="AA37" s="177"/>
      <c r="AB37" s="175"/>
      <c r="AC37" s="173"/>
      <c r="AD37" s="171"/>
      <c r="AE37" s="194"/>
      <c r="AF37" s="21"/>
      <c r="AG37" s="22" t="str">
        <f t="shared" si="5"/>
        <v>TRUE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66">
        <v>19</v>
      </c>
      <c r="H38" s="67" t="s">
        <v>135</v>
      </c>
      <c r="I38" s="66" t="s">
        <v>1728</v>
      </c>
      <c r="J38" s="9" t="s">
        <v>76</v>
      </c>
      <c r="K38" s="11" t="str">
        <f t="shared" ca="1" si="0"/>
        <v/>
      </c>
      <c r="L38" s="12" t="s">
        <v>507</v>
      </c>
      <c r="M38" s="12" t="s">
        <v>1406</v>
      </c>
      <c r="N38" s="12" t="s">
        <v>501</v>
      </c>
      <c r="O38" s="9">
        <v>5501.3</v>
      </c>
      <c r="P38" s="9">
        <v>4</v>
      </c>
      <c r="Q38" s="13" t="str">
        <f>VLOOKUP(O38, '[1]لیست محصولات اردیبهشت ۱۴۰۳'!B:C,2,0)</f>
        <v>ورتکس | Vortex</v>
      </c>
      <c r="R38" s="9"/>
      <c r="S38" s="12">
        <f>VLOOKUP(O38, '[1]لیست محصولات اردیبهشت ۱۴۰۳'!B:F,5,0)</f>
        <v>4000</v>
      </c>
      <c r="T38" s="14">
        <f>VLOOKUP(O38, '[1]لیست محصولات اردیبهشت ۱۴۰۳'!B:G,6,0)</f>
        <v>51200000</v>
      </c>
      <c r="U38" s="15"/>
      <c r="V38" s="16">
        <f t="shared" si="1"/>
        <v>0</v>
      </c>
      <c r="W38" s="12">
        <f t="shared" si="2"/>
        <v>4</v>
      </c>
      <c r="X38" s="14">
        <f t="shared" si="3"/>
        <v>204800000</v>
      </c>
      <c r="Y38" s="17"/>
      <c r="Z38" s="14">
        <f t="shared" si="4"/>
        <v>204800000</v>
      </c>
      <c r="AA38" s="18" t="s">
        <v>187</v>
      </c>
      <c r="AB38" s="13" t="s">
        <v>1766</v>
      </c>
      <c r="AC38" s="19" t="s">
        <v>509</v>
      </c>
      <c r="AD38" s="20"/>
      <c r="AE38" s="19"/>
      <c r="AF38" s="21"/>
      <c r="AG38" s="22" t="str">
        <f t="shared" si="5"/>
        <v>TRUE</v>
      </c>
      <c r="AH38" s="23" t="str">
        <f t="shared" si="6"/>
        <v>کرمان بلوار جمهوري اسلامي، همتي فر، نبش كوچه يك کافه دارسین - عبدالرضا ملک قاسمی 09133423604</v>
      </c>
    </row>
    <row r="39" spans="1:34" s="89" customFormat="1" ht="22.35" customHeight="1">
      <c r="A39" s="79"/>
      <c r="B39" s="79"/>
      <c r="C39" s="79"/>
      <c r="D39" s="79"/>
      <c r="E39" s="79"/>
      <c r="F39" s="79"/>
      <c r="G39" s="200">
        <v>20</v>
      </c>
      <c r="H39" s="215" t="s">
        <v>676</v>
      </c>
      <c r="I39" s="200" t="s">
        <v>1728</v>
      </c>
      <c r="J39" s="200"/>
      <c r="K39" s="80" t="str">
        <f t="shared" ca="1" si="0"/>
        <v/>
      </c>
      <c r="L39" s="275"/>
      <c r="M39" s="275"/>
      <c r="N39" s="275" t="s">
        <v>1780</v>
      </c>
      <c r="O39" s="81">
        <v>5501.1</v>
      </c>
      <c r="P39" s="81">
        <v>2</v>
      </c>
      <c r="Q39" s="82" t="str">
        <f>VLOOKUP(O39, '[1]لیست محصولات اردیبهشت ۱۴۰۳'!B:C,2,0)</f>
        <v>ورتکس | Vortex</v>
      </c>
      <c r="R39" s="81"/>
      <c r="S39" s="83">
        <f>VLOOKUP(O39, '[1]لیست محصولات اردیبهشت ۱۴۰۳'!B:F,5,0)</f>
        <v>150</v>
      </c>
      <c r="T39" s="84">
        <f>VLOOKUP(O39, '[1]لیست محصولات اردیبهشت ۱۴۰۳'!B:G,6,0)</f>
        <v>2100000</v>
      </c>
      <c r="U39" s="91"/>
      <c r="V39" s="86">
        <f t="shared" si="1"/>
        <v>0</v>
      </c>
      <c r="W39" s="83">
        <f t="shared" si="2"/>
        <v>2</v>
      </c>
      <c r="X39" s="84">
        <f t="shared" si="3"/>
        <v>4200000</v>
      </c>
      <c r="Y39" s="87"/>
      <c r="Z39" s="84">
        <f t="shared" si="4"/>
        <v>4200000</v>
      </c>
      <c r="AA39" s="273"/>
      <c r="AB39" s="271"/>
      <c r="AC39" s="269"/>
      <c r="AD39" s="200"/>
      <c r="AE39" s="267" t="s">
        <v>1781</v>
      </c>
      <c r="AF39" s="88"/>
      <c r="AG39" s="89" t="str">
        <f t="shared" si="5"/>
        <v>TRUE</v>
      </c>
      <c r="AH39" s="90" t="str">
        <f t="shared" si="6"/>
        <v xml:space="preserve">  کافه رستوران جی برگر -   </v>
      </c>
    </row>
    <row r="40" spans="1:34" s="89" customFormat="1" ht="22.35" customHeight="1">
      <c r="A40" s="79"/>
      <c r="B40" s="79"/>
      <c r="C40" s="79"/>
      <c r="D40" s="79"/>
      <c r="E40" s="79"/>
      <c r="F40" s="79"/>
      <c r="G40" s="201"/>
      <c r="H40" s="217"/>
      <c r="I40" s="201"/>
      <c r="J40" s="201"/>
      <c r="K40" s="80" t="str">
        <f t="shared" ca="1" si="0"/>
        <v/>
      </c>
      <c r="L40" s="282"/>
      <c r="M40" s="282"/>
      <c r="N40" s="282"/>
      <c r="O40" s="81">
        <v>5522.1</v>
      </c>
      <c r="P40" s="81">
        <v>2</v>
      </c>
      <c r="Q40" s="82" t="str">
        <f>VLOOKUP(O40, '[1]لیست محصولات اردیبهشت ۱۴۰۳'!B:C,2,0)</f>
        <v>تامارا | Tamara</v>
      </c>
      <c r="R40" s="81"/>
      <c r="S40" s="83">
        <f>VLOOKUP(O40, '[1]لیست محصولات اردیبهشت ۱۴۰۳'!B:F,5,0)</f>
        <v>150</v>
      </c>
      <c r="T40" s="84">
        <f>VLOOKUP(O40, '[1]لیست محصولات اردیبهشت ۱۴۰۳'!B:G,6,0)</f>
        <v>2600000</v>
      </c>
      <c r="U40" s="91"/>
      <c r="V40" s="86">
        <f t="shared" si="1"/>
        <v>0</v>
      </c>
      <c r="W40" s="83">
        <f t="shared" si="2"/>
        <v>2</v>
      </c>
      <c r="X40" s="84">
        <f t="shared" si="3"/>
        <v>5200000</v>
      </c>
      <c r="Y40" s="87"/>
      <c r="Z40" s="84">
        <f t="shared" si="4"/>
        <v>5200000</v>
      </c>
      <c r="AA40" s="285"/>
      <c r="AB40" s="284"/>
      <c r="AC40" s="283"/>
      <c r="AD40" s="201"/>
      <c r="AE40" s="281"/>
      <c r="AF40" s="88"/>
      <c r="AG40" s="89" t="str">
        <f t="shared" si="5"/>
        <v>TRUE</v>
      </c>
      <c r="AH40" s="90" t="str">
        <f t="shared" si="6"/>
        <v xml:space="preserve">   -   </v>
      </c>
    </row>
    <row r="41" spans="1:34" s="89" customFormat="1" ht="22.35" customHeight="1">
      <c r="A41" s="79"/>
      <c r="B41" s="79"/>
      <c r="C41" s="79"/>
      <c r="D41" s="79"/>
      <c r="E41" s="79"/>
      <c r="F41" s="79"/>
      <c r="G41" s="202"/>
      <c r="H41" s="216"/>
      <c r="I41" s="202"/>
      <c r="J41" s="202"/>
      <c r="K41" s="80" t="str">
        <f t="shared" ca="1" si="0"/>
        <v/>
      </c>
      <c r="L41" s="276"/>
      <c r="M41" s="276"/>
      <c r="N41" s="276"/>
      <c r="O41" s="81">
        <v>5511.1</v>
      </c>
      <c r="P41" s="81">
        <v>2</v>
      </c>
      <c r="Q41" s="82" t="str">
        <f>VLOOKUP(O41, '[1]لیست محصولات اردیبهشت ۱۴۰۳'!B:C,2,0)</f>
        <v>هامبلا | Hambella</v>
      </c>
      <c r="R41" s="81"/>
      <c r="S41" s="83">
        <f>VLOOKUP(O41, '[1]لیست محصولات اردیبهشت ۱۴۰۳'!B:F,5,0)</f>
        <v>150</v>
      </c>
      <c r="T41" s="84">
        <f>VLOOKUP(O41, '[1]لیست محصولات اردیبهشت ۱۴۰۳'!B:G,6,0)</f>
        <v>2800000</v>
      </c>
      <c r="U41" s="91"/>
      <c r="V41" s="86">
        <f t="shared" si="1"/>
        <v>0</v>
      </c>
      <c r="W41" s="83">
        <f t="shared" si="2"/>
        <v>2</v>
      </c>
      <c r="X41" s="84">
        <f t="shared" si="3"/>
        <v>5600000</v>
      </c>
      <c r="Y41" s="87"/>
      <c r="Z41" s="84">
        <f t="shared" si="4"/>
        <v>5600000</v>
      </c>
      <c r="AA41" s="274"/>
      <c r="AB41" s="272"/>
      <c r="AC41" s="270"/>
      <c r="AD41" s="202"/>
      <c r="AE41" s="268"/>
      <c r="AF41" s="88"/>
      <c r="AG41" s="89" t="str">
        <f t="shared" si="5"/>
        <v>TRUE</v>
      </c>
      <c r="AH41" s="90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ref="AH67:AH130" si="13">AA67&amp;" "&amp;AB67&amp;" "&amp;N67&amp;" - "&amp;L67&amp;" "&amp;M67&amp;" "&amp;AC67</f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si="13"/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ref="AH131:AH194" si="15">AA131&amp;" "&amp;AB131&amp;" "&amp;N131&amp;" - "&amp;L131&amp;" "&amp;M131&amp;" "&amp;AC131</f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si="15"/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ref="AH195:AH200" si="17">AA195&amp;" "&amp;AB195&amp;" "&amp;N195&amp;" - "&amp;L195&amp;" "&amp;M195&amp;" "&amp;AC195</f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si="17"/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5</v>
      </c>
      <c r="AI240" s="56">
        <f t="shared" si="19"/>
        <v>0</v>
      </c>
      <c r="AJ240" s="57">
        <f>AH240-AI240</f>
        <v>5</v>
      </c>
      <c r="AK240" s="58">
        <f t="shared" si="23"/>
        <v>0.75</v>
      </c>
      <c r="AL240" s="59">
        <f>AO240+AQ240-[2]Sheet1!$AH241</f>
        <v>0</v>
      </c>
      <c r="AM240" s="59">
        <f t="shared" si="25"/>
        <v>-5</v>
      </c>
      <c r="AN240" s="58">
        <f t="shared" si="21"/>
        <v>0</v>
      </c>
      <c r="AO240" s="59"/>
      <c r="AP240" s="58">
        <f t="shared" si="22"/>
        <v>-0.75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6</v>
      </c>
      <c r="AI241" s="56">
        <f t="shared" si="19"/>
        <v>0</v>
      </c>
      <c r="AJ241" s="57">
        <f t="shared" ref="AJ241:AJ264" si="27">AH241-AI241</f>
        <v>6</v>
      </c>
      <c r="AK241" s="58">
        <f>AH241*AG241/1000</f>
        <v>4.5</v>
      </c>
      <c r="AL241" s="59">
        <f>AO241+AQ241-[2]Sheet1!$AH242</f>
        <v>0</v>
      </c>
      <c r="AM241" s="59">
        <f t="shared" si="25"/>
        <v>-6</v>
      </c>
      <c r="AN241" s="58">
        <f t="shared" si="21"/>
        <v>0</v>
      </c>
      <c r="AO241" s="59"/>
      <c r="AP241" s="58">
        <f t="shared" si="22"/>
        <v>-4.5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8</v>
      </c>
      <c r="AI242" s="56">
        <f t="shared" si="19"/>
        <v>0</v>
      </c>
      <c r="AJ242" s="57">
        <f t="shared" si="27"/>
        <v>8</v>
      </c>
      <c r="AK242" s="58">
        <f t="shared" ref="AK242:AK267" si="28">AH242*AG242/1000</f>
        <v>32</v>
      </c>
      <c r="AL242" s="59">
        <f>AO242+AQ242-[2]Sheet1!$AH243</f>
        <v>0</v>
      </c>
      <c r="AM242" s="59">
        <f t="shared" si="25"/>
        <v>-8</v>
      </c>
      <c r="AN242" s="58">
        <f t="shared" si="21"/>
        <v>0</v>
      </c>
      <c r="AO242" s="59"/>
      <c r="AP242" s="58">
        <f t="shared" si="22"/>
        <v>-32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6</v>
      </c>
      <c r="AI251" s="56">
        <f t="shared" si="19"/>
        <v>0</v>
      </c>
      <c r="AJ251" s="57">
        <f t="shared" si="27"/>
        <v>6</v>
      </c>
      <c r="AK251" s="58">
        <f t="shared" si="28"/>
        <v>0.9</v>
      </c>
      <c r="AL251" s="59">
        <f>AO251+AQ251-[2]Sheet1!$AH252</f>
        <v>0</v>
      </c>
      <c r="AM251" s="59">
        <f t="shared" si="25"/>
        <v>-6</v>
      </c>
      <c r="AN251" s="58">
        <f t="shared" si="21"/>
        <v>0</v>
      </c>
      <c r="AO251" s="59"/>
      <c r="AP251" s="58">
        <f t="shared" si="22"/>
        <v>-0.9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6</v>
      </c>
      <c r="AI252" s="56">
        <f t="shared" si="19"/>
        <v>0</v>
      </c>
      <c r="AJ252" s="57">
        <f t="shared" si="27"/>
        <v>6</v>
      </c>
      <c r="AK252" s="58">
        <f t="shared" si="28"/>
        <v>4.5</v>
      </c>
      <c r="AL252" s="59">
        <f>AO252+AQ252-[2]Sheet1!$AH253</f>
        <v>0</v>
      </c>
      <c r="AM252" s="59">
        <f t="shared" si="25"/>
        <v>-6</v>
      </c>
      <c r="AN252" s="58">
        <f t="shared" si="21"/>
        <v>0</v>
      </c>
      <c r="AO252" s="59"/>
      <c r="AP252" s="58">
        <f t="shared" si="22"/>
        <v>-4.5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34 W39:W200" name="باقیمانده_5"/>
    <protectedRange algorithmName="SHA-512" hashValue="f5WsBkExWTs/LKakVBbNBXjGjwaAPcOxHhJFt4MnEAAY0TgGUtLBwc6BQDnps5THm9Gccqda3SWXIrg2Z9o+GA==" saltValue="9EXh0tvvNrwpkDbSuYJ+Uw==" spinCount="100000" sqref="V2:V34 V39:V200" name="تعداد ارسال شده_4"/>
    <protectedRange algorithmName="SHA-512" hashValue="jjrV5Hy6JwvVqOO7tKoZVoRg7rpBcjqvT96GSIFiDncBaImziwFUF2JC6d0rT0SfgZv+eJ/5g2VdqSB7bdW0mg==" saltValue="0Igh3j97EZBwjtfDd8U1wg==" spinCount="100000" sqref="W35:W37" name="باقیمانده_5_1"/>
    <protectedRange algorithmName="SHA-512" hashValue="f5WsBkExWTs/LKakVBbNBXjGjwaAPcOxHhJFt4MnEAAY0TgGUtLBwc6BQDnps5THm9Gccqda3SWXIrg2Z9o+GA==" saltValue="9EXh0tvvNrwpkDbSuYJ+Uw==" spinCount="100000" sqref="V35:V37" name="تعداد ارسال شده_4_1"/>
    <protectedRange algorithmName="SHA-512" hashValue="jjrV5Hy6JwvVqOO7tKoZVoRg7rpBcjqvT96GSIFiDncBaImziwFUF2JC6d0rT0SfgZv+eJ/5g2VdqSB7bdW0mg==" saltValue="0Igh3j97EZBwjtfDd8U1wg==" spinCount="100000" sqref="W38" name="باقیمانده_5_3"/>
    <protectedRange algorithmName="SHA-512" hashValue="f5WsBkExWTs/LKakVBbNBXjGjwaAPcOxHhJFt4MnEAAY0TgGUtLBwc6BQDnps5THm9Gccqda3SWXIrg2Z9o+GA==" saltValue="9EXh0tvvNrwpkDbSuYJ+Uw==" spinCount="100000" sqref="V38" name="تعداد ارسال شده_4_3"/>
  </protectedRanges>
  <mergeCells count="130">
    <mergeCell ref="AE25:AE26"/>
    <mergeCell ref="H25:H26"/>
    <mergeCell ref="G25:G26"/>
    <mergeCell ref="AD25:AD26"/>
    <mergeCell ref="AC25:AC26"/>
    <mergeCell ref="AB25:AB26"/>
    <mergeCell ref="AA25:AA26"/>
    <mergeCell ref="N25:N26"/>
    <mergeCell ref="M25:M26"/>
    <mergeCell ref="L25:L26"/>
    <mergeCell ref="J25:J26"/>
    <mergeCell ref="I25:I26"/>
    <mergeCell ref="AD18:AD22"/>
    <mergeCell ref="AC18:AC22"/>
    <mergeCell ref="AB18:AB22"/>
    <mergeCell ref="AA18:AA22"/>
    <mergeCell ref="G18:G22"/>
    <mergeCell ref="H18:H22"/>
    <mergeCell ref="I18:I22"/>
    <mergeCell ref="J18:J22"/>
    <mergeCell ref="L18:L22"/>
    <mergeCell ref="M18:M22"/>
    <mergeCell ref="N18:N22"/>
    <mergeCell ref="H16:H17"/>
    <mergeCell ref="G16:G17"/>
    <mergeCell ref="AD16:AD17"/>
    <mergeCell ref="AC16:AC17"/>
    <mergeCell ref="AB16:AB17"/>
    <mergeCell ref="AA16:AA17"/>
    <mergeCell ref="N16:N17"/>
    <mergeCell ref="M16:M17"/>
    <mergeCell ref="L16:L17"/>
    <mergeCell ref="J16:J17"/>
    <mergeCell ref="I16:I17"/>
    <mergeCell ref="AD12:AD14"/>
    <mergeCell ref="AC12:AC14"/>
    <mergeCell ref="AB12:AB14"/>
    <mergeCell ref="AA12:AA14"/>
    <mergeCell ref="G12:G14"/>
    <mergeCell ref="H12:H14"/>
    <mergeCell ref="I12:I14"/>
    <mergeCell ref="J12:J14"/>
    <mergeCell ref="L12:L14"/>
    <mergeCell ref="M12:M14"/>
    <mergeCell ref="N12:N14"/>
    <mergeCell ref="H10:H11"/>
    <mergeCell ref="G10:G11"/>
    <mergeCell ref="AD10:AD11"/>
    <mergeCell ref="AC10:AC11"/>
    <mergeCell ref="AB10:AB11"/>
    <mergeCell ref="AA10:AA11"/>
    <mergeCell ref="N10:N11"/>
    <mergeCell ref="M10:M11"/>
    <mergeCell ref="L10:L11"/>
    <mergeCell ref="J10:J11"/>
    <mergeCell ref="I10:I11"/>
    <mergeCell ref="AD7:AD9"/>
    <mergeCell ref="AC7:AC9"/>
    <mergeCell ref="AB7:AB9"/>
    <mergeCell ref="AA7:AA9"/>
    <mergeCell ref="G7:G9"/>
    <mergeCell ref="H7:H9"/>
    <mergeCell ref="I7:I9"/>
    <mergeCell ref="J7:J9"/>
    <mergeCell ref="L7:L9"/>
    <mergeCell ref="M7:M9"/>
    <mergeCell ref="N7:N9"/>
    <mergeCell ref="A1:B1"/>
    <mergeCell ref="C1:D1"/>
    <mergeCell ref="E1:F1"/>
    <mergeCell ref="U1:V1"/>
    <mergeCell ref="AD4:AD6"/>
    <mergeCell ref="AC4:AC6"/>
    <mergeCell ref="AB4:AB6"/>
    <mergeCell ref="AA4:AA6"/>
    <mergeCell ref="G4:G6"/>
    <mergeCell ref="H4:H6"/>
    <mergeCell ref="I4:I6"/>
    <mergeCell ref="J4:J6"/>
    <mergeCell ref="L4:L6"/>
    <mergeCell ref="M4:M6"/>
    <mergeCell ref="N4:N6"/>
    <mergeCell ref="H27:H28"/>
    <mergeCell ref="G27:G28"/>
    <mergeCell ref="AE27:AE28"/>
    <mergeCell ref="AD27:AD28"/>
    <mergeCell ref="AC27:AC28"/>
    <mergeCell ref="AB27:AB28"/>
    <mergeCell ref="AA27:AA28"/>
    <mergeCell ref="N27:N28"/>
    <mergeCell ref="M27:M28"/>
    <mergeCell ref="L27:L28"/>
    <mergeCell ref="J27:J28"/>
    <mergeCell ref="I27:I28"/>
    <mergeCell ref="AE30:AE32"/>
    <mergeCell ref="G35:G37"/>
    <mergeCell ref="H35:H37"/>
    <mergeCell ref="I35:I37"/>
    <mergeCell ref="J35:J37"/>
    <mergeCell ref="L35:L37"/>
    <mergeCell ref="M35:M37"/>
    <mergeCell ref="N35:N37"/>
    <mergeCell ref="AA35:AA37"/>
    <mergeCell ref="AB35:AB37"/>
    <mergeCell ref="AC35:AC37"/>
    <mergeCell ref="AD35:AD37"/>
    <mergeCell ref="AE35:AE37"/>
    <mergeCell ref="M30:M32"/>
    <mergeCell ref="N30:N32"/>
    <mergeCell ref="AD30:AD32"/>
    <mergeCell ref="AC30:AC32"/>
    <mergeCell ref="AB30:AB32"/>
    <mergeCell ref="AA30:AA32"/>
    <mergeCell ref="G30:G32"/>
    <mergeCell ref="H30:H32"/>
    <mergeCell ref="I30:I32"/>
    <mergeCell ref="J30:J32"/>
    <mergeCell ref="L30:L32"/>
    <mergeCell ref="AE39:AE41"/>
    <mergeCell ref="M39:M41"/>
    <mergeCell ref="N39:N41"/>
    <mergeCell ref="AD39:AD41"/>
    <mergeCell ref="AC39:AC41"/>
    <mergeCell ref="AB39:AB41"/>
    <mergeCell ref="AA39:AA41"/>
    <mergeCell ref="G39:G41"/>
    <mergeCell ref="H39:H41"/>
    <mergeCell ref="I39:I41"/>
    <mergeCell ref="J39:J41"/>
    <mergeCell ref="L39:L41"/>
  </mergeCells>
  <conditionalFormatting sqref="G2:J3 AA2:AF4 J4 J7 AA7:AF7 J10 AA10:AF10 G12:P12 AA12:AF12 G15:P16 AA15:AF16 G18:P18 AA18:AF18 G23:P25 AA23:AF25 G27:P27 AA27:AF27 G29:P30 AA29:AF30 G42:AF200 K2:Z2 O40:Z41 K3:P3 H4 K4:K11 O4:P11 AE5:AF6 H7 AE8:AF9 H10 AE11:AF11 K13:K14 O13:P14 AE13:AF14 K17 O17:P17 AE17:AF17 K19:K22 O19:P22 AE19:AF22 K26 O26:P26 AF26 K28 O28:P28 AF28 K31:K32 O31:P32 AF31:AF32 K40:K41 AF40:AF41">
    <cfRule type="expression" dxfId="20" priority="72">
      <formula>$C2</formula>
    </cfRule>
  </conditionalFormatting>
  <conditionalFormatting sqref="G2:J3 AD2:AD4 J4 J7 AD7 J10 AD10 G12:J12 AD12 G15:J16 AD15:AD16 G18:J18 AD18 G23:J25 AD23:AD25 G27:J27 AD27 G29:J30 AD29:AD30 G42:J200 AD42:AD200">
    <cfRule type="expression" dxfId="19" priority="71">
      <formula>$A2</formula>
    </cfRule>
  </conditionalFormatting>
  <conditionalFormatting sqref="G2:J3 AD2:AD4 Z2:Z34 J4 J7 AD7 J10 AD10 G12:J12 AD12 G15:J16 AD15:AD16 G18:J18 AD18 G23:J25 AD23:AD25 G27:J27 AD27 G29:J30 AD29:AD30 Z39:Z200 G42:J200 AD42:AD200">
    <cfRule type="expression" dxfId="18" priority="73">
      <formula>$E2</formula>
    </cfRule>
  </conditionalFormatting>
  <conditionalFormatting sqref="G33:J35 AD33:AD35 Z35:Z37">
    <cfRule type="expression" dxfId="17" priority="8">
      <formula>$E33</formula>
    </cfRule>
  </conditionalFormatting>
  <conditionalFormatting sqref="G33:J35 AD33:AD35">
    <cfRule type="expression" dxfId="16" priority="6">
      <formula>$A33</formula>
    </cfRule>
  </conditionalFormatting>
  <conditionalFormatting sqref="G33:P35 AA33:AF35 Q3:Z37 K36:K37 O36:P37 AF36:AF37">
    <cfRule type="expression" dxfId="15" priority="7">
      <formula>$C3</formula>
    </cfRule>
  </conditionalFormatting>
  <conditionalFormatting sqref="G38:AF39">
    <cfRule type="expression" dxfId="14" priority="3">
      <formula>$C38</formula>
    </cfRule>
  </conditionalFormatting>
  <conditionalFormatting sqref="W2:W200">
    <cfRule type="expression" dxfId="13" priority="1">
      <formula>$AG2</formula>
    </cfRule>
  </conditionalFormatting>
  <conditionalFormatting sqref="Z2:Z200 G38:J39 AD38:AD39">
    <cfRule type="expression" dxfId="12" priority="2">
      <formula>$A2</formula>
    </cfRule>
  </conditionalFormatting>
  <conditionalFormatting sqref="Z38 G38:J39 AD38:AD39">
    <cfRule type="expression" dxfId="11" priority="4">
      <formula>$E38</formula>
    </cfRule>
  </conditionalFormatting>
  <conditionalFormatting sqref="AL203:AM203">
    <cfRule type="dataBar" priority="35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{E3C917B6-71C0-4959-907F-92D18209BA0B}</x14:id>
        </ext>
      </extLst>
    </cfRule>
  </conditionalFormatting>
  <conditionalFormatting sqref="AL204:AM204">
    <cfRule type="dataBar" priority="34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{0CBBE8A9-F4BF-4286-ADEB-ACF38A9F85BC}</x14:id>
        </ext>
      </extLst>
    </cfRule>
  </conditionalFormatting>
  <conditionalFormatting sqref="AL205:AM205">
    <cfRule type="dataBar" priority="33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{3A8B3CD9-05D2-41E7-BE49-6A7D6550A5B3}</x14:id>
        </ext>
      </extLst>
    </cfRule>
  </conditionalFormatting>
  <conditionalFormatting sqref="AL206:AM206">
    <cfRule type="dataBar" priority="32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{77EEF2A5-6FC1-425C-8A00-E3D3AE64AB46}</x14:id>
        </ext>
      </extLst>
    </cfRule>
  </conditionalFormatting>
  <conditionalFormatting sqref="AL207:AM207">
    <cfRule type="dataBar" priority="31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{19F67BCC-D07A-4E86-9799-D50B9B7A728C}</x14:id>
        </ext>
      </extLst>
    </cfRule>
  </conditionalFormatting>
  <conditionalFormatting sqref="AL208:AM208">
    <cfRule type="dataBar" priority="30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{B948647F-AAB1-41D9-B296-650165DB0A40}</x14:id>
        </ext>
      </extLst>
    </cfRule>
  </conditionalFormatting>
  <conditionalFormatting sqref="AL209:AM209">
    <cfRule type="dataBar" priority="29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{18C9BEA4-82BA-48FA-ACE5-924DEB08A997}</x14:id>
        </ext>
      </extLst>
    </cfRule>
  </conditionalFormatting>
  <conditionalFormatting sqref="AL210:AM210">
    <cfRule type="dataBar" priority="28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{A6A52B21-182F-40C7-A1CB-0BCAF520E592}</x14:id>
        </ext>
      </extLst>
    </cfRule>
  </conditionalFormatting>
  <conditionalFormatting sqref="AL211:AM211">
    <cfRule type="dataBar" priority="27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{5BB42782-64CB-4EA1-B728-DF6F8B76A16E}</x14:id>
        </ext>
      </extLst>
    </cfRule>
  </conditionalFormatting>
  <conditionalFormatting sqref="AL212:AM212">
    <cfRule type="dataBar" priority="26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{5BD6E057-F14C-400E-9DF2-FE8AD2C79FD7}</x14:id>
        </ext>
      </extLst>
    </cfRule>
  </conditionalFormatting>
  <conditionalFormatting sqref="AL213:AM213">
    <cfRule type="dataBar" priority="25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{0E0AC832-50FF-4439-9E52-79946BF2025A}</x14:id>
        </ext>
      </extLst>
    </cfRule>
  </conditionalFormatting>
  <conditionalFormatting sqref="AL214:AM214">
    <cfRule type="dataBar" priority="24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{3A01C435-04FF-40B5-A381-E192E9981FAD}</x14:id>
        </ext>
      </extLst>
    </cfRule>
  </conditionalFormatting>
  <conditionalFormatting sqref="AL215:AM215">
    <cfRule type="dataBar" priority="23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{22E09C4D-407F-4B54-A806-F7635982DBF7}</x14:id>
        </ext>
      </extLst>
    </cfRule>
  </conditionalFormatting>
  <conditionalFormatting sqref="AL216:AM216">
    <cfRule type="dataBar" priority="22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{1AF2FEE8-AD59-48A0-A492-4FA4099B507E}</x14:id>
        </ext>
      </extLst>
    </cfRule>
  </conditionalFormatting>
  <conditionalFormatting sqref="AL217:AM217">
    <cfRule type="dataBar" priority="21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{D39D6771-F117-43E1-B330-FF1472040BE2}</x14:id>
        </ext>
      </extLst>
    </cfRule>
  </conditionalFormatting>
  <conditionalFormatting sqref="AL218:AM218">
    <cfRule type="dataBar" priority="20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{F5C67F61-32B8-42FA-8FF8-093D68DFC7F8}</x14:id>
        </ext>
      </extLst>
    </cfRule>
  </conditionalFormatting>
  <conditionalFormatting sqref="AL219:AM219">
    <cfRule type="dataBar" priority="19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{1662BAA1-3844-4FBF-86C4-21D85C8C3CBB}</x14:id>
        </ext>
      </extLst>
    </cfRule>
  </conditionalFormatting>
  <conditionalFormatting sqref="AL220:AM220">
    <cfRule type="dataBar" priority="18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{F4A8ACC2-E0F5-4A20-A268-63973B095634}</x14:id>
        </ext>
      </extLst>
    </cfRule>
  </conditionalFormatting>
  <conditionalFormatting sqref="AL221:AM221">
    <cfRule type="dataBar" priority="36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{7BD08C1D-AA10-4171-BC96-D49C23FC5E35}</x14:id>
        </ext>
      </extLst>
    </cfRule>
  </conditionalFormatting>
  <conditionalFormatting sqref="AL223:AM223">
    <cfRule type="dataBar" priority="37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{041A8CF6-BF69-45EA-93DD-51139D1B1E3B}</x14:id>
        </ext>
      </extLst>
    </cfRule>
  </conditionalFormatting>
  <conditionalFormatting sqref="AL224:AM224">
    <cfRule type="dataBar" priority="38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{63C36972-F863-4819-B34B-6C2977613715}</x14:id>
        </ext>
      </extLst>
    </cfRule>
  </conditionalFormatting>
  <conditionalFormatting sqref="AL225:AM225">
    <cfRule type="dataBar" priority="39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{32DA793A-6634-4BFC-9B8D-548F9F16546C}</x14:id>
        </ext>
      </extLst>
    </cfRule>
  </conditionalFormatting>
  <conditionalFormatting sqref="AL226:AM226">
    <cfRule type="dataBar" priority="40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{40C82866-C49A-46C5-9404-C01077B6D2F4}</x14:id>
        </ext>
      </extLst>
    </cfRule>
  </conditionalFormatting>
  <conditionalFormatting sqref="AL227:AM227">
    <cfRule type="dataBar" priority="41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{CA09508F-6692-4B93-82BC-E1D4F8EE3425}</x14:id>
        </ext>
      </extLst>
    </cfRule>
  </conditionalFormatting>
  <conditionalFormatting sqref="AL228:AM228">
    <cfRule type="dataBar" priority="42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{FA806424-D5CC-4441-89A7-8FCE13743CFE}</x14:id>
        </ext>
      </extLst>
    </cfRule>
  </conditionalFormatting>
  <conditionalFormatting sqref="AL229:AM229">
    <cfRule type="dataBar" priority="17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{1A6F0433-C9AA-4571-8BB0-C51A2E5ED87C}</x14:id>
        </ext>
      </extLst>
    </cfRule>
  </conditionalFormatting>
  <conditionalFormatting sqref="AL230:AM230">
    <cfRule type="dataBar" priority="16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{0491111C-8E1A-42A9-9DD8-18DB959BDDB7}</x14:id>
        </ext>
      </extLst>
    </cfRule>
  </conditionalFormatting>
  <conditionalFormatting sqref="AL231:AM231">
    <cfRule type="dataBar" priority="15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{327E5AC7-C38D-4B28-9FC3-1BE91A691419}</x14:id>
        </ext>
      </extLst>
    </cfRule>
  </conditionalFormatting>
  <conditionalFormatting sqref="AL232:AM232">
    <cfRule type="dataBar" priority="14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{E83B72F6-BF9B-4C18-B1C4-F650B3BEBD0B}</x14:id>
        </ext>
      </extLst>
    </cfRule>
  </conditionalFormatting>
  <conditionalFormatting sqref="AL233:AM233">
    <cfRule type="dataBar" priority="13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{AA0BE8F3-D1F7-44AC-9EBE-487D94E02BC2}</x14:id>
        </ext>
      </extLst>
    </cfRule>
  </conditionalFormatting>
  <conditionalFormatting sqref="AL234:AM234">
    <cfRule type="dataBar" priority="12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{0455A46A-F403-41A8-AE33-5D9497F4E556}</x14:id>
        </ext>
      </extLst>
    </cfRule>
  </conditionalFormatting>
  <conditionalFormatting sqref="AL235:AM235">
    <cfRule type="dataBar" priority="43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{9721565A-13A6-4C20-AB9D-E4A3DCA629B3}</x14:id>
        </ext>
      </extLst>
    </cfRule>
  </conditionalFormatting>
  <conditionalFormatting sqref="AL236:AM236">
    <cfRule type="dataBar" priority="44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{0969FD29-F631-44E4-B2BF-9E9C31050A2C}</x14:id>
        </ext>
      </extLst>
    </cfRule>
  </conditionalFormatting>
  <conditionalFormatting sqref="AL237:AM237">
    <cfRule type="dataBar" priority="45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{B92E1A15-ED4C-4B13-894E-CC8388AF24E0}</x14:id>
        </ext>
      </extLst>
    </cfRule>
  </conditionalFormatting>
  <conditionalFormatting sqref="AL238:AM238">
    <cfRule type="dataBar" priority="46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{3C004256-DD15-4724-A73C-8B30884507AA}</x14:id>
        </ext>
      </extLst>
    </cfRule>
  </conditionalFormatting>
  <conditionalFormatting sqref="AL239:AM239">
    <cfRule type="dataBar" priority="47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{CE71D114-5B4A-499F-B220-A24C33861EA6}</x14:id>
        </ext>
      </extLst>
    </cfRule>
  </conditionalFormatting>
  <conditionalFormatting sqref="AL240:AM240">
    <cfRule type="dataBar" priority="48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{B04724B5-9D08-4C52-838A-B0442093D2DF}</x14:id>
        </ext>
      </extLst>
    </cfRule>
  </conditionalFormatting>
  <conditionalFormatting sqref="AL241:AM241">
    <cfRule type="dataBar" priority="49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{A6E16550-7603-4839-8B88-8184E0AE15CA}</x14:id>
        </ext>
      </extLst>
    </cfRule>
  </conditionalFormatting>
  <conditionalFormatting sqref="AL242:AM242">
    <cfRule type="dataBar" priority="50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{CEFACCC5-36EE-4F95-BFA3-0C2436A45A46}</x14:id>
        </ext>
      </extLst>
    </cfRule>
  </conditionalFormatting>
  <conditionalFormatting sqref="AL243:AM243">
    <cfRule type="dataBar" priority="51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{D2A80C48-FF23-4C93-A006-AE779F4C12F9}</x14:id>
        </ext>
      </extLst>
    </cfRule>
  </conditionalFormatting>
  <conditionalFormatting sqref="AL244:AM244">
    <cfRule type="dataBar" priority="52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{F45B5053-ED07-47E5-91A0-6ADE869806B8}</x14:id>
        </ext>
      </extLst>
    </cfRule>
  </conditionalFormatting>
  <conditionalFormatting sqref="AL245:AM245">
    <cfRule type="dataBar" priority="53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{D02AE3D6-8EFC-4350-AED2-71B491AFBB2E}</x14:id>
        </ext>
      </extLst>
    </cfRule>
  </conditionalFormatting>
  <conditionalFormatting sqref="AL246:AM246">
    <cfRule type="dataBar" priority="54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{C243A3D0-07AF-4B62-914C-9865B6A26BA7}</x14:id>
        </ext>
      </extLst>
    </cfRule>
  </conditionalFormatting>
  <conditionalFormatting sqref="AL247:AM247">
    <cfRule type="dataBar" priority="55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{D0CB8D35-8565-4EE5-8BF5-89248EFD92DA}</x14:id>
        </ext>
      </extLst>
    </cfRule>
  </conditionalFormatting>
  <conditionalFormatting sqref="AL248:AM248">
    <cfRule type="dataBar" priority="11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{32F442B7-39C5-43CC-AF10-C703D2A60D84}</x14:id>
        </ext>
      </extLst>
    </cfRule>
  </conditionalFormatting>
  <conditionalFormatting sqref="AL249:AM249">
    <cfRule type="dataBar" priority="56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{2B8E6496-16C8-40DC-8EBB-0A699687554A}</x14:id>
        </ext>
      </extLst>
    </cfRule>
  </conditionalFormatting>
  <conditionalFormatting sqref="AL250:AM250">
    <cfRule type="dataBar" priority="57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{EA4ED179-E855-451A-BE58-FD6587D45340}</x14:id>
        </ext>
      </extLst>
    </cfRule>
  </conditionalFormatting>
  <conditionalFormatting sqref="AL251:AM251">
    <cfRule type="dataBar" priority="58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{30A5DA62-1CA2-4AD1-BA3E-643FF3FDD473}</x14:id>
        </ext>
      </extLst>
    </cfRule>
  </conditionalFormatting>
  <conditionalFormatting sqref="AL252:AM252">
    <cfRule type="dataBar" priority="59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{2B901C86-A7CB-4C28-8D27-3695A3D58A85}</x14:id>
        </ext>
      </extLst>
    </cfRule>
  </conditionalFormatting>
  <conditionalFormatting sqref="AL253:AM253">
    <cfRule type="dataBar" priority="60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{C63F5334-7B26-47D1-A008-0CBAD12C407E}</x14:id>
        </ext>
      </extLst>
    </cfRule>
  </conditionalFormatting>
  <conditionalFormatting sqref="AL254:AM254">
    <cfRule type="dataBar" priority="61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{F49CFEFE-3A06-4B90-9970-DF9B7FEFBB70}</x14:id>
        </ext>
      </extLst>
    </cfRule>
  </conditionalFormatting>
  <conditionalFormatting sqref="AL255:AM255">
    <cfRule type="dataBar" priority="62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{BB91270C-7FC4-4E17-8C82-08DCA3E113D3}</x14:id>
        </ext>
      </extLst>
    </cfRule>
  </conditionalFormatting>
  <conditionalFormatting sqref="AL256:AM256">
    <cfRule type="dataBar" priority="63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{12724C00-48B1-4293-A696-0746C8C286BD}</x14:id>
        </ext>
      </extLst>
    </cfRule>
  </conditionalFormatting>
  <conditionalFormatting sqref="AL257:AM257">
    <cfRule type="dataBar" priority="64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{663258EC-17DA-4FA3-9019-0BE357FADCEA}</x14:id>
        </ext>
      </extLst>
    </cfRule>
  </conditionalFormatting>
  <conditionalFormatting sqref="AL258:AM258">
    <cfRule type="dataBar" priority="10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{68352A6D-6AF4-422D-8E3F-91C4066255CC}</x14:id>
        </ext>
      </extLst>
    </cfRule>
  </conditionalFormatting>
  <conditionalFormatting sqref="AL259:AM259">
    <cfRule type="dataBar" priority="9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{A01C1229-8CD0-46BF-A995-821033634DEE}</x14:id>
        </ext>
      </extLst>
    </cfRule>
  </conditionalFormatting>
  <conditionalFormatting sqref="AL260:AM260">
    <cfRule type="dataBar" priority="65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{0164487B-83F5-470B-9795-210429160287}</x14:id>
        </ext>
      </extLst>
    </cfRule>
  </conditionalFormatting>
  <conditionalFormatting sqref="AL261:AM261">
    <cfRule type="dataBar" priority="66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{B31D9053-C9BB-4C82-AAFD-13EFF206B344}</x14:id>
        </ext>
      </extLst>
    </cfRule>
  </conditionalFormatting>
  <conditionalFormatting sqref="AL262:AM262">
    <cfRule type="dataBar" priority="67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{3CC6677C-1B3D-4AF7-B60B-3A9C651E030A}</x14:id>
        </ext>
      </extLst>
    </cfRule>
  </conditionalFormatting>
  <conditionalFormatting sqref="AL263:AM263">
    <cfRule type="dataBar" priority="68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{43C07B32-1F1E-4310-BAF7-38484B73A407}</x14:id>
        </ext>
      </extLst>
    </cfRule>
  </conditionalFormatting>
  <conditionalFormatting sqref="AL264:AM264">
    <cfRule type="dataBar" priority="69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{67C861CF-811A-4844-8812-2817144CB8B6}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3C917B6-71C0-4959-907F-92D18209BA0B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0CBBE8A9-F4BF-4286-ADEB-ACF38A9F85BC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3A8B3CD9-05D2-41E7-BE49-6A7D6550A5B3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77EEF2A5-6FC1-425C-8A00-E3D3AE64AB46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19F67BCC-D07A-4E86-9799-D50B9B7A728C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B948647F-AAB1-41D9-B296-650165DB0A40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18C9BEA4-82BA-48FA-ACE5-924DEB08A997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A6A52B21-182F-40C7-A1CB-0BCAF520E592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5BB42782-64CB-4EA1-B728-DF6F8B76A16E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5BD6E057-F14C-400E-9DF2-FE8AD2C79FD7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0E0AC832-50FF-4439-9E52-79946BF2025A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3A01C435-04FF-40B5-A381-E192E9981FAD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22E09C4D-407F-4B54-A806-F7635982DBF7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1AF2FEE8-AD59-48A0-A492-4FA4099B507E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D39D6771-F117-43E1-B330-FF1472040BE2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F5C67F61-32B8-42FA-8FF8-093D68DFC7F8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1662BAA1-3844-4FBF-86C4-21D85C8C3CBB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F4A8ACC2-E0F5-4A20-A268-63973B095634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7BD08C1D-AA10-4171-BC96-D49C23FC5E35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041A8CF6-BF69-45EA-93DD-51139D1B1E3B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63C36972-F863-4819-B34B-6C2977613715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32DA793A-6634-4BFC-9B8D-548F9F16546C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40C82866-C49A-46C5-9404-C01077B6D2F4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CA09508F-6692-4B93-82BC-E1D4F8EE3425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FA806424-D5CC-4441-89A7-8FCE13743CFE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1A6F0433-C9AA-4571-8BB0-C51A2E5ED87C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0491111C-8E1A-42A9-9DD8-18DB959BDDB7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327E5AC7-C38D-4B28-9FC3-1BE91A691419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E83B72F6-BF9B-4C18-B1C4-F650B3BEBD0B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AA0BE8F3-D1F7-44AC-9EBE-487D94E02BC2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0455A46A-F403-41A8-AE33-5D9497F4E556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9721565A-13A6-4C20-AB9D-E4A3DCA629B3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0969FD29-F631-44E4-B2BF-9E9C31050A2C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B92E1A15-ED4C-4B13-894E-CC8388AF24E0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3C004256-DD15-4724-A73C-8B30884507AA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CE71D114-5B4A-499F-B220-A24C33861EA6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B04724B5-9D08-4C52-838A-B0442093D2DF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A6E16550-7603-4839-8B88-8184E0AE15CA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CEFACCC5-36EE-4F95-BFA3-0C2436A45A46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D2A80C48-FF23-4C93-A006-AE779F4C12F9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F45B5053-ED07-47E5-91A0-6ADE869806B8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D02AE3D6-8EFC-4350-AED2-71B491AFBB2E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C243A3D0-07AF-4B62-914C-9865B6A26BA7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D0CB8D35-8565-4EE5-8BF5-89248EFD92DA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32F442B7-39C5-43CC-AF10-C703D2A60D84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2B8E6496-16C8-40DC-8EBB-0A699687554A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EA4ED179-E855-451A-BE58-FD6587D45340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30A5DA62-1CA2-4AD1-BA3E-643FF3FDD473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2B901C86-A7CB-4C28-8D27-3695A3D58A85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C63F5334-7B26-47D1-A008-0CBAD12C407E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F49CFEFE-3A06-4B90-9970-DF9B7FEFBB70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BB91270C-7FC4-4E17-8C82-08DCA3E113D3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12724C00-48B1-4293-A696-0746C8C286BD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663258EC-17DA-4FA3-9019-0BE357FADCEA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68352A6D-6AF4-422D-8E3F-91C4066255CC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A01C1229-8CD0-46BF-A995-821033634DEE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0164487B-83F5-470B-9795-210429160287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B31D9053-C9BB-4C82-AAFD-13EFF206B344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3CC6677C-1B3D-4AF7-B60B-3A9C651E030A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43C07B32-1F1E-4310-BAF7-38484B73A407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67C861CF-811A-4844-8812-2817144CB8B6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78573-7FD1-4CDC-A978-104743D9C2C8}">
  <dimension ref="A1:AR267"/>
  <sheetViews>
    <sheetView rightToLeft="1" tabSelected="1" topLeftCell="G61" zoomScale="70" zoomScaleNormal="70" workbookViewId="0">
      <selection activeCell="J62" sqref="J62:J63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5546875" style="28" bestFit="1" customWidth="1"/>
    <col min="9" max="9" width="20.8867187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3.4414062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99.109375" style="24" bestFit="1" customWidth="1"/>
    <col min="29" max="29" width="15.77734375" style="31" bestFit="1" customWidth="1"/>
    <col min="30" max="30" width="13.6640625" style="32" bestFit="1" customWidth="1"/>
    <col min="31" max="31" width="47.5546875" style="24" bestFit="1" customWidth="1"/>
    <col min="32" max="32" width="28.33203125" style="24" bestFit="1" customWidth="1"/>
    <col min="33" max="33" width="13.5546875" style="24" bestFit="1" customWidth="1"/>
    <col min="34" max="34" width="118.33203125" style="33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8" t="s">
        <v>0</v>
      </c>
      <c r="B1" s="159"/>
      <c r="C1" s="158" t="s">
        <v>1</v>
      </c>
      <c r="D1" s="159"/>
      <c r="E1" s="158" t="s">
        <v>2</v>
      </c>
      <c r="F1" s="159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60" t="s">
        <v>17</v>
      </c>
      <c r="V1" s="161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66">
        <v>1</v>
      </c>
      <c r="H2" s="67" t="s">
        <v>1059</v>
      </c>
      <c r="I2" s="66" t="s">
        <v>1656</v>
      </c>
      <c r="J2" s="9" t="s">
        <v>76</v>
      </c>
      <c r="K2" s="11" t="str">
        <f t="shared" ref="K2:K65" ca="1" si="0">IF(C2, TODAY(), "" )</f>
        <v/>
      </c>
      <c r="L2" s="12" t="s">
        <v>84</v>
      </c>
      <c r="M2" s="12" t="s">
        <v>85</v>
      </c>
      <c r="N2" s="12" t="s">
        <v>86</v>
      </c>
      <c r="O2" s="9">
        <v>5511.2</v>
      </c>
      <c r="P2" s="9">
        <v>10</v>
      </c>
      <c r="Q2" s="13" t="str">
        <f>VLOOKUP(O2, '[1]لیست محصولات اردیبهشت ۱۴۰۳'!B:C,2,0)</f>
        <v>هامبلا | Hambella</v>
      </c>
      <c r="R2" s="9"/>
      <c r="S2" s="12">
        <f>VLOOKUP(O2, '[1]لیست محصولات اردیبهشت ۱۴۰۳'!B:F,5,0)</f>
        <v>750</v>
      </c>
      <c r="T2" s="14">
        <f>VLOOKUP(O2, '[1]لیست محصولات اردیبهشت ۱۴۰۳'!B:G,6,0)</f>
        <v>13350000</v>
      </c>
      <c r="U2" s="15"/>
      <c r="V2" s="16">
        <f t="shared" ref="V2:V65" si="1">IF(C2, P2, U2 )</f>
        <v>0</v>
      </c>
      <c r="W2" s="12">
        <f t="shared" ref="W2:W65" si="2">P2-V2</f>
        <v>10</v>
      </c>
      <c r="X2" s="14">
        <f t="shared" ref="X2:X65" si="3">P2*T2</f>
        <v>133500000</v>
      </c>
      <c r="Y2" s="17"/>
      <c r="Z2" s="14">
        <f t="shared" ref="Z2:Z65" si="4">X2-Y2</f>
        <v>133500000</v>
      </c>
      <c r="AA2" s="18" t="s">
        <v>79</v>
      </c>
      <c r="AB2" s="13" t="s">
        <v>70</v>
      </c>
      <c r="AC2" s="19" t="s">
        <v>88</v>
      </c>
      <c r="AD2" s="20"/>
      <c r="AE2" s="68" t="s">
        <v>1702</v>
      </c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- کافه پرا - افشین امیری 09123060890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>
        <v>2</v>
      </c>
      <c r="H3" s="10">
        <v>279231427384</v>
      </c>
      <c r="I3" s="9" t="s">
        <v>1656</v>
      </c>
      <c r="J3" s="9"/>
      <c r="K3" s="11"/>
      <c r="L3" s="12"/>
      <c r="M3" s="12" t="s">
        <v>164</v>
      </c>
      <c r="N3" s="12" t="s">
        <v>1711</v>
      </c>
      <c r="O3" s="9">
        <v>5501.1</v>
      </c>
      <c r="P3" s="9">
        <v>1</v>
      </c>
      <c r="Q3" s="13" t="str">
        <f>VLOOKUP(O3, '[1]لیست محصولات اردیبهشت ۱۴۰۳'!B:C,2,0)</f>
        <v>ورتکس | Vortex</v>
      </c>
      <c r="R3" s="9"/>
      <c r="S3" s="12">
        <f>VLOOKUP(O3, '[1]لیست محصولات اردیبهشت ۱۴۰۳'!B:F,5,0)</f>
        <v>150</v>
      </c>
      <c r="T3" s="14">
        <f>VLOOKUP(O3, '[1]لیست محصولات اردیبهشت ۱۴۰۳'!B:G,6,0)</f>
        <v>2100000</v>
      </c>
      <c r="U3" s="15"/>
      <c r="V3" s="16">
        <f t="shared" si="1"/>
        <v>0</v>
      </c>
      <c r="W3" s="12">
        <f t="shared" si="2"/>
        <v>1</v>
      </c>
      <c r="X3" s="14">
        <f t="shared" si="3"/>
        <v>2100000</v>
      </c>
      <c r="Y3" s="17"/>
      <c r="Z3" s="14">
        <f t="shared" si="4"/>
        <v>2100000</v>
      </c>
      <c r="AA3" s="18" t="s">
        <v>541</v>
      </c>
      <c r="AB3" s="13" t="s">
        <v>1712</v>
      </c>
      <c r="AC3" s="19" t="s">
        <v>1713</v>
      </c>
      <c r="AD3" s="20"/>
      <c r="AE3" s="19"/>
      <c r="AF3" s="21"/>
      <c r="AG3" s="22" t="str">
        <f t="shared" si="5"/>
        <v>TRUE</v>
      </c>
      <c r="AH3" s="23" t="str">
        <f t="shared" ref="AH3:AH66" si="6">AA3&amp;" "&amp;AB3&amp;" "&amp;N3&amp;" - "&amp;L3&amp;" "&amp;M3&amp;" "&amp;AC3</f>
        <v>همدان خیابان مهدیه خیابان حق گویان خیابان شهید رضوی پلاک ۱۶۴ خانه دوست -  حیدری 09187044249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>
        <v>3</v>
      </c>
      <c r="H4" s="10">
        <v>279245262839</v>
      </c>
      <c r="I4" s="25" t="s">
        <v>1656</v>
      </c>
      <c r="J4" s="9"/>
      <c r="K4" s="11" t="str">
        <f t="shared" ca="1" si="0"/>
        <v/>
      </c>
      <c r="L4" s="12" t="s">
        <v>1714</v>
      </c>
      <c r="M4" s="12" t="s">
        <v>1715</v>
      </c>
      <c r="N4" s="12" t="s">
        <v>1716</v>
      </c>
      <c r="O4" s="9">
        <v>3326.1</v>
      </c>
      <c r="P4" s="9">
        <v>5</v>
      </c>
      <c r="Q4" s="13" t="str">
        <f>VLOOKUP(O4, '[1]لیست محصولات اردیبهشت ۱۴۰۳'!B:C,2,0)</f>
        <v>میاگروس | Milagros</v>
      </c>
      <c r="R4" s="9"/>
      <c r="S4" s="12">
        <f>VLOOKUP(O4, '[1]لیست محصولات اردیبهشت ۱۴۰۳'!B:F,5,0)</f>
        <v>150</v>
      </c>
      <c r="T4" s="14">
        <f>VLOOKUP(O4, '[1]لیست محصولات اردیبهشت ۱۴۰۳'!B:G,6,0)</f>
        <v>3750000</v>
      </c>
      <c r="U4" s="15"/>
      <c r="V4" s="16">
        <f t="shared" si="1"/>
        <v>0</v>
      </c>
      <c r="W4" s="12">
        <f t="shared" si="2"/>
        <v>5</v>
      </c>
      <c r="X4" s="14">
        <f t="shared" si="3"/>
        <v>18750000</v>
      </c>
      <c r="Y4" s="17"/>
      <c r="Z4" s="14">
        <f t="shared" si="4"/>
        <v>18750000</v>
      </c>
      <c r="AA4" s="18" t="s">
        <v>277</v>
      </c>
      <c r="AB4" s="13" t="s">
        <v>1717</v>
      </c>
      <c r="AC4" s="19" t="s">
        <v>1718</v>
      </c>
      <c r="AD4" s="20"/>
      <c r="AE4" s="19"/>
      <c r="AF4" s="21"/>
      <c r="AG4" s="22" t="str">
        <f t="shared" si="5"/>
        <v>TRUE</v>
      </c>
      <c r="AH4" s="23" t="str">
        <f t="shared" si="6"/>
        <v>ارومیه مولوی یک تقاطع خیابان امین کافه سژ - سروش حیدری بابامیری 09149108477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>
        <v>4</v>
      </c>
      <c r="H5" s="10">
        <v>279270038108</v>
      </c>
      <c r="I5" s="25" t="s">
        <v>1656</v>
      </c>
      <c r="J5" s="9"/>
      <c r="K5" s="11" t="str">
        <f t="shared" ca="1" si="0"/>
        <v/>
      </c>
      <c r="L5" s="12" t="s">
        <v>119</v>
      </c>
      <c r="M5" s="12" t="s">
        <v>1722</v>
      </c>
      <c r="N5" s="12"/>
      <c r="O5" s="9">
        <v>5511.1</v>
      </c>
      <c r="P5" s="9">
        <v>1</v>
      </c>
      <c r="Q5" s="13" t="str">
        <f>VLOOKUP(O5, '[1]لیست محصولات اردیبهشت ۱۴۰۳'!B:C,2,0)</f>
        <v>هامبلا | Hambella</v>
      </c>
      <c r="R5" s="9"/>
      <c r="S5" s="12">
        <f>VLOOKUP(O5, '[1]لیست محصولات اردیبهشت ۱۴۰۳'!B:F,5,0)</f>
        <v>150</v>
      </c>
      <c r="T5" s="14">
        <f>VLOOKUP(O5, '[1]لیست محصولات اردیبهشت ۱۴۰۳'!B:G,6,0)</f>
        <v>2800000</v>
      </c>
      <c r="U5" s="15"/>
      <c r="V5" s="16">
        <f t="shared" si="1"/>
        <v>0</v>
      </c>
      <c r="W5" s="12">
        <f t="shared" si="2"/>
        <v>1</v>
      </c>
      <c r="X5" s="14">
        <f t="shared" si="3"/>
        <v>2800000</v>
      </c>
      <c r="Y5" s="17"/>
      <c r="Z5" s="14">
        <f t="shared" si="4"/>
        <v>2800000</v>
      </c>
      <c r="AA5" s="18" t="s">
        <v>115</v>
      </c>
      <c r="AB5" s="13" t="s">
        <v>1724</v>
      </c>
      <c r="AC5" s="19" t="s">
        <v>1723</v>
      </c>
      <c r="AD5" s="20"/>
      <c r="AE5" s="19"/>
      <c r="AF5" s="21"/>
      <c r="AG5" s="22" t="str">
        <f t="shared" si="5"/>
        <v>TRUE</v>
      </c>
      <c r="AH5" s="23" t="str">
        <f t="shared" si="6"/>
        <v>زنجان خیابان خرمشهر چهارراه معلم جنب بانک سپه مبلمان ماهان  - محمد فتح الهی 09198801273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>
        <v>5</v>
      </c>
      <c r="H6" s="10">
        <v>279271727275</v>
      </c>
      <c r="I6" s="25" t="s">
        <v>1656</v>
      </c>
      <c r="J6" s="9"/>
      <c r="K6" s="11" t="str">
        <f t="shared" ca="1" si="0"/>
        <v/>
      </c>
      <c r="L6" s="12" t="s">
        <v>462</v>
      </c>
      <c r="M6" s="12" t="s">
        <v>463</v>
      </c>
      <c r="N6" s="12"/>
      <c r="O6" s="9">
        <v>5522.2</v>
      </c>
      <c r="P6" s="9">
        <v>1</v>
      </c>
      <c r="Q6" s="13" t="str">
        <f>VLOOKUP(O6, '[1]لیست محصولات اردیبهشت ۱۴۰۳'!B:C,2,0)</f>
        <v>تامارا | Tamara</v>
      </c>
      <c r="R6" s="9"/>
      <c r="S6" s="12">
        <f>VLOOKUP(O6, '[1]لیست محصولات اردیبهشت ۱۴۰۳'!B:F,5,0)</f>
        <v>750</v>
      </c>
      <c r="T6" s="14">
        <f>VLOOKUP(O6, '[1]لیست محصولات اردیبهشت ۱۴۰۳'!B:G,6,0)</f>
        <v>12450000</v>
      </c>
      <c r="U6" s="15"/>
      <c r="V6" s="16">
        <f t="shared" si="1"/>
        <v>0</v>
      </c>
      <c r="W6" s="12">
        <f t="shared" si="2"/>
        <v>1</v>
      </c>
      <c r="X6" s="14">
        <f t="shared" si="3"/>
        <v>12450000</v>
      </c>
      <c r="Y6" s="17"/>
      <c r="Z6" s="14">
        <f t="shared" si="4"/>
        <v>12450000</v>
      </c>
      <c r="AA6" s="18" t="s">
        <v>464</v>
      </c>
      <c r="AB6" s="13" t="s">
        <v>465</v>
      </c>
      <c r="AC6" s="19" t="s">
        <v>466</v>
      </c>
      <c r="AD6" s="20"/>
      <c r="AE6" s="68" t="s">
        <v>467</v>
      </c>
      <c r="AF6" s="21"/>
      <c r="AG6" s="22" t="str">
        <f t="shared" si="5"/>
        <v>TRUE</v>
      </c>
      <c r="AH6" s="23" t="str">
        <f t="shared" si="6"/>
        <v>اهواز شهرک نفت،فاز ۵،خیابان آبان ۲،پلاک ۱۲۱۷  - دانیال دهبان نژاد 09376324393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164">
        <v>6</v>
      </c>
      <c r="H7" s="178">
        <v>279277220968</v>
      </c>
      <c r="I7" s="164" t="s">
        <v>1656</v>
      </c>
      <c r="J7" s="164"/>
      <c r="K7" s="11" t="str">
        <f t="shared" ca="1" si="0"/>
        <v/>
      </c>
      <c r="L7" s="162" t="s">
        <v>1725</v>
      </c>
      <c r="M7" s="162" t="s">
        <v>388</v>
      </c>
      <c r="N7" s="162" t="s">
        <v>1726</v>
      </c>
      <c r="O7" s="9">
        <v>5501.2</v>
      </c>
      <c r="P7" s="9">
        <v>15</v>
      </c>
      <c r="Q7" s="13" t="str">
        <f>VLOOKUP(O7, '[1]لیست محصولات اردیبهشت ۱۴۰۳'!B:C,2,0)</f>
        <v>ورتکس | Vortex</v>
      </c>
      <c r="R7" s="9"/>
      <c r="S7" s="12">
        <f>VLOOKUP(O7, '[1]لیست محصولات اردیبهشت ۱۴۰۳'!B:F,5,0)</f>
        <v>750</v>
      </c>
      <c r="T7" s="14">
        <f>VLOOKUP(O7, '[1]لیست محصولات اردیبهشت ۱۴۰۳'!B:G,6,0)</f>
        <v>9900000</v>
      </c>
      <c r="U7" s="26"/>
      <c r="V7" s="16">
        <f t="shared" si="1"/>
        <v>0</v>
      </c>
      <c r="W7" s="12">
        <f t="shared" si="2"/>
        <v>15</v>
      </c>
      <c r="X7" s="14">
        <f t="shared" si="3"/>
        <v>148500000</v>
      </c>
      <c r="Y7" s="17"/>
      <c r="Z7" s="14">
        <f t="shared" si="4"/>
        <v>148500000</v>
      </c>
      <c r="AA7" s="176" t="s">
        <v>345</v>
      </c>
      <c r="AB7" s="174" t="s">
        <v>390</v>
      </c>
      <c r="AC7" s="172" t="s">
        <v>391</v>
      </c>
      <c r="AD7" s="170"/>
      <c r="AE7" s="19"/>
      <c r="AF7" s="21"/>
      <c r="AG7" s="22" t="str">
        <f t="shared" si="5"/>
        <v>TRUE</v>
      </c>
      <c r="AH7" s="23" t="str">
        <f t="shared" si="6"/>
        <v>لاهیجان خیابان حشمت رو به رو ورزشگاه شهدا ما بین حشمت ۶ و ۸ کافه کیو باکس - میرپوریا سید حاتمی 09194153151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165"/>
      <c r="H8" s="179"/>
      <c r="I8" s="165"/>
      <c r="J8" s="165"/>
      <c r="K8" s="11" t="str">
        <f t="shared" ca="1" si="0"/>
        <v/>
      </c>
      <c r="L8" s="163"/>
      <c r="M8" s="163"/>
      <c r="N8" s="163"/>
      <c r="O8" s="9">
        <v>5511.2</v>
      </c>
      <c r="P8" s="9">
        <v>2</v>
      </c>
      <c r="Q8" s="13" t="str">
        <f>VLOOKUP(O8, '[1]لیست محصولات اردیبهشت ۱۴۰۳'!B:C,2,0)</f>
        <v>هامبلا | Hambella</v>
      </c>
      <c r="R8" s="9"/>
      <c r="S8" s="12">
        <f>VLOOKUP(O8, '[1]لیست محصولات اردیبهشت ۱۴۰۳'!B:F,5,0)</f>
        <v>750</v>
      </c>
      <c r="T8" s="14">
        <f>VLOOKUP(O8, '[1]لیست محصولات اردیبهشت ۱۴۰۳'!B:G,6,0)</f>
        <v>13350000</v>
      </c>
      <c r="U8" s="15"/>
      <c r="V8" s="16">
        <f t="shared" si="1"/>
        <v>0</v>
      </c>
      <c r="W8" s="12">
        <f t="shared" si="2"/>
        <v>2</v>
      </c>
      <c r="X8" s="14">
        <f t="shared" si="3"/>
        <v>26700000</v>
      </c>
      <c r="Y8" s="17"/>
      <c r="Z8" s="14">
        <f t="shared" si="4"/>
        <v>26700000</v>
      </c>
      <c r="AA8" s="177"/>
      <c r="AB8" s="175"/>
      <c r="AC8" s="173"/>
      <c r="AD8" s="171"/>
      <c r="AE8" s="19"/>
      <c r="AF8" s="21"/>
      <c r="AG8" s="22" t="str">
        <f t="shared" si="5"/>
        <v>TRUE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>
        <v>7</v>
      </c>
      <c r="H9" s="10">
        <v>279279747823</v>
      </c>
      <c r="I9" s="25" t="s">
        <v>1656</v>
      </c>
      <c r="J9" s="9"/>
      <c r="K9" s="11" t="str">
        <f t="shared" ca="1" si="0"/>
        <v/>
      </c>
      <c r="L9" s="27" t="s">
        <v>433</v>
      </c>
      <c r="M9" s="12" t="s">
        <v>905</v>
      </c>
      <c r="N9" s="12" t="s">
        <v>906</v>
      </c>
      <c r="O9" s="9">
        <v>3326.1</v>
      </c>
      <c r="P9" s="9">
        <v>2</v>
      </c>
      <c r="Q9" s="13" t="str">
        <f>VLOOKUP(O9, '[1]لیست محصولات اردیبهشت ۱۴۰۳'!B:C,2,0)</f>
        <v>میاگروس | Milagros</v>
      </c>
      <c r="R9" s="9"/>
      <c r="S9" s="12">
        <f>VLOOKUP(O9, '[1]لیست محصولات اردیبهشت ۱۴۰۳'!B:F,5,0)</f>
        <v>150</v>
      </c>
      <c r="T9" s="14">
        <f>VLOOKUP(O9, '[1]لیست محصولات اردیبهشت ۱۴۰۳'!B:G,6,0)</f>
        <v>3750000</v>
      </c>
      <c r="U9" s="15"/>
      <c r="V9" s="16">
        <f t="shared" si="1"/>
        <v>0</v>
      </c>
      <c r="W9" s="12">
        <f t="shared" si="2"/>
        <v>2</v>
      </c>
      <c r="X9" s="14">
        <f t="shared" si="3"/>
        <v>7500000</v>
      </c>
      <c r="Y9" s="17"/>
      <c r="Z9" s="14">
        <f t="shared" si="4"/>
        <v>7500000</v>
      </c>
      <c r="AA9" s="18" t="s">
        <v>907</v>
      </c>
      <c r="AB9" s="13" t="s">
        <v>1727</v>
      </c>
      <c r="AC9" s="19" t="s">
        <v>909</v>
      </c>
      <c r="AD9" s="20"/>
      <c r="AE9" s="19"/>
      <c r="AF9" s="21"/>
      <c r="AG9" s="22" t="str">
        <f t="shared" si="5"/>
        <v>TRUE</v>
      </c>
      <c r="AH9" s="23" t="str">
        <f t="shared" si="6"/>
        <v>بابل خیابان شهید بهشتی رو به روی استخر ضرابپوری  کافه مات - مهدی پذیرش 09359352464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>
        <v>8</v>
      </c>
      <c r="H10" s="10">
        <v>279317840579</v>
      </c>
      <c r="I10" s="25" t="s">
        <v>1720</v>
      </c>
      <c r="J10" s="9"/>
      <c r="K10" s="11" t="str">
        <f t="shared" ca="1" si="0"/>
        <v/>
      </c>
      <c r="L10" s="27" t="s">
        <v>137</v>
      </c>
      <c r="M10" s="27" t="s">
        <v>640</v>
      </c>
      <c r="N10" s="12" t="s">
        <v>641</v>
      </c>
      <c r="O10" s="9">
        <v>5501.2</v>
      </c>
      <c r="P10" s="9">
        <v>3</v>
      </c>
      <c r="Q10" s="13" t="str">
        <f>VLOOKUP(O10, '[1]لیست محصولات اردیبهشت ۱۴۰۳'!B:C,2,0)</f>
        <v>ورتکس | Vortex</v>
      </c>
      <c r="R10" s="9"/>
      <c r="S10" s="12">
        <f>VLOOKUP(O10, '[1]لیست محصولات اردیبهشت ۱۴۰۳'!B:F,5,0)</f>
        <v>750</v>
      </c>
      <c r="T10" s="14">
        <f>VLOOKUP(O10, '[1]لیست محصولات اردیبهشت ۱۴۰۳'!B:G,6,0)</f>
        <v>9900000</v>
      </c>
      <c r="U10" s="15"/>
      <c r="V10" s="16">
        <f t="shared" si="1"/>
        <v>0</v>
      </c>
      <c r="W10" s="12">
        <f t="shared" si="2"/>
        <v>3</v>
      </c>
      <c r="X10" s="14">
        <f t="shared" si="3"/>
        <v>29700000</v>
      </c>
      <c r="Y10" s="17"/>
      <c r="Z10" s="14">
        <f t="shared" si="4"/>
        <v>29700000</v>
      </c>
      <c r="AA10" s="18" t="s">
        <v>79</v>
      </c>
      <c r="AB10" s="13" t="s">
        <v>642</v>
      </c>
      <c r="AC10" s="19" t="s">
        <v>643</v>
      </c>
      <c r="AD10" s="20" t="s">
        <v>99</v>
      </c>
      <c r="AE10" s="19"/>
      <c r="AF10" s="21"/>
      <c r="AG10" s="22" t="str">
        <f t="shared" si="5"/>
        <v>TRUE</v>
      </c>
      <c r="AH10" s="23" t="str">
        <f t="shared" si="6"/>
        <v>تهران خیابان طالقانی،خیابان موسوی،کوچه ایرانشهر،پلاک ۱ عمارت جهان کوچک من - امیرحسین ضیائی پور 09366388030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166">
        <v>9</v>
      </c>
      <c r="H11" s="168" t="s">
        <v>135</v>
      </c>
      <c r="I11" s="166" t="s">
        <v>1728</v>
      </c>
      <c r="J11" s="164"/>
      <c r="K11" s="11"/>
      <c r="L11" s="162" t="s">
        <v>185</v>
      </c>
      <c r="M11" s="162" t="s">
        <v>1779</v>
      </c>
      <c r="N11" s="162" t="s">
        <v>1776</v>
      </c>
      <c r="O11" s="9">
        <v>5511.2</v>
      </c>
      <c r="P11" s="9">
        <v>1</v>
      </c>
      <c r="Q11" s="13" t="str">
        <f>VLOOKUP(O11, '[1]لیست محصولات اردیبهشت ۱۴۰۳'!B:C,2,0)</f>
        <v>هامبلا | Hambella</v>
      </c>
      <c r="R11" s="9"/>
      <c r="S11" s="12">
        <f>VLOOKUP(O11, '[1]لیست محصولات اردیبهشت ۱۴۰۳'!B:F,5,0)</f>
        <v>750</v>
      </c>
      <c r="T11" s="14">
        <f>VLOOKUP(O11, '[1]لیست محصولات اردیبهشت ۱۴۰۳'!B:G,6,0)</f>
        <v>13350000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13350000</v>
      </c>
      <c r="Y11" s="17"/>
      <c r="Z11" s="14">
        <f t="shared" si="4"/>
        <v>13350000</v>
      </c>
      <c r="AA11" s="176" t="s">
        <v>92</v>
      </c>
      <c r="AB11" s="174" t="s">
        <v>1777</v>
      </c>
      <c r="AC11" s="172" t="s">
        <v>1778</v>
      </c>
      <c r="AD11" s="170"/>
      <c r="AE11" s="172"/>
      <c r="AF11" s="21"/>
      <c r="AG11" s="22" t="str">
        <f t="shared" si="5"/>
        <v>TRUE</v>
      </c>
      <c r="AH11" s="23" t="str">
        <f t="shared" si="6"/>
        <v>تبریز ولیعصر، فلکه مخابرات یه سمت اوحدی کافه تتا - مجتبی محمودی حسن کهل 09142223767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95"/>
      <c r="H12" s="196"/>
      <c r="I12" s="195"/>
      <c r="J12" s="184"/>
      <c r="K12" s="11"/>
      <c r="L12" s="186"/>
      <c r="M12" s="186"/>
      <c r="N12" s="186"/>
      <c r="O12" s="9">
        <v>5522.2</v>
      </c>
      <c r="P12" s="9">
        <v>1</v>
      </c>
      <c r="Q12" s="13" t="str">
        <f>VLOOKUP(O12, '[1]لیست محصولات اردیبهشت ۱۴۰۳'!B:C,2,0)</f>
        <v>تامارا | Tamara</v>
      </c>
      <c r="R12" s="9"/>
      <c r="S12" s="12">
        <f>VLOOKUP(O12, '[1]لیست محصولات اردیبهشت ۱۴۰۳'!B:F,5,0)</f>
        <v>750</v>
      </c>
      <c r="T12" s="14">
        <f>VLOOKUP(O12, '[1]لیست محصولات اردیبهشت ۱۴۰۳'!B:G,6,0)</f>
        <v>12450000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12450000</v>
      </c>
      <c r="Y12" s="17"/>
      <c r="Z12" s="14">
        <f t="shared" si="4"/>
        <v>12450000</v>
      </c>
      <c r="AA12" s="183"/>
      <c r="AB12" s="182"/>
      <c r="AC12" s="181"/>
      <c r="AD12" s="180"/>
      <c r="AE12" s="181"/>
      <c r="AF12" s="21"/>
      <c r="AG12" s="22" t="str">
        <f t="shared" si="5"/>
        <v>TRUE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67"/>
      <c r="H13" s="169"/>
      <c r="I13" s="167"/>
      <c r="J13" s="165"/>
      <c r="K13" s="11"/>
      <c r="L13" s="163"/>
      <c r="M13" s="163"/>
      <c r="N13" s="163"/>
      <c r="O13" s="9">
        <v>3326.1</v>
      </c>
      <c r="P13" s="9">
        <v>10</v>
      </c>
      <c r="Q13" s="13" t="str">
        <f>VLOOKUP(O13, '[1]لیست محصولات اردیبهشت ۱۴۰۳'!B:C,2,0)</f>
        <v>میاگروس | Milagros</v>
      </c>
      <c r="R13" s="9"/>
      <c r="S13" s="12">
        <f>VLOOKUP(O13, '[1]لیست محصولات اردیبهشت ۱۴۰۳'!B:F,5,0)</f>
        <v>150</v>
      </c>
      <c r="T13" s="14">
        <f>VLOOKUP(O13, '[1]لیست محصولات اردیبهشت ۱۴۰۳'!B:G,6,0)</f>
        <v>3750000</v>
      </c>
      <c r="U13" s="26"/>
      <c r="V13" s="16">
        <f t="shared" si="1"/>
        <v>0</v>
      </c>
      <c r="W13" s="12">
        <f t="shared" si="2"/>
        <v>10</v>
      </c>
      <c r="X13" s="14">
        <f t="shared" si="3"/>
        <v>37500000</v>
      </c>
      <c r="Y13" s="17"/>
      <c r="Z13" s="14">
        <f t="shared" si="4"/>
        <v>37500000</v>
      </c>
      <c r="AA13" s="177"/>
      <c r="AB13" s="175"/>
      <c r="AC13" s="173"/>
      <c r="AD13" s="171"/>
      <c r="AE13" s="173"/>
      <c r="AF13" s="21"/>
      <c r="AG13" s="22" t="str">
        <f t="shared" si="5"/>
        <v>TRUE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164">
        <v>10</v>
      </c>
      <c r="H14" s="178">
        <v>279338686127</v>
      </c>
      <c r="I14" s="164" t="s">
        <v>1720</v>
      </c>
      <c r="J14" s="164"/>
      <c r="K14" s="11" t="str">
        <f t="shared" ca="1" si="0"/>
        <v/>
      </c>
      <c r="L14" s="162" t="s">
        <v>946</v>
      </c>
      <c r="M14" s="162" t="s">
        <v>947</v>
      </c>
      <c r="N14" s="162" t="s">
        <v>948</v>
      </c>
      <c r="O14" s="9">
        <v>5501.3</v>
      </c>
      <c r="P14" s="9">
        <v>3</v>
      </c>
      <c r="Q14" s="13" t="str">
        <f>VLOOKUP(O14, '[1]لیست محصولات اردیبهشت ۱۴۰۳'!B:C,2,0)</f>
        <v>ورتکس | Vortex</v>
      </c>
      <c r="R14" s="9"/>
      <c r="S14" s="12">
        <f>VLOOKUP(O14, '[1]لیست محصولات اردیبهشت ۱۴۰۳'!B:F,5,0)</f>
        <v>4000</v>
      </c>
      <c r="T14" s="14">
        <f>VLOOKUP(O14, '[1]لیست محصولات اردیبهشت ۱۴۰۳'!B:G,6,0)</f>
        <v>51200000</v>
      </c>
      <c r="U14" s="15"/>
      <c r="V14" s="16">
        <f t="shared" si="1"/>
        <v>0</v>
      </c>
      <c r="W14" s="12">
        <f t="shared" si="2"/>
        <v>3</v>
      </c>
      <c r="X14" s="14">
        <f t="shared" si="3"/>
        <v>153600000</v>
      </c>
      <c r="Y14" s="17"/>
      <c r="Z14" s="14">
        <f t="shared" si="4"/>
        <v>153600000</v>
      </c>
      <c r="AA14" s="176" t="s">
        <v>250</v>
      </c>
      <c r="AB14" s="174" t="s">
        <v>949</v>
      </c>
      <c r="AC14" s="172" t="s">
        <v>950</v>
      </c>
      <c r="AD14" s="170"/>
      <c r="AE14" s="19"/>
      <c r="AF14" s="21"/>
      <c r="AG14" s="22" t="str">
        <f t="shared" si="5"/>
        <v>TRUE</v>
      </c>
      <c r="AH14" s="23" t="str">
        <f t="shared" si="6"/>
        <v>کرج گوهردشت- خیابان هشتم شرقی-فاز یک -پلاک 40 کافه کوپیدو - صابر کیماز 09125615277</v>
      </c>
    </row>
    <row r="15" spans="1:34" ht="22.35" customHeight="1">
      <c r="A15" s="7"/>
      <c r="B15" s="7"/>
      <c r="C15" s="7"/>
      <c r="D15" s="7"/>
      <c r="E15" s="7"/>
      <c r="F15" s="8"/>
      <c r="G15" s="165"/>
      <c r="H15" s="179"/>
      <c r="I15" s="165"/>
      <c r="J15" s="165"/>
      <c r="K15" s="11" t="str">
        <f t="shared" ca="1" si="0"/>
        <v/>
      </c>
      <c r="L15" s="163"/>
      <c r="M15" s="163"/>
      <c r="N15" s="163"/>
      <c r="O15" s="9">
        <v>3326.2</v>
      </c>
      <c r="P15" s="9">
        <v>1</v>
      </c>
      <c r="Q15" s="13" t="str">
        <f>VLOOKUP(O15, '[1]لیست محصولات اردیبهشت ۱۴۰۳'!B:C,2,0)</f>
        <v>میاگروس | Milagros</v>
      </c>
      <c r="R15" s="9"/>
      <c r="S15" s="12">
        <f>VLOOKUP(O15, '[1]لیست محصولات اردیبهشت ۱۴۰۳'!B:F,5,0)</f>
        <v>750</v>
      </c>
      <c r="T15" s="14">
        <f>VLOOKUP(O15, '[1]لیست محصولات اردیبهشت ۱۴۰۳'!B:G,6,0)</f>
        <v>18150000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18150000</v>
      </c>
      <c r="Y15" s="17"/>
      <c r="Z15" s="14">
        <f t="shared" si="4"/>
        <v>18150000</v>
      </c>
      <c r="AA15" s="177"/>
      <c r="AB15" s="175"/>
      <c r="AC15" s="173"/>
      <c r="AD15" s="171"/>
      <c r="AE15" s="19"/>
      <c r="AF15" s="21"/>
      <c r="AG15" s="22" t="str">
        <f t="shared" si="5"/>
        <v>TRUE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9">
        <v>11</v>
      </c>
      <c r="H16" s="10">
        <v>55838477401</v>
      </c>
      <c r="I16" s="9" t="s">
        <v>1720</v>
      </c>
      <c r="J16" s="9" t="s">
        <v>76</v>
      </c>
      <c r="K16" s="11" t="str">
        <f t="shared" ca="1" si="0"/>
        <v/>
      </c>
      <c r="L16" s="12" t="s">
        <v>518</v>
      </c>
      <c r="M16" s="12" t="s">
        <v>519</v>
      </c>
      <c r="N16" s="12" t="s">
        <v>1734</v>
      </c>
      <c r="O16" s="9">
        <v>5523.2</v>
      </c>
      <c r="P16" s="9">
        <v>2</v>
      </c>
      <c r="Q16" s="13" t="str">
        <f>VLOOKUP(O16, '[1]لیست محصولات اردیبهشت ۱۴۰۳'!B:C,2,0)</f>
        <v>کوتوا دانکن | Kotowa Duncan</v>
      </c>
      <c r="R16" s="9"/>
      <c r="S16" s="12">
        <f>VLOOKUP(O16, '[1]لیست محصولات اردیبهشت ۱۴۰۳'!B:F,5,0)</f>
        <v>750</v>
      </c>
      <c r="T16" s="14">
        <f>VLOOKUP(O16, '[1]لیست محصولات اردیبهشت ۱۴۰۳'!B:G,6,0)</f>
        <v>12150000</v>
      </c>
      <c r="U16" s="15"/>
      <c r="V16" s="16">
        <f t="shared" si="1"/>
        <v>0</v>
      </c>
      <c r="W16" s="12">
        <f t="shared" si="2"/>
        <v>2</v>
      </c>
      <c r="X16" s="14">
        <f t="shared" si="3"/>
        <v>24300000</v>
      </c>
      <c r="Y16" s="17"/>
      <c r="Z16" s="14">
        <f t="shared" si="4"/>
        <v>24300000</v>
      </c>
      <c r="AA16" s="18" t="s">
        <v>79</v>
      </c>
      <c r="AB16" s="13" t="s">
        <v>521</v>
      </c>
      <c r="AC16" s="19" t="s">
        <v>522</v>
      </c>
      <c r="AD16" s="20" t="s">
        <v>99</v>
      </c>
      <c r="AE16" s="19"/>
      <c r="AF16" s="21"/>
      <c r="AG16" s="22" t="str">
        <f t="shared" si="5"/>
        <v>TRUE</v>
      </c>
      <c r="AH16" s="23" t="str">
        <f t="shared" si="6"/>
        <v>تهران خ بزرگمهر ،خ برادران مظفر به سمت شمال ،پلاک ۱۲۵ مجتمع حیات هزار افسان - اعظم پورهاشمی 09124590471</v>
      </c>
    </row>
    <row r="17" spans="1:34" ht="22.35" customHeight="1">
      <c r="A17" s="7"/>
      <c r="B17" s="7"/>
      <c r="C17" s="7"/>
      <c r="D17" s="7"/>
      <c r="E17" s="7"/>
      <c r="F17" s="8"/>
      <c r="G17" s="9">
        <v>12</v>
      </c>
      <c r="H17" s="10">
        <v>279352292333</v>
      </c>
      <c r="I17" s="9" t="s">
        <v>1728</v>
      </c>
      <c r="J17" s="9"/>
      <c r="K17" s="11" t="str">
        <f t="shared" ca="1" si="0"/>
        <v/>
      </c>
      <c r="L17" s="12" t="s">
        <v>557</v>
      </c>
      <c r="M17" s="12" t="s">
        <v>1291</v>
      </c>
      <c r="N17" s="12" t="s">
        <v>1735</v>
      </c>
      <c r="O17" s="9">
        <v>3326.1</v>
      </c>
      <c r="P17" s="9">
        <v>1</v>
      </c>
      <c r="Q17" s="13" t="str">
        <f>VLOOKUP(O17, '[1]لیست محصولات اردیبهشت ۱۴۰۳'!B:C,2,0)</f>
        <v>میاگروس | Milagros</v>
      </c>
      <c r="R17" s="9"/>
      <c r="S17" s="12">
        <f>VLOOKUP(O17, '[1]لیست محصولات اردیبهشت ۱۴۰۳'!B:F,5,0)</f>
        <v>150</v>
      </c>
      <c r="T17" s="14">
        <f>VLOOKUP(O17, '[1]لیست محصولات اردیبهشت ۱۴۰۳'!B:G,6,0)</f>
        <v>3750000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3750000</v>
      </c>
      <c r="Y17" s="17"/>
      <c r="Z17" s="14">
        <f t="shared" si="4"/>
        <v>3750000</v>
      </c>
      <c r="AA17" s="18" t="s">
        <v>109</v>
      </c>
      <c r="AB17" s="13" t="s">
        <v>1736</v>
      </c>
      <c r="AC17" s="19" t="s">
        <v>1737</v>
      </c>
      <c r="AD17" s="20"/>
      <c r="AE17" s="19"/>
      <c r="AF17" s="21"/>
      <c r="AG17" s="22" t="str">
        <f t="shared" si="5"/>
        <v>TRUE</v>
      </c>
      <c r="AH17" s="23" t="str">
        <f t="shared" si="6"/>
        <v>اصفهان خ میر حد فاصل کوچه ۳۲ و کوچه هفت دست کافه چگورا - سعید امینی 09368310203</v>
      </c>
    </row>
    <row r="18" spans="1:34" ht="22.35" customHeight="1">
      <c r="A18" s="7"/>
      <c r="B18" s="7"/>
      <c r="C18" s="7"/>
      <c r="D18" s="7"/>
      <c r="E18" s="7"/>
      <c r="F18" s="8"/>
      <c r="G18" s="164">
        <v>13</v>
      </c>
      <c r="H18" s="178">
        <v>279352940780</v>
      </c>
      <c r="I18" s="164" t="s">
        <v>1728</v>
      </c>
      <c r="J18" s="164"/>
      <c r="K18" s="11" t="str">
        <f t="shared" ca="1" si="0"/>
        <v/>
      </c>
      <c r="L18" s="162" t="s">
        <v>137</v>
      </c>
      <c r="M18" s="162" t="s">
        <v>737</v>
      </c>
      <c r="N18" s="162"/>
      <c r="O18" s="9">
        <v>5511.1</v>
      </c>
      <c r="P18" s="9">
        <v>2</v>
      </c>
      <c r="Q18" s="13" t="str">
        <f>VLOOKUP(O18, '[1]لیست محصولات اردیبهشت ۱۴۰۳'!B:C,2,0)</f>
        <v>هامبلا | Hambella</v>
      </c>
      <c r="R18" s="9" t="s">
        <v>727</v>
      </c>
      <c r="S18" s="12">
        <f>VLOOKUP(O18, '[1]لیست محصولات اردیبهشت ۱۴۰۳'!B:F,5,0)</f>
        <v>150</v>
      </c>
      <c r="T18" s="14">
        <f>VLOOKUP(O18, '[1]لیست محصولات اردیبهشت ۱۴۰۳'!B:G,6,0)</f>
        <v>2800000</v>
      </c>
      <c r="U18" s="15"/>
      <c r="V18" s="16">
        <f t="shared" si="1"/>
        <v>0</v>
      </c>
      <c r="W18" s="12">
        <f t="shared" si="2"/>
        <v>2</v>
      </c>
      <c r="X18" s="14">
        <f t="shared" si="3"/>
        <v>5600000</v>
      </c>
      <c r="Y18" s="17"/>
      <c r="Z18" s="14">
        <f t="shared" si="4"/>
        <v>5600000</v>
      </c>
      <c r="AA18" s="176" t="s">
        <v>250</v>
      </c>
      <c r="AB18" s="174" t="s">
        <v>738</v>
      </c>
      <c r="AC18" s="172" t="s">
        <v>739</v>
      </c>
      <c r="AD18" s="170"/>
      <c r="AE18" s="19"/>
      <c r="AF18" s="21"/>
      <c r="AG18" s="22" t="str">
        <f t="shared" si="5"/>
        <v>TRUE</v>
      </c>
      <c r="AH18" s="23" t="str">
        <f t="shared" si="6"/>
        <v>کرج جهانشهر غربی ، میدان جمهوری ، پشت تالار لوتوس ، خیابان ارغوان ، کوچه پاییزان غربی ، پلاک ۲۶ واحد ۱۰  - امیرحسین شمس 09354182299</v>
      </c>
    </row>
    <row r="19" spans="1:34" ht="22.35" customHeight="1">
      <c r="A19" s="7"/>
      <c r="B19" s="7"/>
      <c r="C19" s="7"/>
      <c r="D19" s="7"/>
      <c r="E19" s="7"/>
      <c r="F19" s="8"/>
      <c r="G19" s="165"/>
      <c r="H19" s="179"/>
      <c r="I19" s="165"/>
      <c r="J19" s="165"/>
      <c r="K19" s="11" t="str">
        <f t="shared" ca="1" si="0"/>
        <v/>
      </c>
      <c r="L19" s="163"/>
      <c r="M19" s="163"/>
      <c r="N19" s="163"/>
      <c r="O19" s="9">
        <v>5522.1</v>
      </c>
      <c r="P19" s="9">
        <v>2</v>
      </c>
      <c r="Q19" s="13" t="str">
        <f>VLOOKUP(O19, '[1]لیست محصولات اردیبهشت ۱۴۰۳'!B:C,2,0)</f>
        <v>تامارا | Tamara</v>
      </c>
      <c r="R19" s="9" t="s">
        <v>727</v>
      </c>
      <c r="S19" s="12">
        <f>VLOOKUP(O19, '[1]لیست محصولات اردیبهشت ۱۴۰۳'!B:F,5,0)</f>
        <v>150</v>
      </c>
      <c r="T19" s="14">
        <f>VLOOKUP(O19, '[1]لیست محصولات اردیبهشت ۱۴۰۳'!B:G,6,0)</f>
        <v>2600000</v>
      </c>
      <c r="U19" s="15"/>
      <c r="V19" s="16">
        <f t="shared" si="1"/>
        <v>0</v>
      </c>
      <c r="W19" s="12">
        <f t="shared" si="2"/>
        <v>2</v>
      </c>
      <c r="X19" s="14">
        <f t="shared" si="3"/>
        <v>5200000</v>
      </c>
      <c r="Y19" s="17"/>
      <c r="Z19" s="14">
        <f t="shared" si="4"/>
        <v>5200000</v>
      </c>
      <c r="AA19" s="177"/>
      <c r="AB19" s="175"/>
      <c r="AC19" s="173"/>
      <c r="AD19" s="171"/>
      <c r="AE19" s="19"/>
      <c r="AF19" s="21"/>
      <c r="AG19" s="22" t="str">
        <f t="shared" si="5"/>
        <v>TRUE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164">
        <v>14</v>
      </c>
      <c r="H20" s="178">
        <v>279364539700</v>
      </c>
      <c r="I20" s="164" t="s">
        <v>1728</v>
      </c>
      <c r="J20" s="164"/>
      <c r="K20" s="11" t="str">
        <f t="shared" ca="1" si="0"/>
        <v/>
      </c>
      <c r="L20" s="162" t="s">
        <v>557</v>
      </c>
      <c r="M20" s="162" t="s">
        <v>1738</v>
      </c>
      <c r="N20" s="162"/>
      <c r="O20" s="9">
        <v>5501.1</v>
      </c>
      <c r="P20" s="9">
        <v>2</v>
      </c>
      <c r="Q20" s="13" t="str">
        <f>VLOOKUP(O20, '[1]لیست محصولات اردیبهشت ۱۴۰۳'!B:C,2,0)</f>
        <v>ورتکس | Vortex</v>
      </c>
      <c r="R20" s="9"/>
      <c r="S20" s="12">
        <f>VLOOKUP(O20, '[1]لیست محصولات اردیبهشت ۱۴۰۳'!B:F,5,0)</f>
        <v>150</v>
      </c>
      <c r="T20" s="14">
        <f>VLOOKUP(O20, '[1]لیست محصولات اردیبهشت ۱۴۰۳'!B:G,6,0)</f>
        <v>2100000</v>
      </c>
      <c r="U20" s="15"/>
      <c r="V20" s="16">
        <f t="shared" si="1"/>
        <v>0</v>
      </c>
      <c r="W20" s="12">
        <f t="shared" si="2"/>
        <v>2</v>
      </c>
      <c r="X20" s="14">
        <f t="shared" si="3"/>
        <v>4200000</v>
      </c>
      <c r="Y20" s="17"/>
      <c r="Z20" s="14">
        <f t="shared" si="4"/>
        <v>4200000</v>
      </c>
      <c r="AA20" s="176" t="s">
        <v>79</v>
      </c>
      <c r="AB20" s="174" t="s">
        <v>1739</v>
      </c>
      <c r="AC20" s="172" t="s">
        <v>1740</v>
      </c>
      <c r="AD20" s="170"/>
      <c r="AE20" s="19"/>
      <c r="AF20" s="21"/>
      <c r="AG20" s="22" t="str">
        <f t="shared" si="5"/>
        <v>TRUE</v>
      </c>
      <c r="AH20" s="23" t="str">
        <f t="shared" si="6"/>
        <v>تهران خیابان شیراز جنوبی، پایین تر از اتوبان همت، کوچه رضوان، پلاک 6 (شرکت فناوری و اطلاعات ملل)  - سعید رحمتی 09122854303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165"/>
      <c r="H21" s="179"/>
      <c r="I21" s="165"/>
      <c r="J21" s="165"/>
      <c r="K21" s="11" t="str">
        <f t="shared" ca="1" si="0"/>
        <v/>
      </c>
      <c r="L21" s="163"/>
      <c r="M21" s="163"/>
      <c r="N21" s="163"/>
      <c r="O21" s="9">
        <v>5511.1</v>
      </c>
      <c r="P21" s="9">
        <v>1</v>
      </c>
      <c r="Q21" s="13" t="str">
        <f>VLOOKUP(O21, '[1]لیست محصولات اردیبهشت ۱۴۰۳'!B:C,2,0)</f>
        <v>هامبلا | Hambella</v>
      </c>
      <c r="R21" s="9"/>
      <c r="S21" s="12">
        <f>VLOOKUP(O21, '[1]لیست محصولات اردیبهشت ۱۴۰۳'!B:F,5,0)</f>
        <v>150</v>
      </c>
      <c r="T21" s="14">
        <f>VLOOKUP(O21, '[1]لیست محصولات اردیبهشت ۱۴۰۳'!B:G,6,0)</f>
        <v>2800000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2800000</v>
      </c>
      <c r="Y21" s="17"/>
      <c r="Z21" s="14">
        <f t="shared" si="4"/>
        <v>2800000</v>
      </c>
      <c r="AA21" s="177"/>
      <c r="AB21" s="175"/>
      <c r="AC21" s="173"/>
      <c r="AD21" s="171"/>
      <c r="AE21" s="19"/>
      <c r="AF21" s="21"/>
      <c r="AG21" s="22" t="str">
        <f t="shared" si="5"/>
        <v>TRUE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>
        <v>15</v>
      </c>
      <c r="H22" s="10">
        <v>279371220533</v>
      </c>
      <c r="I22" s="9" t="s">
        <v>1728</v>
      </c>
      <c r="J22" s="9"/>
      <c r="K22" s="11" t="str">
        <f t="shared" ca="1" si="0"/>
        <v/>
      </c>
      <c r="L22" s="12" t="s">
        <v>780</v>
      </c>
      <c r="M22" s="12" t="s">
        <v>1741</v>
      </c>
      <c r="N22" s="12"/>
      <c r="O22" s="9">
        <v>5511.1</v>
      </c>
      <c r="P22" s="9">
        <v>1</v>
      </c>
      <c r="Q22" s="13" t="str">
        <f>VLOOKUP(O22, '[1]لیست محصولات اردیبهشت ۱۴۰۳'!B:C,2,0)</f>
        <v>هامبلا | Hambella</v>
      </c>
      <c r="R22" s="9" t="s">
        <v>102</v>
      </c>
      <c r="S22" s="12">
        <f>VLOOKUP(O22, '[1]لیست محصولات اردیبهشت ۱۴۰۳'!B:F,5,0)</f>
        <v>150</v>
      </c>
      <c r="T22" s="14">
        <f>VLOOKUP(O22, '[1]لیست محصولات اردیبهشت ۱۴۰۳'!B:G,6,0)</f>
        <v>2800000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2800000</v>
      </c>
      <c r="Y22" s="17"/>
      <c r="Z22" s="14">
        <f t="shared" si="4"/>
        <v>2800000</v>
      </c>
      <c r="AA22" s="18" t="s">
        <v>250</v>
      </c>
      <c r="AB22" s="13" t="s">
        <v>1742</v>
      </c>
      <c r="AC22" s="19" t="s">
        <v>1743</v>
      </c>
      <c r="AD22" s="20"/>
      <c r="AE22" s="19"/>
      <c r="AF22" s="21"/>
      <c r="AG22" s="22" t="str">
        <f t="shared" si="5"/>
        <v>TRUE</v>
      </c>
      <c r="AH22" s="23" t="str">
        <f t="shared" si="6"/>
        <v>کرج بلوار موذن پلاک 33  - سارا کارگر 09031375852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164">
        <v>16</v>
      </c>
      <c r="H23" s="178">
        <v>279372284748</v>
      </c>
      <c r="I23" s="164" t="s">
        <v>1728</v>
      </c>
      <c r="J23" s="164"/>
      <c r="K23" s="11" t="str">
        <f t="shared" ca="1" si="0"/>
        <v/>
      </c>
      <c r="L23" s="162" t="s">
        <v>1744</v>
      </c>
      <c r="M23" s="162" t="s">
        <v>1745</v>
      </c>
      <c r="N23" s="162"/>
      <c r="O23" s="9">
        <v>3326.1</v>
      </c>
      <c r="P23" s="9">
        <v>1</v>
      </c>
      <c r="Q23" s="13" t="str">
        <f>VLOOKUP(O23, '[1]لیست محصولات اردیبهشت ۱۴۰۳'!B:C,2,0)</f>
        <v>میاگروس | Milagros</v>
      </c>
      <c r="R23" s="9"/>
      <c r="S23" s="12">
        <f>VLOOKUP(O23, '[1]لیست محصولات اردیبهشت ۱۴۰۳'!B:F,5,0)</f>
        <v>150</v>
      </c>
      <c r="T23" s="14">
        <f>VLOOKUP(O23, '[1]لیست محصولات اردیبهشت ۱۴۰۳'!B:G,6,0)</f>
        <v>3750000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3750000</v>
      </c>
      <c r="Y23" s="17"/>
      <c r="Z23" s="14">
        <f t="shared" si="4"/>
        <v>3750000</v>
      </c>
      <c r="AA23" s="176" t="s">
        <v>79</v>
      </c>
      <c r="AB23" s="174" t="s">
        <v>1746</v>
      </c>
      <c r="AC23" s="172" t="s">
        <v>1747</v>
      </c>
      <c r="AD23" s="170" t="s">
        <v>99</v>
      </c>
      <c r="AE23" s="19"/>
      <c r="AF23" s="21"/>
      <c r="AG23" s="22" t="str">
        <f t="shared" si="5"/>
        <v>TRUE</v>
      </c>
      <c r="AH23" s="23" t="str">
        <f t="shared" si="6"/>
        <v>تهران خ ستارخان خ شهرارا روبه روی کلیسا  - ستیز طاهرخانی 09367273705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165"/>
      <c r="H24" s="179"/>
      <c r="I24" s="165"/>
      <c r="J24" s="165"/>
      <c r="K24" s="11" t="str">
        <f t="shared" ca="1" si="0"/>
        <v/>
      </c>
      <c r="L24" s="163"/>
      <c r="M24" s="163"/>
      <c r="N24" s="163"/>
      <c r="O24" s="9">
        <v>5522.1</v>
      </c>
      <c r="P24" s="9">
        <v>1</v>
      </c>
      <c r="Q24" s="13" t="str">
        <f>VLOOKUP(O24, '[1]لیست محصولات اردیبهشت ۱۴۰۳'!B:C,2,0)</f>
        <v>تامارا | Tamara</v>
      </c>
      <c r="R24" s="9"/>
      <c r="S24" s="12">
        <f>VLOOKUP(O24, '[1]لیست محصولات اردیبهشت ۱۴۰۳'!B:F,5,0)</f>
        <v>150</v>
      </c>
      <c r="T24" s="14">
        <f>VLOOKUP(O24, '[1]لیست محصولات اردیبهشت ۱۴۰۳'!B:G,6,0)</f>
        <v>2600000</v>
      </c>
      <c r="U24" s="15"/>
      <c r="V24" s="16">
        <f t="shared" si="1"/>
        <v>0</v>
      </c>
      <c r="W24" s="12">
        <f t="shared" si="2"/>
        <v>1</v>
      </c>
      <c r="X24" s="14">
        <f t="shared" si="3"/>
        <v>2600000</v>
      </c>
      <c r="Y24" s="17"/>
      <c r="Z24" s="14">
        <f t="shared" si="4"/>
        <v>2600000</v>
      </c>
      <c r="AA24" s="177"/>
      <c r="AB24" s="175"/>
      <c r="AC24" s="173"/>
      <c r="AD24" s="171"/>
      <c r="AE24" s="19"/>
      <c r="AF24" s="21"/>
      <c r="AG24" s="22" t="str">
        <f t="shared" si="5"/>
        <v>TRUE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164">
        <v>17</v>
      </c>
      <c r="H25" s="178">
        <v>279373620185</v>
      </c>
      <c r="I25" s="164" t="s">
        <v>1728</v>
      </c>
      <c r="J25" s="164"/>
      <c r="K25" s="11" t="str">
        <f t="shared" ca="1" si="0"/>
        <v/>
      </c>
      <c r="L25" s="162" t="s">
        <v>170</v>
      </c>
      <c r="M25" s="162" t="s">
        <v>1748</v>
      </c>
      <c r="N25" s="162"/>
      <c r="O25" s="9">
        <v>5511.1</v>
      </c>
      <c r="P25" s="9">
        <v>1</v>
      </c>
      <c r="Q25" s="13" t="str">
        <f>VLOOKUP(O25, '[1]لیست محصولات اردیبهشت ۱۴۰۳'!B:C,2,0)</f>
        <v>هامبلا | Hambella</v>
      </c>
      <c r="R25" s="9"/>
      <c r="S25" s="12">
        <f>VLOOKUP(O25, '[1]لیست محصولات اردیبهشت ۱۴۰۳'!B:F,5,0)</f>
        <v>150</v>
      </c>
      <c r="T25" s="14">
        <f>VLOOKUP(O25, '[1]لیست محصولات اردیبهشت ۱۴۰۳'!B:G,6,0)</f>
        <v>2800000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2800000</v>
      </c>
      <c r="Y25" s="17"/>
      <c r="Z25" s="14">
        <f t="shared" si="4"/>
        <v>2800000</v>
      </c>
      <c r="AA25" s="176" t="s">
        <v>187</v>
      </c>
      <c r="AB25" s="174" t="s">
        <v>1749</v>
      </c>
      <c r="AC25" s="172" t="s">
        <v>1750</v>
      </c>
      <c r="AD25" s="170"/>
      <c r="AE25" s="19"/>
      <c r="AF25" s="21"/>
      <c r="AG25" s="22" t="str">
        <f t="shared" si="5"/>
        <v>TRUE</v>
      </c>
      <c r="AH25" s="23" t="str">
        <f t="shared" si="6"/>
        <v>کرمان شهربابک ، هاوشک،خیابان شیخ احمد نجفی،خیابان شهید رحیمیان پلاک 13  - حسام شوقیان 09217594659</v>
      </c>
    </row>
    <row r="26" spans="1:34" ht="22.35" customHeight="1">
      <c r="A26" s="7"/>
      <c r="B26" s="7"/>
      <c r="C26" s="7"/>
      <c r="D26" s="7"/>
      <c r="E26" s="7"/>
      <c r="F26" s="8"/>
      <c r="G26" s="165"/>
      <c r="H26" s="179"/>
      <c r="I26" s="165"/>
      <c r="J26" s="165"/>
      <c r="K26" s="11" t="str">
        <f t="shared" ca="1" si="0"/>
        <v/>
      </c>
      <c r="L26" s="163"/>
      <c r="M26" s="163"/>
      <c r="N26" s="163"/>
      <c r="O26" s="9">
        <v>5522.1</v>
      </c>
      <c r="P26" s="9">
        <v>1</v>
      </c>
      <c r="Q26" s="13" t="str">
        <f>VLOOKUP(O26, '[1]لیست محصولات اردیبهشت ۱۴۰۳'!B:C,2,0)</f>
        <v>تامارا | Tamara</v>
      </c>
      <c r="R26" s="9"/>
      <c r="S26" s="12">
        <f>VLOOKUP(O26, '[1]لیست محصولات اردیبهشت ۱۴۰۳'!B:F,5,0)</f>
        <v>150</v>
      </c>
      <c r="T26" s="14">
        <f>VLOOKUP(O26, '[1]لیست محصولات اردیبهشت ۱۴۰۳'!B:G,6,0)</f>
        <v>2600000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2600000</v>
      </c>
      <c r="Y26" s="17"/>
      <c r="Z26" s="14">
        <f t="shared" si="4"/>
        <v>2600000</v>
      </c>
      <c r="AA26" s="177"/>
      <c r="AB26" s="175"/>
      <c r="AC26" s="173"/>
      <c r="AD26" s="171"/>
      <c r="AE26" s="19"/>
      <c r="AF26" s="21"/>
      <c r="AG26" s="22" t="str">
        <f t="shared" si="5"/>
        <v>TRUE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>
        <v>18</v>
      </c>
      <c r="H27" s="10">
        <v>279373801447</v>
      </c>
      <c r="I27" s="9" t="s">
        <v>1728</v>
      </c>
      <c r="J27" s="9"/>
      <c r="K27" s="11" t="str">
        <f t="shared" ca="1" si="0"/>
        <v/>
      </c>
      <c r="L27" s="12" t="s">
        <v>1751</v>
      </c>
      <c r="M27" s="12" t="s">
        <v>1265</v>
      </c>
      <c r="N27" s="12"/>
      <c r="O27" s="9">
        <v>5511.2</v>
      </c>
      <c r="P27" s="9">
        <v>1</v>
      </c>
      <c r="Q27" s="13" t="str">
        <f>VLOOKUP(O27, '[1]لیست محصولات اردیبهشت ۱۴۰۳'!B:C,2,0)</f>
        <v>هامبلا | Hambella</v>
      </c>
      <c r="R27" s="9"/>
      <c r="S27" s="12">
        <f>VLOOKUP(O27, '[1]لیست محصولات اردیبهشت ۱۴۰۳'!B:F,5,0)</f>
        <v>750</v>
      </c>
      <c r="T27" s="14">
        <f>VLOOKUP(O27, '[1]لیست محصولات اردیبهشت ۱۴۰۳'!B:G,6,0)</f>
        <v>13350000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13350000</v>
      </c>
      <c r="Y27" s="17"/>
      <c r="Z27" s="14">
        <f t="shared" si="4"/>
        <v>13350000</v>
      </c>
      <c r="AA27" s="18" t="s">
        <v>115</v>
      </c>
      <c r="AB27" s="13" t="s">
        <v>1752</v>
      </c>
      <c r="AC27" s="19" t="s">
        <v>1753</v>
      </c>
      <c r="AD27" s="20"/>
      <c r="AE27" s="68" t="s">
        <v>1754</v>
      </c>
      <c r="AF27" s="21"/>
      <c r="AG27" s="22" t="str">
        <f t="shared" si="5"/>
        <v>TRUE</v>
      </c>
      <c r="AH27" s="23" t="str">
        <f>AA27&amp;" "&amp;AB27&amp;" "&amp;N27&amp;" - "&amp;L27&amp;" "&amp;M27&amp;" "&amp;AC27</f>
        <v>زنجان خیابان ۱۰وسط( اسماعیل بهرامی) پلاک۴۷  - خلیل موسوی 09127722247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164">
        <v>19</v>
      </c>
      <c r="H28" s="178">
        <v>279376890763</v>
      </c>
      <c r="I28" s="164" t="s">
        <v>1728</v>
      </c>
      <c r="J28" s="164" t="s">
        <v>76</v>
      </c>
      <c r="K28" s="11" t="str">
        <f t="shared" ca="1" si="0"/>
        <v/>
      </c>
      <c r="L28" s="162" t="s">
        <v>346</v>
      </c>
      <c r="M28" s="162" t="s">
        <v>1755</v>
      </c>
      <c r="N28" s="162" t="s">
        <v>1756</v>
      </c>
      <c r="O28" s="9">
        <v>5501.2</v>
      </c>
      <c r="P28" s="9">
        <v>3</v>
      </c>
      <c r="Q28" s="13" t="str">
        <f>VLOOKUP(O28, '[1]لیست محصولات اردیبهشت ۱۴۰۳'!B:C,2,0)</f>
        <v>ورتکس | Vortex</v>
      </c>
      <c r="R28" s="9"/>
      <c r="S28" s="12">
        <f>VLOOKUP(O28, '[1]لیست محصولات اردیبهشت ۱۴۰۳'!B:F,5,0)</f>
        <v>750</v>
      </c>
      <c r="T28" s="14">
        <f>VLOOKUP(O28, '[1]لیست محصولات اردیبهشت ۱۴۰۳'!B:G,6,0)</f>
        <v>9900000</v>
      </c>
      <c r="U28" s="15"/>
      <c r="V28" s="16">
        <f t="shared" si="1"/>
        <v>0</v>
      </c>
      <c r="W28" s="12">
        <f t="shared" si="2"/>
        <v>3</v>
      </c>
      <c r="X28" s="14">
        <f t="shared" si="3"/>
        <v>29700000</v>
      </c>
      <c r="Y28" s="17"/>
      <c r="Z28" s="14">
        <f t="shared" si="4"/>
        <v>29700000</v>
      </c>
      <c r="AA28" s="176" t="s">
        <v>92</v>
      </c>
      <c r="AB28" s="174" t="s">
        <v>1757</v>
      </c>
      <c r="AC28" s="172" t="s">
        <v>1758</v>
      </c>
      <c r="AD28" s="170"/>
      <c r="AE28" s="19"/>
      <c r="AF28" s="21"/>
      <c r="AG28" s="22" t="str">
        <f t="shared" si="5"/>
        <v>TRUE</v>
      </c>
      <c r="AH28" s="23" t="str">
        <f t="shared" si="6"/>
        <v>تبریز ولیعصر فلکه همافر خیابان صادقیان نبش ۱۰ متری فرهنگیان کافه نورم - پوریا خاندار 09142430393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165"/>
      <c r="H29" s="179"/>
      <c r="I29" s="165"/>
      <c r="J29" s="165"/>
      <c r="K29" s="11" t="str">
        <f t="shared" ca="1" si="0"/>
        <v/>
      </c>
      <c r="L29" s="163"/>
      <c r="M29" s="163"/>
      <c r="N29" s="163"/>
      <c r="O29" s="9">
        <v>5522.2</v>
      </c>
      <c r="P29" s="9">
        <v>1</v>
      </c>
      <c r="Q29" s="13" t="str">
        <f>VLOOKUP(O29, '[1]لیست محصولات اردیبهشت ۱۴۰۳'!B:C,2,0)</f>
        <v>تامارا | Tamara</v>
      </c>
      <c r="R29" s="9"/>
      <c r="S29" s="12">
        <f>VLOOKUP(O29, '[1]لیست محصولات اردیبهشت ۱۴۰۳'!B:F,5,0)</f>
        <v>750</v>
      </c>
      <c r="T29" s="14">
        <f>VLOOKUP(O29, '[1]لیست محصولات اردیبهشت ۱۴۰۳'!B:G,6,0)</f>
        <v>12450000</v>
      </c>
      <c r="U29" s="15"/>
      <c r="V29" s="16">
        <f t="shared" si="1"/>
        <v>0</v>
      </c>
      <c r="W29" s="12">
        <f t="shared" si="2"/>
        <v>1</v>
      </c>
      <c r="X29" s="14">
        <f t="shared" si="3"/>
        <v>12450000</v>
      </c>
      <c r="Y29" s="17"/>
      <c r="Z29" s="14">
        <f t="shared" si="4"/>
        <v>12450000</v>
      </c>
      <c r="AA29" s="177"/>
      <c r="AB29" s="175"/>
      <c r="AC29" s="173"/>
      <c r="AD29" s="171"/>
      <c r="AE29" s="19"/>
      <c r="AF29" s="21"/>
      <c r="AG29" s="22" t="str">
        <f t="shared" si="5"/>
        <v>TRUE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66">
        <v>20</v>
      </c>
      <c r="H30" s="67"/>
      <c r="I30" s="66" t="s">
        <v>1575</v>
      </c>
      <c r="J30" s="9" t="s">
        <v>76</v>
      </c>
      <c r="K30" s="11" t="str">
        <f t="shared" ca="1" si="0"/>
        <v/>
      </c>
      <c r="L30" s="12" t="s">
        <v>524</v>
      </c>
      <c r="M30" s="12" t="s">
        <v>525</v>
      </c>
      <c r="N30" s="12" t="s">
        <v>1759</v>
      </c>
      <c r="O30" s="9">
        <v>5511.3</v>
      </c>
      <c r="P30" s="9">
        <v>4</v>
      </c>
      <c r="Q30" s="13" t="str">
        <f>VLOOKUP(O30, '[1]لیست محصولات اردیبهشت ۱۴۰۳'!B:C,2,0)</f>
        <v>هامبلا | Hambella</v>
      </c>
      <c r="R30" s="9"/>
      <c r="S30" s="12">
        <f>VLOOKUP(O30, '[1]لیست محصولات اردیبهشت ۱۴۰۳'!B:F,5,0)</f>
        <v>4000</v>
      </c>
      <c r="T30" s="14">
        <f>VLOOKUP(O30, '[1]لیست محصولات اردیبهشت ۱۴۰۳'!B:G,6,0)</f>
        <v>69600000</v>
      </c>
      <c r="U30" s="15"/>
      <c r="V30" s="16">
        <f t="shared" si="1"/>
        <v>0</v>
      </c>
      <c r="W30" s="12">
        <f t="shared" si="2"/>
        <v>4</v>
      </c>
      <c r="X30" s="14">
        <f t="shared" si="3"/>
        <v>278400000</v>
      </c>
      <c r="Y30" s="17"/>
      <c r="Z30" s="14">
        <f t="shared" si="4"/>
        <v>278400000</v>
      </c>
      <c r="AA30" s="18" t="s">
        <v>527</v>
      </c>
      <c r="AB30" s="13" t="s">
        <v>528</v>
      </c>
      <c r="AC30" s="19" t="s">
        <v>529</v>
      </c>
      <c r="AD30" s="20"/>
      <c r="AE30" s="68" t="s">
        <v>510</v>
      </c>
      <c r="AF30" s="21"/>
      <c r="AG30" s="22" t="str">
        <f t="shared" si="5"/>
        <v>TRUE</v>
      </c>
      <c r="AH30" s="23" t="str">
        <f t="shared" si="6"/>
        <v>کیش کیبل اسکی کافه طهرون کیش - ایمان بنفشه 09037950385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66">
        <v>21</v>
      </c>
      <c r="H31" s="67"/>
      <c r="I31" s="66" t="s">
        <v>1728</v>
      </c>
      <c r="J31" s="9" t="s">
        <v>76</v>
      </c>
      <c r="K31" s="11" t="str">
        <f t="shared" ca="1" si="0"/>
        <v/>
      </c>
      <c r="L31" s="12" t="s">
        <v>550</v>
      </c>
      <c r="M31" s="12" t="s">
        <v>551</v>
      </c>
      <c r="N31" s="12" t="s">
        <v>548</v>
      </c>
      <c r="O31" s="9">
        <v>5501.3</v>
      </c>
      <c r="P31" s="9">
        <v>2</v>
      </c>
      <c r="Q31" s="13" t="str">
        <f>VLOOKUP(O31, '[1]لیست محصولات اردیبهشت ۱۴۰۳'!B:C,2,0)</f>
        <v>ورتکس | Vortex</v>
      </c>
      <c r="R31" s="9"/>
      <c r="S31" s="12">
        <f>VLOOKUP(O31, '[1]لیست محصولات اردیبهشت ۱۴۰۳'!B:F,5,0)</f>
        <v>4000</v>
      </c>
      <c r="T31" s="14">
        <f>VLOOKUP(O31, '[1]لیست محصولات اردیبهشت ۱۴۰۳'!B:G,6,0)</f>
        <v>51200000</v>
      </c>
      <c r="U31" s="15"/>
      <c r="V31" s="16">
        <f t="shared" si="1"/>
        <v>0</v>
      </c>
      <c r="W31" s="12">
        <f t="shared" si="2"/>
        <v>2</v>
      </c>
      <c r="X31" s="14">
        <f t="shared" si="3"/>
        <v>102400000</v>
      </c>
      <c r="Y31" s="17"/>
      <c r="Z31" s="14">
        <f t="shared" si="4"/>
        <v>102400000</v>
      </c>
      <c r="AA31" s="18" t="s">
        <v>79</v>
      </c>
      <c r="AB31" s="13" t="s">
        <v>1760</v>
      </c>
      <c r="AC31" s="19" t="s">
        <v>549</v>
      </c>
      <c r="AD31" s="20"/>
      <c r="AE31" s="19"/>
      <c r="AF31" s="21"/>
      <c r="AG31" s="22" t="str">
        <f t="shared" si="5"/>
        <v>TRUE</v>
      </c>
      <c r="AH31" s="23" t="str">
        <f t="shared" si="6"/>
        <v>تهران خیابان فرشته، نبش پاساژ مریم، پلاک 122 قنادی اته - نواب نجفی زاده 09124722258</v>
      </c>
    </row>
    <row r="32" spans="1:34" ht="22.35" customHeight="1">
      <c r="A32" s="7"/>
      <c r="B32" s="7"/>
      <c r="C32" s="7"/>
      <c r="D32" s="7"/>
      <c r="E32" s="7"/>
      <c r="F32" s="8"/>
      <c r="G32" s="9">
        <v>22</v>
      </c>
      <c r="H32" s="10">
        <v>279380520468</v>
      </c>
      <c r="I32" s="9" t="s">
        <v>1728</v>
      </c>
      <c r="J32" s="9"/>
      <c r="K32" s="11" t="str">
        <f t="shared" ca="1" si="0"/>
        <v/>
      </c>
      <c r="L32" s="12" t="s">
        <v>1037</v>
      </c>
      <c r="M32" s="12" t="s">
        <v>956</v>
      </c>
      <c r="N32" s="12"/>
      <c r="O32" s="9">
        <v>3326.2</v>
      </c>
      <c r="P32" s="9">
        <v>1</v>
      </c>
      <c r="Q32" s="13" t="str">
        <f>VLOOKUP(O32, '[1]لیست محصولات اردیبهشت ۱۴۰۳'!B:C,2,0)</f>
        <v>میاگروس | Milagros</v>
      </c>
      <c r="R32" s="9"/>
      <c r="S32" s="12">
        <f>VLOOKUP(O32, '[1]لیست محصولات اردیبهشت ۱۴۰۳'!B:F,5,0)</f>
        <v>750</v>
      </c>
      <c r="T32" s="14">
        <f>VLOOKUP(O32, '[1]لیست محصولات اردیبهشت ۱۴۰۳'!B:G,6,0)</f>
        <v>18150000</v>
      </c>
      <c r="U32" s="15"/>
      <c r="V32" s="16">
        <f t="shared" si="1"/>
        <v>0</v>
      </c>
      <c r="W32" s="12">
        <f t="shared" si="2"/>
        <v>1</v>
      </c>
      <c r="X32" s="14">
        <f t="shared" si="3"/>
        <v>18150000</v>
      </c>
      <c r="Y32" s="17"/>
      <c r="Z32" s="14">
        <f t="shared" si="4"/>
        <v>18150000</v>
      </c>
      <c r="AA32" s="18" t="s">
        <v>79</v>
      </c>
      <c r="AB32" s="13" t="s">
        <v>1761</v>
      </c>
      <c r="AC32" s="19" t="s">
        <v>1762</v>
      </c>
      <c r="AD32" s="20" t="s">
        <v>99</v>
      </c>
      <c r="AE32" s="19"/>
      <c r="AF32" s="21"/>
      <c r="AG32" s="22" t="str">
        <f t="shared" si="5"/>
        <v>TRUE</v>
      </c>
      <c r="AH32" s="23" t="str">
        <f t="shared" si="6"/>
        <v>تهران سعادت آباد_صرافهای جنوبی_ خیابان قره تپه ایی _ پلاک ۶۶_ واحد ۱  - یاسمن مقدسی 09124508922</v>
      </c>
    </row>
    <row r="33" spans="1:34" ht="22.35" customHeight="1">
      <c r="A33" s="7"/>
      <c r="B33" s="7"/>
      <c r="C33" s="7"/>
      <c r="D33" s="7"/>
      <c r="E33" s="7"/>
      <c r="F33" s="8"/>
      <c r="G33" s="166">
        <v>23</v>
      </c>
      <c r="H33" s="168"/>
      <c r="I33" s="166" t="s">
        <v>1728</v>
      </c>
      <c r="J33" s="164" t="s">
        <v>76</v>
      </c>
      <c r="K33" s="11" t="str">
        <f t="shared" ca="1" si="0"/>
        <v/>
      </c>
      <c r="L33" s="162"/>
      <c r="M33" s="162" t="s">
        <v>77</v>
      </c>
      <c r="N33" s="162" t="s">
        <v>257</v>
      </c>
      <c r="O33" s="9">
        <v>5511.3</v>
      </c>
      <c r="P33" s="9">
        <v>1</v>
      </c>
      <c r="Q33" s="13" t="str">
        <f>VLOOKUP(O33, '[1]لیست محصولات اردیبهشت ۱۴۰۳'!B:C,2,0)</f>
        <v>هامبلا | Hambella</v>
      </c>
      <c r="R33" s="9"/>
      <c r="S33" s="12">
        <f>VLOOKUP(O33, '[1]لیست محصولات اردیبهشت ۱۴۰۳'!B:F,5,0)</f>
        <v>4000</v>
      </c>
      <c r="T33" s="14">
        <f>VLOOKUP(O33, '[1]لیست محصولات اردیبهشت ۱۴۰۳'!B:G,6,0)</f>
        <v>69600000</v>
      </c>
      <c r="U33" s="15"/>
      <c r="V33" s="16">
        <f t="shared" si="1"/>
        <v>0</v>
      </c>
      <c r="W33" s="12">
        <f t="shared" si="2"/>
        <v>1</v>
      </c>
      <c r="X33" s="14">
        <f t="shared" si="3"/>
        <v>69600000</v>
      </c>
      <c r="Y33" s="17"/>
      <c r="Z33" s="14">
        <f t="shared" si="4"/>
        <v>69600000</v>
      </c>
      <c r="AA33" s="176" t="s">
        <v>79</v>
      </c>
      <c r="AB33" s="174" t="s">
        <v>70</v>
      </c>
      <c r="AC33" s="172" t="s">
        <v>80</v>
      </c>
      <c r="AD33" s="170"/>
      <c r="AE33" s="19"/>
      <c r="AF33" s="21"/>
      <c r="AG33" s="22" t="str">
        <f t="shared" si="5"/>
        <v>TRUE</v>
      </c>
      <c r="AH33" s="23" t="str">
        <f t="shared" si="6"/>
        <v>تهران - کافه بیکری کروسان روشا -  حجتی 09373955769</v>
      </c>
    </row>
    <row r="34" spans="1:34" ht="22.35" customHeight="1">
      <c r="A34" s="7"/>
      <c r="B34" s="7"/>
      <c r="C34" s="7"/>
      <c r="D34" s="7"/>
      <c r="E34" s="7"/>
      <c r="F34" s="8"/>
      <c r="G34" s="167"/>
      <c r="H34" s="169"/>
      <c r="I34" s="167"/>
      <c r="J34" s="165"/>
      <c r="K34" s="11" t="str">
        <f t="shared" ca="1" si="0"/>
        <v/>
      </c>
      <c r="L34" s="163"/>
      <c r="M34" s="163"/>
      <c r="N34" s="163"/>
      <c r="O34" s="9">
        <v>5501.3</v>
      </c>
      <c r="P34" s="9">
        <v>4</v>
      </c>
      <c r="Q34" s="13" t="str">
        <f>VLOOKUP(O34, '[1]لیست محصولات اردیبهشت ۱۴۰۳'!B:C,2,0)</f>
        <v>ورتکس | Vortex</v>
      </c>
      <c r="R34" s="9"/>
      <c r="S34" s="12">
        <f>VLOOKUP(O34, '[1]لیست محصولات اردیبهشت ۱۴۰۳'!B:F,5,0)</f>
        <v>4000</v>
      </c>
      <c r="T34" s="14">
        <f>VLOOKUP(O34, '[1]لیست محصولات اردیبهشت ۱۴۰۳'!B:G,6,0)</f>
        <v>51200000</v>
      </c>
      <c r="U34" s="15"/>
      <c r="V34" s="16">
        <f t="shared" si="1"/>
        <v>0</v>
      </c>
      <c r="W34" s="12">
        <f t="shared" si="2"/>
        <v>4</v>
      </c>
      <c r="X34" s="14">
        <f t="shared" si="3"/>
        <v>204800000</v>
      </c>
      <c r="Y34" s="17"/>
      <c r="Z34" s="14">
        <f t="shared" si="4"/>
        <v>204800000</v>
      </c>
      <c r="AA34" s="177"/>
      <c r="AB34" s="175"/>
      <c r="AC34" s="173"/>
      <c r="AD34" s="171"/>
      <c r="AE34" s="19"/>
      <c r="AF34" s="21"/>
      <c r="AG34" s="22" t="str">
        <f t="shared" si="5"/>
        <v>TRUE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166">
        <v>24</v>
      </c>
      <c r="H35" s="168"/>
      <c r="I35" s="166" t="s">
        <v>1728</v>
      </c>
      <c r="J35" s="164" t="s">
        <v>76</v>
      </c>
      <c r="K35" s="11" t="str">
        <f t="shared" ca="1" si="0"/>
        <v/>
      </c>
      <c r="L35" s="162" t="s">
        <v>222</v>
      </c>
      <c r="M35" s="162" t="s">
        <v>1763</v>
      </c>
      <c r="N35" s="162" t="s">
        <v>1764</v>
      </c>
      <c r="O35" s="9">
        <v>5523.2</v>
      </c>
      <c r="P35" s="9">
        <v>5</v>
      </c>
      <c r="Q35" s="13" t="str">
        <f>VLOOKUP(O35, '[1]لیست محصولات اردیبهشت ۱۴۰۳'!B:C,2,0)</f>
        <v>کوتوا دانکن | Kotowa Duncan</v>
      </c>
      <c r="R35" s="9"/>
      <c r="S35" s="12">
        <f>VLOOKUP(O35, '[1]لیست محصولات اردیبهشت ۱۴۰۳'!B:F,5,0)</f>
        <v>750</v>
      </c>
      <c r="T35" s="14">
        <f>VLOOKUP(O35, '[1]لیست محصولات اردیبهشت ۱۴۰۳'!B:G,6,0)</f>
        <v>12150000</v>
      </c>
      <c r="U35" s="15"/>
      <c r="V35" s="16">
        <f t="shared" si="1"/>
        <v>0</v>
      </c>
      <c r="W35" s="12">
        <f t="shared" si="2"/>
        <v>5</v>
      </c>
      <c r="X35" s="14">
        <f t="shared" si="3"/>
        <v>60750000</v>
      </c>
      <c r="Y35" s="17"/>
      <c r="Z35" s="14">
        <f t="shared" si="4"/>
        <v>60750000</v>
      </c>
      <c r="AA35" s="176" t="s">
        <v>79</v>
      </c>
      <c r="AB35" s="174" t="s">
        <v>70</v>
      </c>
      <c r="AC35" s="172" t="s">
        <v>1765</v>
      </c>
      <c r="AD35" s="170"/>
      <c r="AE35" s="19"/>
      <c r="AF35" s="21"/>
      <c r="AG35" s="22" t="str">
        <f t="shared" si="5"/>
        <v>TRUE</v>
      </c>
      <c r="AH35" s="23" t="str">
        <f t="shared" si="6"/>
        <v>تهران - کافه جوی - عرفان نظامی 09122125497</v>
      </c>
    </row>
    <row r="36" spans="1:34" ht="22.35" customHeight="1">
      <c r="A36" s="7"/>
      <c r="B36" s="7"/>
      <c r="C36" s="7"/>
      <c r="D36" s="7"/>
      <c r="E36" s="7"/>
      <c r="F36" s="8"/>
      <c r="G36" s="167"/>
      <c r="H36" s="169"/>
      <c r="I36" s="167"/>
      <c r="J36" s="165"/>
      <c r="K36" s="11" t="str">
        <f t="shared" ca="1" si="0"/>
        <v/>
      </c>
      <c r="L36" s="163"/>
      <c r="M36" s="163"/>
      <c r="N36" s="163"/>
      <c r="O36" s="9">
        <v>3326.2</v>
      </c>
      <c r="P36" s="9">
        <v>1</v>
      </c>
      <c r="Q36" s="13" t="str">
        <f>VLOOKUP(O36, '[1]لیست محصولات اردیبهشت ۱۴۰۳'!B:C,2,0)</f>
        <v>میاگروس | Milagros</v>
      </c>
      <c r="R36" s="9"/>
      <c r="S36" s="12">
        <f>VLOOKUP(O36, '[1]لیست محصولات اردیبهشت ۱۴۰۳'!B:F,5,0)</f>
        <v>750</v>
      </c>
      <c r="T36" s="14">
        <f>VLOOKUP(O36, '[1]لیست محصولات اردیبهشت ۱۴۰۳'!B:G,6,0)</f>
        <v>18150000</v>
      </c>
      <c r="U36" s="15"/>
      <c r="V36" s="16">
        <f t="shared" si="1"/>
        <v>0</v>
      </c>
      <c r="W36" s="12">
        <f t="shared" si="2"/>
        <v>1</v>
      </c>
      <c r="X36" s="14">
        <f t="shared" si="3"/>
        <v>18150000</v>
      </c>
      <c r="Y36" s="17"/>
      <c r="Z36" s="14">
        <f t="shared" si="4"/>
        <v>18150000</v>
      </c>
      <c r="AA36" s="177"/>
      <c r="AB36" s="175"/>
      <c r="AC36" s="173"/>
      <c r="AD36" s="171"/>
      <c r="AE36" s="19"/>
      <c r="AF36" s="21"/>
      <c r="AG36" s="22" t="str">
        <f t="shared" si="5"/>
        <v>TRUE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164">
        <v>25</v>
      </c>
      <c r="H37" s="178">
        <v>279387372680</v>
      </c>
      <c r="I37" s="164" t="s">
        <v>1728</v>
      </c>
      <c r="J37" s="164"/>
      <c r="K37" s="11"/>
      <c r="L37" s="162" t="s">
        <v>1230</v>
      </c>
      <c r="M37" s="162" t="s">
        <v>1363</v>
      </c>
      <c r="N37" s="162"/>
      <c r="O37" s="9">
        <v>5511.1</v>
      </c>
      <c r="P37" s="9">
        <v>2</v>
      </c>
      <c r="Q37" s="13" t="str">
        <f>VLOOKUP(O37, '[1]لیست محصولات اردیبهشت ۱۴۰۳'!B:C,2,0)</f>
        <v>هامبلا | Hambella</v>
      </c>
      <c r="R37" s="9"/>
      <c r="S37" s="12">
        <f>VLOOKUP(O37, '[1]لیست محصولات اردیبهشت ۱۴۰۳'!B:F,5,0)</f>
        <v>150</v>
      </c>
      <c r="T37" s="14">
        <f>VLOOKUP(O37, '[1]لیست محصولات اردیبهشت ۱۴۰۳'!B:G,6,0)</f>
        <v>2800000</v>
      </c>
      <c r="U37" s="15"/>
      <c r="V37" s="16">
        <f t="shared" si="1"/>
        <v>0</v>
      </c>
      <c r="W37" s="12">
        <f t="shared" si="2"/>
        <v>2</v>
      </c>
      <c r="X37" s="14">
        <f t="shared" si="3"/>
        <v>5600000</v>
      </c>
      <c r="Y37" s="17"/>
      <c r="Z37" s="14">
        <f t="shared" si="4"/>
        <v>5600000</v>
      </c>
      <c r="AA37" s="176" t="s">
        <v>79</v>
      </c>
      <c r="AB37" s="174" t="s">
        <v>1364</v>
      </c>
      <c r="AC37" s="172" t="s">
        <v>1365</v>
      </c>
      <c r="AD37" s="170" t="s">
        <v>99</v>
      </c>
      <c r="AE37" s="19"/>
      <c r="AF37" s="21"/>
      <c r="AG37" s="22" t="str">
        <f t="shared" si="5"/>
        <v>TRUE</v>
      </c>
      <c r="AH37" s="23" t="str">
        <f t="shared" si="6"/>
        <v>تهران یوسف آباد- میدان اسد آبادی- بن بست باغچه بان  - آرین سپهری 09113213912</v>
      </c>
    </row>
    <row r="38" spans="1:34" ht="22.35" customHeight="1">
      <c r="A38" s="7"/>
      <c r="B38" s="7"/>
      <c r="C38" s="7"/>
      <c r="D38" s="7"/>
      <c r="E38" s="7"/>
      <c r="F38" s="8"/>
      <c r="G38" s="165"/>
      <c r="H38" s="179"/>
      <c r="I38" s="165"/>
      <c r="J38" s="165"/>
      <c r="K38" s="11" t="str">
        <f t="shared" ca="1" si="0"/>
        <v/>
      </c>
      <c r="L38" s="163"/>
      <c r="M38" s="163"/>
      <c r="N38" s="163"/>
      <c r="O38" s="9">
        <v>5501.1</v>
      </c>
      <c r="P38" s="9">
        <v>1</v>
      </c>
      <c r="Q38" s="13" t="str">
        <f>VLOOKUP(O38, '[1]لیست محصولات اردیبهشت ۱۴۰۳'!B:C,2,0)</f>
        <v>ورتکس | Vortex</v>
      </c>
      <c r="R38" s="9"/>
      <c r="S38" s="12">
        <f>VLOOKUP(O38, '[1]لیست محصولات اردیبهشت ۱۴۰۳'!B:F,5,0)</f>
        <v>150</v>
      </c>
      <c r="T38" s="14">
        <f>VLOOKUP(O38, '[1]لیست محصولات اردیبهشت ۱۴۰۳'!B:G,6,0)</f>
        <v>2100000</v>
      </c>
      <c r="U38" s="15"/>
      <c r="V38" s="16">
        <f t="shared" si="1"/>
        <v>0</v>
      </c>
      <c r="W38" s="12">
        <f t="shared" si="2"/>
        <v>1</v>
      </c>
      <c r="X38" s="14">
        <f t="shared" si="3"/>
        <v>2100000</v>
      </c>
      <c r="Y38" s="17"/>
      <c r="Z38" s="14">
        <f t="shared" si="4"/>
        <v>2100000</v>
      </c>
      <c r="AA38" s="177"/>
      <c r="AB38" s="175"/>
      <c r="AC38" s="173"/>
      <c r="AD38" s="171"/>
      <c r="AE38" s="19"/>
      <c r="AF38" s="21"/>
      <c r="AG38" s="22" t="str">
        <f t="shared" si="5"/>
        <v>TRUE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66">
        <v>26</v>
      </c>
      <c r="H39" s="67"/>
      <c r="I39" s="66" t="s">
        <v>1728</v>
      </c>
      <c r="J39" s="9" t="s">
        <v>76</v>
      </c>
      <c r="K39" s="11" t="str">
        <f t="shared" ca="1" si="0"/>
        <v/>
      </c>
      <c r="L39" s="12" t="s">
        <v>547</v>
      </c>
      <c r="M39" s="12" t="s">
        <v>1170</v>
      </c>
      <c r="N39" s="12" t="s">
        <v>1167</v>
      </c>
      <c r="O39" s="9">
        <v>5501.3</v>
      </c>
      <c r="P39" s="9">
        <v>2</v>
      </c>
      <c r="Q39" s="13" t="str">
        <f>VLOOKUP(O39, '[1]لیست محصولات اردیبهشت ۱۴۰۳'!B:C,2,0)</f>
        <v>ورتکس | Vortex</v>
      </c>
      <c r="R39" s="9"/>
      <c r="S39" s="12">
        <f>VLOOKUP(O39, '[1]لیست محصولات اردیبهشت ۱۴۰۳'!B:F,5,0)</f>
        <v>4000</v>
      </c>
      <c r="T39" s="14">
        <f>VLOOKUP(O39, '[1]لیست محصولات اردیبهشت ۱۴۰۳'!B:G,6,0)</f>
        <v>51200000</v>
      </c>
      <c r="U39" s="15"/>
      <c r="V39" s="16">
        <f t="shared" si="1"/>
        <v>0</v>
      </c>
      <c r="W39" s="12">
        <f t="shared" si="2"/>
        <v>2</v>
      </c>
      <c r="X39" s="14">
        <f t="shared" si="3"/>
        <v>102400000</v>
      </c>
      <c r="Y39" s="17"/>
      <c r="Z39" s="14">
        <f t="shared" si="4"/>
        <v>102400000</v>
      </c>
      <c r="AA39" s="18" t="s">
        <v>79</v>
      </c>
      <c r="AB39" s="13" t="s">
        <v>1767</v>
      </c>
      <c r="AC39" s="19" t="s">
        <v>1169</v>
      </c>
      <c r="AD39" s="20"/>
      <c r="AE39" s="19"/>
      <c r="AF39" s="21"/>
      <c r="AG39" s="22" t="str">
        <f t="shared" si="5"/>
        <v>TRUE</v>
      </c>
      <c r="AH39" s="23" t="str">
        <f t="shared" si="6"/>
        <v>تهران پاسداران، فرخی یزدی، نبش کوچه هشتم کافه بیکری لاویدا - محسن نقی زاده 09352181907</v>
      </c>
    </row>
    <row r="40" spans="1:34" ht="22.35" customHeight="1">
      <c r="A40" s="7"/>
      <c r="B40" s="7"/>
      <c r="C40" s="7"/>
      <c r="D40" s="7"/>
      <c r="E40" s="7"/>
      <c r="F40" s="8"/>
      <c r="G40" s="288">
        <v>27</v>
      </c>
      <c r="H40" s="291"/>
      <c r="I40" s="288" t="s">
        <v>1728</v>
      </c>
      <c r="J40" s="288"/>
      <c r="K40" s="148" t="str">
        <f t="shared" ca="1" si="0"/>
        <v/>
      </c>
      <c r="L40" s="294" t="s">
        <v>1768</v>
      </c>
      <c r="M40" s="295"/>
      <c r="N40" s="296"/>
      <c r="O40" s="149">
        <v>5501.1</v>
      </c>
      <c r="P40" s="149">
        <v>1</v>
      </c>
      <c r="Q40" s="150" t="str">
        <f>VLOOKUP(O40, '[1]لیست محصولات اردیبهشت ۱۴۰۳'!B:C,2,0)</f>
        <v>ورتکس | Vortex</v>
      </c>
      <c r="R40" s="149"/>
      <c r="S40" s="151">
        <f>VLOOKUP(O40, '[1]لیست محصولات اردیبهشت ۱۴۰۳'!B:F,5,0)</f>
        <v>150</v>
      </c>
      <c r="T40" s="152">
        <f>VLOOKUP(O40, '[1]لیست محصولات اردیبهشت ۱۴۰۳'!B:G,6,0)</f>
        <v>2100000</v>
      </c>
      <c r="U40" s="153"/>
      <c r="V40" s="154">
        <f t="shared" si="1"/>
        <v>0</v>
      </c>
      <c r="W40" s="151">
        <f t="shared" si="2"/>
        <v>1</v>
      </c>
      <c r="X40" s="152">
        <f t="shared" si="3"/>
        <v>2100000</v>
      </c>
      <c r="Y40" s="155"/>
      <c r="Z40" s="152">
        <f t="shared" si="4"/>
        <v>2100000</v>
      </c>
      <c r="AA40" s="303" t="s">
        <v>1769</v>
      </c>
      <c r="AB40" s="303"/>
      <c r="AC40" s="303"/>
      <c r="AD40" s="303"/>
      <c r="AE40" s="303"/>
      <c r="AF40" s="156"/>
      <c r="AG40" s="22" t="str">
        <f t="shared" si="5"/>
        <v>TRUE</v>
      </c>
      <c r="AH40" s="23" t="str">
        <f t="shared" si="6"/>
        <v xml:space="preserve">در تمیز و مرتب ترین حالت ممکن به *آریا* تحویل داده شود.   - قهوه برای عکاسی روز دوشنبه  </v>
      </c>
    </row>
    <row r="41" spans="1:34" ht="22.35" customHeight="1">
      <c r="A41" s="7"/>
      <c r="B41" s="7"/>
      <c r="C41" s="7"/>
      <c r="D41" s="7"/>
      <c r="E41" s="7"/>
      <c r="F41" s="8"/>
      <c r="G41" s="289"/>
      <c r="H41" s="292"/>
      <c r="I41" s="289"/>
      <c r="J41" s="289"/>
      <c r="K41" s="148" t="str">
        <f t="shared" ca="1" si="0"/>
        <v/>
      </c>
      <c r="L41" s="297"/>
      <c r="M41" s="298"/>
      <c r="N41" s="299"/>
      <c r="O41" s="149">
        <v>5501.2</v>
      </c>
      <c r="P41" s="149">
        <v>1</v>
      </c>
      <c r="Q41" s="150" t="str">
        <f>VLOOKUP(O41, '[1]لیست محصولات اردیبهشت ۱۴۰۳'!B:C,2,0)</f>
        <v>ورتکس | Vortex</v>
      </c>
      <c r="R41" s="149"/>
      <c r="S41" s="151">
        <f>VLOOKUP(O41, '[1]لیست محصولات اردیبهشت ۱۴۰۳'!B:F,5,0)</f>
        <v>750</v>
      </c>
      <c r="T41" s="152">
        <f>VLOOKUP(O41, '[1]لیست محصولات اردیبهشت ۱۴۰۳'!B:G,6,0)</f>
        <v>9900000</v>
      </c>
      <c r="U41" s="153"/>
      <c r="V41" s="154">
        <f t="shared" si="1"/>
        <v>0</v>
      </c>
      <c r="W41" s="151">
        <f t="shared" si="2"/>
        <v>1</v>
      </c>
      <c r="X41" s="152">
        <f t="shared" si="3"/>
        <v>9900000</v>
      </c>
      <c r="Y41" s="155"/>
      <c r="Z41" s="152">
        <f t="shared" si="4"/>
        <v>9900000</v>
      </c>
      <c r="AA41" s="303"/>
      <c r="AB41" s="303"/>
      <c r="AC41" s="303"/>
      <c r="AD41" s="303"/>
      <c r="AE41" s="303"/>
      <c r="AF41" s="156"/>
      <c r="AG41" s="22" t="str">
        <f t="shared" si="5"/>
        <v>TRUE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289"/>
      <c r="H42" s="292"/>
      <c r="I42" s="289"/>
      <c r="J42" s="289"/>
      <c r="K42" s="148" t="str">
        <f t="shared" ca="1" si="0"/>
        <v/>
      </c>
      <c r="L42" s="297"/>
      <c r="M42" s="298"/>
      <c r="N42" s="299"/>
      <c r="O42" s="149">
        <v>5501.3</v>
      </c>
      <c r="P42" s="149">
        <v>1</v>
      </c>
      <c r="Q42" s="150" t="str">
        <f>VLOOKUP(O42, '[1]لیست محصولات اردیبهشت ۱۴۰۳'!B:C,2,0)</f>
        <v>ورتکس | Vortex</v>
      </c>
      <c r="R42" s="149"/>
      <c r="S42" s="151">
        <f>VLOOKUP(O42, '[1]لیست محصولات اردیبهشت ۱۴۰۳'!B:F,5,0)</f>
        <v>4000</v>
      </c>
      <c r="T42" s="152">
        <f>VLOOKUP(O42, '[1]لیست محصولات اردیبهشت ۱۴۰۳'!B:G,6,0)</f>
        <v>51200000</v>
      </c>
      <c r="U42" s="153"/>
      <c r="V42" s="154">
        <f t="shared" si="1"/>
        <v>0</v>
      </c>
      <c r="W42" s="151">
        <f t="shared" si="2"/>
        <v>1</v>
      </c>
      <c r="X42" s="152">
        <f t="shared" si="3"/>
        <v>51200000</v>
      </c>
      <c r="Y42" s="155"/>
      <c r="Z42" s="152">
        <f t="shared" si="4"/>
        <v>51200000</v>
      </c>
      <c r="AA42" s="303"/>
      <c r="AB42" s="303"/>
      <c r="AC42" s="303"/>
      <c r="AD42" s="303"/>
      <c r="AE42" s="303"/>
      <c r="AF42" s="156"/>
      <c r="AG42" s="22" t="str">
        <f t="shared" si="5"/>
        <v>TRUE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289"/>
      <c r="H43" s="292"/>
      <c r="I43" s="289"/>
      <c r="J43" s="289"/>
      <c r="K43" s="148" t="str">
        <f t="shared" ca="1" si="0"/>
        <v/>
      </c>
      <c r="L43" s="297"/>
      <c r="M43" s="298"/>
      <c r="N43" s="299"/>
      <c r="O43" s="149">
        <v>5522.1</v>
      </c>
      <c r="P43" s="149">
        <v>1</v>
      </c>
      <c r="Q43" s="150" t="str">
        <f>VLOOKUP(O43, '[1]لیست محصولات اردیبهشت ۱۴۰۳'!B:C,2,0)</f>
        <v>تامارا | Tamara</v>
      </c>
      <c r="R43" s="149"/>
      <c r="S43" s="151">
        <f>VLOOKUP(O43, '[1]لیست محصولات اردیبهشت ۱۴۰۳'!B:F,5,0)</f>
        <v>150</v>
      </c>
      <c r="T43" s="152">
        <f>VLOOKUP(O43, '[1]لیست محصولات اردیبهشت ۱۴۰۳'!B:G,6,0)</f>
        <v>2600000</v>
      </c>
      <c r="U43" s="153"/>
      <c r="V43" s="154">
        <f t="shared" si="1"/>
        <v>0</v>
      </c>
      <c r="W43" s="151">
        <f t="shared" si="2"/>
        <v>1</v>
      </c>
      <c r="X43" s="152">
        <f t="shared" si="3"/>
        <v>2600000</v>
      </c>
      <c r="Y43" s="155"/>
      <c r="Z43" s="152">
        <f t="shared" si="4"/>
        <v>2600000</v>
      </c>
      <c r="AA43" s="303"/>
      <c r="AB43" s="303"/>
      <c r="AC43" s="303"/>
      <c r="AD43" s="303"/>
      <c r="AE43" s="303"/>
      <c r="AF43" s="156"/>
      <c r="AG43" s="22" t="str">
        <f t="shared" si="5"/>
        <v>TRUE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289"/>
      <c r="H44" s="292"/>
      <c r="I44" s="289"/>
      <c r="J44" s="289"/>
      <c r="K44" s="148" t="str">
        <f t="shared" ca="1" si="0"/>
        <v/>
      </c>
      <c r="L44" s="297"/>
      <c r="M44" s="298"/>
      <c r="N44" s="299"/>
      <c r="O44" s="149">
        <v>5522.2</v>
      </c>
      <c r="P44" s="149">
        <v>1</v>
      </c>
      <c r="Q44" s="150" t="str">
        <f>VLOOKUP(O44, '[1]لیست محصولات اردیبهشت ۱۴۰۳'!B:C,2,0)</f>
        <v>تامارا | Tamara</v>
      </c>
      <c r="R44" s="149"/>
      <c r="S44" s="151">
        <f>VLOOKUP(O44, '[1]لیست محصولات اردیبهشت ۱۴۰۳'!B:F,5,0)</f>
        <v>750</v>
      </c>
      <c r="T44" s="152">
        <f>VLOOKUP(O44, '[1]لیست محصولات اردیبهشت ۱۴۰۳'!B:G,6,0)</f>
        <v>12450000</v>
      </c>
      <c r="U44" s="153"/>
      <c r="V44" s="154">
        <f t="shared" si="1"/>
        <v>0</v>
      </c>
      <c r="W44" s="151">
        <f t="shared" si="2"/>
        <v>1</v>
      </c>
      <c r="X44" s="152">
        <f t="shared" si="3"/>
        <v>12450000</v>
      </c>
      <c r="Y44" s="155"/>
      <c r="Z44" s="152">
        <f t="shared" si="4"/>
        <v>12450000</v>
      </c>
      <c r="AA44" s="303"/>
      <c r="AB44" s="303"/>
      <c r="AC44" s="303"/>
      <c r="AD44" s="303"/>
      <c r="AE44" s="303"/>
      <c r="AF44" s="156"/>
      <c r="AG44" s="22" t="str">
        <f t="shared" si="5"/>
        <v>TRUE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289"/>
      <c r="H45" s="292"/>
      <c r="I45" s="289"/>
      <c r="J45" s="289"/>
      <c r="K45" s="148" t="str">
        <f t="shared" ca="1" si="0"/>
        <v/>
      </c>
      <c r="L45" s="297"/>
      <c r="M45" s="298"/>
      <c r="N45" s="299"/>
      <c r="O45" s="149">
        <v>5511.1</v>
      </c>
      <c r="P45" s="149">
        <v>1</v>
      </c>
      <c r="Q45" s="150" t="str">
        <f>VLOOKUP(O45, '[1]لیست محصولات اردیبهشت ۱۴۰۳'!B:C,2,0)</f>
        <v>هامبلا | Hambella</v>
      </c>
      <c r="R45" s="149"/>
      <c r="S45" s="151">
        <f>VLOOKUP(O45, '[1]لیست محصولات اردیبهشت ۱۴۰۳'!B:F,5,0)</f>
        <v>150</v>
      </c>
      <c r="T45" s="152">
        <f>VLOOKUP(O45, '[1]لیست محصولات اردیبهشت ۱۴۰۳'!B:G,6,0)</f>
        <v>2800000</v>
      </c>
      <c r="U45" s="157"/>
      <c r="V45" s="154">
        <f t="shared" si="1"/>
        <v>0</v>
      </c>
      <c r="W45" s="151">
        <f t="shared" si="2"/>
        <v>1</v>
      </c>
      <c r="X45" s="152">
        <f t="shared" si="3"/>
        <v>2800000</v>
      </c>
      <c r="Y45" s="155"/>
      <c r="Z45" s="152">
        <f t="shared" si="4"/>
        <v>2800000</v>
      </c>
      <c r="AA45" s="303"/>
      <c r="AB45" s="303"/>
      <c r="AC45" s="303"/>
      <c r="AD45" s="303"/>
      <c r="AE45" s="303"/>
      <c r="AF45" s="156"/>
      <c r="AG45" s="22" t="str">
        <f t="shared" si="5"/>
        <v>TRUE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289"/>
      <c r="H46" s="292"/>
      <c r="I46" s="289"/>
      <c r="J46" s="289"/>
      <c r="K46" s="148" t="str">
        <f t="shared" ca="1" si="0"/>
        <v/>
      </c>
      <c r="L46" s="297"/>
      <c r="M46" s="298"/>
      <c r="N46" s="299"/>
      <c r="O46" s="149">
        <v>5511.2</v>
      </c>
      <c r="P46" s="149">
        <v>1</v>
      </c>
      <c r="Q46" s="150" t="str">
        <f>VLOOKUP(O46, '[1]لیست محصولات اردیبهشت ۱۴۰۳'!B:C,2,0)</f>
        <v>هامبلا | Hambella</v>
      </c>
      <c r="R46" s="149"/>
      <c r="S46" s="151">
        <f>VLOOKUP(O46, '[1]لیست محصولات اردیبهشت ۱۴۰۳'!B:F,5,0)</f>
        <v>750</v>
      </c>
      <c r="T46" s="152">
        <f>VLOOKUP(O46, '[1]لیست محصولات اردیبهشت ۱۴۰۳'!B:G,6,0)</f>
        <v>13350000</v>
      </c>
      <c r="U46" s="157"/>
      <c r="V46" s="154">
        <f t="shared" si="1"/>
        <v>0</v>
      </c>
      <c r="W46" s="151">
        <f t="shared" si="2"/>
        <v>1</v>
      </c>
      <c r="X46" s="152">
        <f t="shared" si="3"/>
        <v>13350000</v>
      </c>
      <c r="Y46" s="155"/>
      <c r="Z46" s="152">
        <f t="shared" si="4"/>
        <v>13350000</v>
      </c>
      <c r="AA46" s="303"/>
      <c r="AB46" s="303"/>
      <c r="AC46" s="303"/>
      <c r="AD46" s="303"/>
      <c r="AE46" s="303"/>
      <c r="AF46" s="156"/>
      <c r="AG46" s="22" t="str">
        <f t="shared" si="5"/>
        <v>TRUE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289"/>
      <c r="H47" s="292"/>
      <c r="I47" s="289"/>
      <c r="J47" s="289"/>
      <c r="K47" s="148" t="str">
        <f t="shared" ca="1" si="0"/>
        <v/>
      </c>
      <c r="L47" s="297"/>
      <c r="M47" s="298"/>
      <c r="N47" s="299"/>
      <c r="O47" s="149">
        <v>5511.3</v>
      </c>
      <c r="P47" s="149">
        <v>1</v>
      </c>
      <c r="Q47" s="150" t="str">
        <f>VLOOKUP(O47, '[1]لیست محصولات اردیبهشت ۱۴۰۳'!B:C,2,0)</f>
        <v>هامبلا | Hambella</v>
      </c>
      <c r="R47" s="149"/>
      <c r="S47" s="151">
        <f>VLOOKUP(O47, '[1]لیست محصولات اردیبهشت ۱۴۰۳'!B:F,5,0)</f>
        <v>4000</v>
      </c>
      <c r="T47" s="152">
        <f>VLOOKUP(O47, '[1]لیست محصولات اردیبهشت ۱۴۰۳'!B:G,6,0)</f>
        <v>69600000</v>
      </c>
      <c r="U47" s="153"/>
      <c r="V47" s="154">
        <f t="shared" si="1"/>
        <v>0</v>
      </c>
      <c r="W47" s="151">
        <f t="shared" si="2"/>
        <v>1</v>
      </c>
      <c r="X47" s="152">
        <f t="shared" si="3"/>
        <v>69600000</v>
      </c>
      <c r="Y47" s="155"/>
      <c r="Z47" s="152">
        <f t="shared" si="4"/>
        <v>69600000</v>
      </c>
      <c r="AA47" s="303"/>
      <c r="AB47" s="303"/>
      <c r="AC47" s="303"/>
      <c r="AD47" s="303"/>
      <c r="AE47" s="303"/>
      <c r="AF47" s="156"/>
      <c r="AG47" s="22" t="str">
        <f t="shared" si="5"/>
        <v>TRUE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289"/>
      <c r="H48" s="292"/>
      <c r="I48" s="289"/>
      <c r="J48" s="289"/>
      <c r="K48" s="148" t="str">
        <f t="shared" ca="1" si="0"/>
        <v/>
      </c>
      <c r="L48" s="297"/>
      <c r="M48" s="298"/>
      <c r="N48" s="299"/>
      <c r="O48" s="149">
        <v>5523.2</v>
      </c>
      <c r="P48" s="149">
        <v>1</v>
      </c>
      <c r="Q48" s="150" t="str">
        <f>VLOOKUP(O48, '[1]لیست محصولات اردیبهشت ۱۴۰۳'!B:C,2,0)</f>
        <v>کوتوا دانکن | Kotowa Duncan</v>
      </c>
      <c r="R48" s="149"/>
      <c r="S48" s="151">
        <f>VLOOKUP(O48, '[1]لیست محصولات اردیبهشت ۱۴۰۳'!B:F,5,0)</f>
        <v>750</v>
      </c>
      <c r="T48" s="152">
        <f>VLOOKUP(O48, '[1]لیست محصولات اردیبهشت ۱۴۰۳'!B:G,6,0)</f>
        <v>12150000</v>
      </c>
      <c r="U48" s="153"/>
      <c r="V48" s="154">
        <f t="shared" si="1"/>
        <v>0</v>
      </c>
      <c r="W48" s="151">
        <f t="shared" si="2"/>
        <v>1</v>
      </c>
      <c r="X48" s="152">
        <f t="shared" si="3"/>
        <v>12150000</v>
      </c>
      <c r="Y48" s="155"/>
      <c r="Z48" s="152">
        <f t="shared" si="4"/>
        <v>12150000</v>
      </c>
      <c r="AA48" s="303"/>
      <c r="AB48" s="303"/>
      <c r="AC48" s="303"/>
      <c r="AD48" s="303"/>
      <c r="AE48" s="303"/>
      <c r="AF48" s="156"/>
      <c r="AG48" s="22" t="str">
        <f t="shared" si="5"/>
        <v>TRUE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289"/>
      <c r="H49" s="292"/>
      <c r="I49" s="289"/>
      <c r="J49" s="289"/>
      <c r="K49" s="148" t="str">
        <f t="shared" ca="1" si="0"/>
        <v/>
      </c>
      <c r="L49" s="297"/>
      <c r="M49" s="298"/>
      <c r="N49" s="299"/>
      <c r="O49" s="149">
        <v>3326.1</v>
      </c>
      <c r="P49" s="149">
        <v>1</v>
      </c>
      <c r="Q49" s="150" t="str">
        <f>VLOOKUP(O49, '[1]لیست محصولات اردیبهشت ۱۴۰۳'!B:C,2,0)</f>
        <v>میاگروس | Milagros</v>
      </c>
      <c r="R49" s="149"/>
      <c r="S49" s="151">
        <f>VLOOKUP(O49, '[1]لیست محصولات اردیبهشت ۱۴۰۳'!B:F,5,0)</f>
        <v>150</v>
      </c>
      <c r="T49" s="152">
        <f>VLOOKUP(O49, '[1]لیست محصولات اردیبهشت ۱۴۰۳'!B:G,6,0)</f>
        <v>3750000</v>
      </c>
      <c r="U49" s="153"/>
      <c r="V49" s="154">
        <f t="shared" si="1"/>
        <v>0</v>
      </c>
      <c r="W49" s="151">
        <f t="shared" si="2"/>
        <v>1</v>
      </c>
      <c r="X49" s="152">
        <f t="shared" si="3"/>
        <v>3750000</v>
      </c>
      <c r="Y49" s="155"/>
      <c r="Z49" s="152">
        <f t="shared" si="4"/>
        <v>3750000</v>
      </c>
      <c r="AA49" s="303"/>
      <c r="AB49" s="303"/>
      <c r="AC49" s="303"/>
      <c r="AD49" s="303"/>
      <c r="AE49" s="303"/>
      <c r="AF49" s="156"/>
      <c r="AG49" s="22" t="str">
        <f t="shared" si="5"/>
        <v>TRUE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290"/>
      <c r="H50" s="293"/>
      <c r="I50" s="290"/>
      <c r="J50" s="290"/>
      <c r="K50" s="148" t="str">
        <f t="shared" ca="1" si="0"/>
        <v/>
      </c>
      <c r="L50" s="300"/>
      <c r="M50" s="301"/>
      <c r="N50" s="302"/>
      <c r="O50" s="149">
        <v>3326.2</v>
      </c>
      <c r="P50" s="149">
        <v>1</v>
      </c>
      <c r="Q50" s="150" t="str">
        <f>VLOOKUP(O50, '[1]لیست محصولات اردیبهشت ۱۴۰۳'!B:C,2,0)</f>
        <v>میاگروس | Milagros</v>
      </c>
      <c r="R50" s="149"/>
      <c r="S50" s="151">
        <f>VLOOKUP(O50, '[1]لیست محصولات اردیبهشت ۱۴۰۳'!B:F,5,0)</f>
        <v>750</v>
      </c>
      <c r="T50" s="152">
        <f>VLOOKUP(O50, '[1]لیست محصولات اردیبهشت ۱۴۰۳'!B:G,6,0)</f>
        <v>18150000</v>
      </c>
      <c r="U50" s="157"/>
      <c r="V50" s="154">
        <f t="shared" si="1"/>
        <v>0</v>
      </c>
      <c r="W50" s="151">
        <f t="shared" si="2"/>
        <v>1</v>
      </c>
      <c r="X50" s="152">
        <f t="shared" si="3"/>
        <v>18150000</v>
      </c>
      <c r="Y50" s="155"/>
      <c r="Z50" s="152">
        <f t="shared" si="4"/>
        <v>18150000</v>
      </c>
      <c r="AA50" s="303"/>
      <c r="AB50" s="303"/>
      <c r="AC50" s="303"/>
      <c r="AD50" s="303"/>
      <c r="AE50" s="303"/>
      <c r="AF50" s="156"/>
      <c r="AG50" s="22" t="str">
        <f t="shared" si="5"/>
        <v>TRUE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164">
        <v>28</v>
      </c>
      <c r="H51" s="178">
        <v>279395524729</v>
      </c>
      <c r="I51" s="164" t="s">
        <v>1728</v>
      </c>
      <c r="J51" s="164"/>
      <c r="K51" s="11" t="str">
        <f t="shared" ca="1" si="0"/>
        <v/>
      </c>
      <c r="L51" s="162" t="s">
        <v>130</v>
      </c>
      <c r="M51" s="162" t="s">
        <v>1770</v>
      </c>
      <c r="N51" s="162"/>
      <c r="O51" s="9">
        <v>5501.1</v>
      </c>
      <c r="P51" s="9">
        <v>1</v>
      </c>
      <c r="Q51" s="13" t="str">
        <f>VLOOKUP(O51, '[1]لیست محصولات اردیبهشت ۱۴۰۳'!B:C,2,0)</f>
        <v>ورتکس | Vortex</v>
      </c>
      <c r="R51" s="9"/>
      <c r="S51" s="12">
        <f>VLOOKUP(O51, '[1]لیست محصولات اردیبهشت ۱۴۰۳'!B:F,5,0)</f>
        <v>150</v>
      </c>
      <c r="T51" s="14">
        <f>VLOOKUP(O51, '[1]لیست محصولات اردیبهشت ۱۴۰۳'!B:G,6,0)</f>
        <v>2100000</v>
      </c>
      <c r="U51" s="15"/>
      <c r="V51" s="16">
        <f t="shared" si="1"/>
        <v>0</v>
      </c>
      <c r="W51" s="12">
        <f t="shared" si="2"/>
        <v>1</v>
      </c>
      <c r="X51" s="14">
        <f t="shared" si="3"/>
        <v>2100000</v>
      </c>
      <c r="Y51" s="17"/>
      <c r="Z51" s="14">
        <f t="shared" si="4"/>
        <v>2100000</v>
      </c>
      <c r="AA51" s="176" t="s">
        <v>79</v>
      </c>
      <c r="AB51" s="174" t="s">
        <v>1771</v>
      </c>
      <c r="AC51" s="172" t="s">
        <v>1772</v>
      </c>
      <c r="AD51" s="170" t="s">
        <v>99</v>
      </c>
      <c r="AE51" s="19"/>
      <c r="AF51" s="21"/>
      <c r="AG51" s="22" t="str">
        <f t="shared" si="5"/>
        <v>TRUE</v>
      </c>
      <c r="AH51" s="23" t="str">
        <f t="shared" si="6"/>
        <v>تهران جردن، پایینتر از میرداماد، بعد از دیدار، نبش سپیدار، پلاک ۵۹، واحد سوم، ط اول  - آرش زمانی 09126824883</v>
      </c>
    </row>
    <row r="52" spans="1:34" ht="22.35" customHeight="1">
      <c r="A52" s="7"/>
      <c r="B52" s="7"/>
      <c r="C52" s="7"/>
      <c r="D52" s="7"/>
      <c r="E52" s="7"/>
      <c r="F52" s="8"/>
      <c r="G52" s="165"/>
      <c r="H52" s="179"/>
      <c r="I52" s="165"/>
      <c r="J52" s="165"/>
      <c r="K52" s="11" t="str">
        <f t="shared" ca="1" si="0"/>
        <v/>
      </c>
      <c r="L52" s="163"/>
      <c r="M52" s="163"/>
      <c r="N52" s="163"/>
      <c r="O52" s="9">
        <v>1130.0999999999999</v>
      </c>
      <c r="P52" s="9">
        <v>1</v>
      </c>
      <c r="Q52" s="13" t="str">
        <f>VLOOKUP(O52, '[1]لیست محصولات اردیبهشت ۱۴۰۳'!B:C,2,0)</f>
        <v>الیدا پلانو | Elida Plano</v>
      </c>
      <c r="R52" s="9"/>
      <c r="S52" s="12">
        <f>VLOOKUP(O52, '[1]لیست محصولات اردیبهشت ۱۴۰۳'!B:F,5,0)</f>
        <v>80</v>
      </c>
      <c r="T52" s="14">
        <f>VLOOKUP(O52, '[1]لیست محصولات اردیبهشت ۱۴۰۳'!B:G,6,0)</f>
        <v>13100000</v>
      </c>
      <c r="U52" s="15"/>
      <c r="V52" s="16">
        <f t="shared" si="1"/>
        <v>0</v>
      </c>
      <c r="W52" s="12">
        <f t="shared" si="2"/>
        <v>1</v>
      </c>
      <c r="X52" s="14">
        <f t="shared" si="3"/>
        <v>13100000</v>
      </c>
      <c r="Y52" s="17"/>
      <c r="Z52" s="14">
        <f t="shared" si="4"/>
        <v>13100000</v>
      </c>
      <c r="AA52" s="177"/>
      <c r="AB52" s="175"/>
      <c r="AC52" s="173"/>
      <c r="AD52" s="171"/>
      <c r="AE52" s="19"/>
      <c r="AF52" s="21"/>
      <c r="AG52" s="22" t="str">
        <f t="shared" si="5"/>
        <v>TRUE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>
        <v>29</v>
      </c>
      <c r="H53" s="10">
        <v>279396160924</v>
      </c>
      <c r="I53" s="9" t="s">
        <v>1728</v>
      </c>
      <c r="J53" s="9"/>
      <c r="K53" s="11" t="str">
        <f t="shared" ca="1" si="0"/>
        <v/>
      </c>
      <c r="L53" s="12" t="s">
        <v>433</v>
      </c>
      <c r="M53" s="12" t="s">
        <v>1773</v>
      </c>
      <c r="N53" s="12"/>
      <c r="O53" s="9">
        <v>3326.1</v>
      </c>
      <c r="P53" s="9">
        <v>1</v>
      </c>
      <c r="Q53" s="13" t="str">
        <f>VLOOKUP(O53, '[1]لیست محصولات اردیبهشت ۱۴۰۳'!B:C,2,0)</f>
        <v>میاگروس | Milagros</v>
      </c>
      <c r="R53" s="9"/>
      <c r="S53" s="12">
        <f>VLOOKUP(O53, '[1]لیست محصولات اردیبهشت ۱۴۰۳'!B:F,5,0)</f>
        <v>150</v>
      </c>
      <c r="T53" s="14">
        <f>VLOOKUP(O53, '[1]لیست محصولات اردیبهشت ۱۴۰۳'!B:G,6,0)</f>
        <v>3750000</v>
      </c>
      <c r="U53" s="15"/>
      <c r="V53" s="16">
        <f t="shared" si="1"/>
        <v>0</v>
      </c>
      <c r="W53" s="12">
        <f t="shared" si="2"/>
        <v>1</v>
      </c>
      <c r="X53" s="14">
        <f t="shared" si="3"/>
        <v>3750000</v>
      </c>
      <c r="Y53" s="17"/>
      <c r="Z53" s="14">
        <f t="shared" si="4"/>
        <v>3750000</v>
      </c>
      <c r="AA53" s="18" t="s">
        <v>1478</v>
      </c>
      <c r="AB53" s="13" t="s">
        <v>1774</v>
      </c>
      <c r="AC53" s="19" t="s">
        <v>1775</v>
      </c>
      <c r="AD53" s="20"/>
      <c r="AE53" s="19"/>
      <c r="AF53" s="21"/>
      <c r="AG53" s="22" t="str">
        <f t="shared" si="5"/>
        <v>TRUE</v>
      </c>
      <c r="AH53" s="23" t="str">
        <f t="shared" si="6"/>
        <v>مازندران عباس اباد_خیابان شهدا_کورکلا_کوی دانش_کوچه سعادت_ویلای سوم سمت چپ  - مهدی یار برازنده 09377911942</v>
      </c>
    </row>
    <row r="54" spans="1:34" ht="22.35" customHeight="1">
      <c r="A54" s="7"/>
      <c r="B54" s="7"/>
      <c r="C54" s="7"/>
      <c r="D54" s="7"/>
      <c r="E54" s="7"/>
      <c r="F54" s="8"/>
      <c r="G54" s="166">
        <v>30</v>
      </c>
      <c r="H54" s="168"/>
      <c r="I54" s="166" t="s">
        <v>1728</v>
      </c>
      <c r="J54" s="164" t="s">
        <v>76</v>
      </c>
      <c r="K54" s="11" t="str">
        <f t="shared" ca="1" si="0"/>
        <v/>
      </c>
      <c r="L54" s="162" t="s">
        <v>301</v>
      </c>
      <c r="M54" s="162" t="s">
        <v>304</v>
      </c>
      <c r="N54" s="162" t="s">
        <v>302</v>
      </c>
      <c r="O54" s="9">
        <v>5522.2</v>
      </c>
      <c r="P54" s="9">
        <v>4</v>
      </c>
      <c r="Q54" s="13" t="str">
        <f>VLOOKUP(O54, '[1]لیست محصولات اردیبهشت ۱۴۰۳'!B:C,2,0)</f>
        <v>تامارا | Tamara</v>
      </c>
      <c r="R54" s="9"/>
      <c r="S54" s="12">
        <f>VLOOKUP(O54, '[1]لیست محصولات اردیبهشت ۱۴۰۳'!B:F,5,0)</f>
        <v>750</v>
      </c>
      <c r="T54" s="14">
        <f>VLOOKUP(O54, '[1]لیست محصولات اردیبهشت ۱۴۰۳'!B:G,6,0)</f>
        <v>12450000</v>
      </c>
      <c r="U54" s="15"/>
      <c r="V54" s="16">
        <f t="shared" si="1"/>
        <v>0</v>
      </c>
      <c r="W54" s="12">
        <f t="shared" si="2"/>
        <v>4</v>
      </c>
      <c r="X54" s="14">
        <f t="shared" si="3"/>
        <v>49800000</v>
      </c>
      <c r="Y54" s="17"/>
      <c r="Z54" s="14">
        <f t="shared" si="4"/>
        <v>49800000</v>
      </c>
      <c r="AA54" s="176" t="s">
        <v>79</v>
      </c>
      <c r="AB54" s="174" t="s">
        <v>70</v>
      </c>
      <c r="AC54" s="172" t="s">
        <v>303</v>
      </c>
      <c r="AD54" s="170"/>
      <c r="AE54" s="19"/>
      <c r="AF54" s="21"/>
      <c r="AG54" s="22" t="str">
        <f t="shared" si="5"/>
        <v>TRUE</v>
      </c>
      <c r="AH54" s="23" t="str">
        <f t="shared" si="6"/>
        <v>تهران - کافه رزتو - مریم ناظم زاده 09381574707</v>
      </c>
    </row>
    <row r="55" spans="1:34" ht="22.35" customHeight="1">
      <c r="A55" s="7"/>
      <c r="B55" s="7"/>
      <c r="C55" s="7"/>
      <c r="D55" s="7"/>
      <c r="E55" s="7"/>
      <c r="F55" s="8"/>
      <c r="G55" s="195"/>
      <c r="H55" s="196"/>
      <c r="I55" s="195"/>
      <c r="J55" s="184"/>
      <c r="K55" s="11" t="str">
        <f t="shared" ca="1" si="0"/>
        <v/>
      </c>
      <c r="L55" s="186"/>
      <c r="M55" s="186"/>
      <c r="N55" s="186"/>
      <c r="O55" s="9">
        <v>5511.1</v>
      </c>
      <c r="P55" s="9">
        <v>3</v>
      </c>
      <c r="Q55" s="13" t="str">
        <f>VLOOKUP(O55, '[1]لیست محصولات اردیبهشت ۱۴۰۳'!B:C,2,0)</f>
        <v>هامبلا | Hambella</v>
      </c>
      <c r="R55" s="9"/>
      <c r="S55" s="12">
        <f>VLOOKUP(O55, '[1]لیست محصولات اردیبهشت ۱۴۰۳'!B:F,5,0)</f>
        <v>150</v>
      </c>
      <c r="T55" s="14">
        <f>VLOOKUP(O55, '[1]لیست محصولات اردیبهشت ۱۴۰۳'!B:G,6,0)</f>
        <v>2800000</v>
      </c>
      <c r="U55" s="26"/>
      <c r="V55" s="16">
        <f t="shared" si="1"/>
        <v>0</v>
      </c>
      <c r="W55" s="12">
        <f t="shared" si="2"/>
        <v>3</v>
      </c>
      <c r="X55" s="14">
        <f t="shared" si="3"/>
        <v>8400000</v>
      </c>
      <c r="Y55" s="17"/>
      <c r="Z55" s="14">
        <f t="shared" si="4"/>
        <v>8400000</v>
      </c>
      <c r="AA55" s="183"/>
      <c r="AB55" s="182"/>
      <c r="AC55" s="181"/>
      <c r="AD55" s="180"/>
      <c r="AE55" s="19"/>
      <c r="AF55" s="21"/>
      <c r="AG55" s="22" t="str">
        <f t="shared" si="5"/>
        <v>TRUE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167"/>
      <c r="H56" s="169"/>
      <c r="I56" s="167"/>
      <c r="J56" s="165"/>
      <c r="K56" s="11" t="str">
        <f t="shared" ca="1" si="0"/>
        <v/>
      </c>
      <c r="L56" s="163"/>
      <c r="M56" s="163"/>
      <c r="N56" s="163"/>
      <c r="O56" s="9">
        <v>3326.1</v>
      </c>
      <c r="P56" s="9">
        <v>3</v>
      </c>
      <c r="Q56" s="13" t="str">
        <f>VLOOKUP(O56, '[1]لیست محصولات اردیبهشت ۱۴۰۳'!B:C,2,0)</f>
        <v>میاگروس | Milagros</v>
      </c>
      <c r="R56" s="9"/>
      <c r="S56" s="12">
        <f>VLOOKUP(O56, '[1]لیست محصولات اردیبهشت ۱۴۰۳'!B:F,5,0)</f>
        <v>150</v>
      </c>
      <c r="T56" s="14">
        <f>VLOOKUP(O56, '[1]لیست محصولات اردیبهشت ۱۴۰۳'!B:G,6,0)</f>
        <v>3750000</v>
      </c>
      <c r="U56" s="15"/>
      <c r="V56" s="16">
        <f t="shared" si="1"/>
        <v>0</v>
      </c>
      <c r="W56" s="12">
        <f t="shared" si="2"/>
        <v>3</v>
      </c>
      <c r="X56" s="14">
        <f t="shared" si="3"/>
        <v>11250000</v>
      </c>
      <c r="Y56" s="17"/>
      <c r="Z56" s="14">
        <f t="shared" si="4"/>
        <v>11250000</v>
      </c>
      <c r="AA56" s="177"/>
      <c r="AB56" s="175"/>
      <c r="AC56" s="173"/>
      <c r="AD56" s="171"/>
      <c r="AE56" s="19"/>
      <c r="AF56" s="21"/>
      <c r="AG56" s="22" t="str">
        <f t="shared" si="5"/>
        <v>TRUE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164">
        <v>31</v>
      </c>
      <c r="H57" s="178">
        <v>279400068456</v>
      </c>
      <c r="I57" s="164" t="s">
        <v>1728</v>
      </c>
      <c r="J57" s="164"/>
      <c r="K57" s="11" t="str">
        <f t="shared" ca="1" si="0"/>
        <v/>
      </c>
      <c r="L57" s="162" t="s">
        <v>959</v>
      </c>
      <c r="M57" s="162" t="s">
        <v>186</v>
      </c>
      <c r="N57" s="162"/>
      <c r="O57" s="9">
        <v>5511.1</v>
      </c>
      <c r="P57" s="9">
        <v>1</v>
      </c>
      <c r="Q57" s="13" t="str">
        <f>VLOOKUP(O57, '[1]لیست محصولات اردیبهشت ۱۴۰۳'!B:C,2,0)</f>
        <v>هامبلا | Hambella</v>
      </c>
      <c r="R57" s="9"/>
      <c r="S57" s="12">
        <f>VLOOKUP(O57, '[1]لیست محصولات اردیبهشت ۱۴۰۳'!B:F,5,0)</f>
        <v>150</v>
      </c>
      <c r="T57" s="14">
        <f>VLOOKUP(O57, '[1]لیست محصولات اردیبهشت ۱۴۰۳'!B:G,6,0)</f>
        <v>2800000</v>
      </c>
      <c r="U57" s="15"/>
      <c r="V57" s="16">
        <f t="shared" si="1"/>
        <v>0</v>
      </c>
      <c r="W57" s="12">
        <f t="shared" si="2"/>
        <v>1</v>
      </c>
      <c r="X57" s="14">
        <f t="shared" si="3"/>
        <v>2800000</v>
      </c>
      <c r="Y57" s="17"/>
      <c r="Z57" s="14">
        <f t="shared" si="4"/>
        <v>2800000</v>
      </c>
      <c r="AA57" s="176" t="s">
        <v>79</v>
      </c>
      <c r="AB57" s="174" t="s">
        <v>960</v>
      </c>
      <c r="AC57" s="172" t="s">
        <v>961</v>
      </c>
      <c r="AD57" s="170" t="s">
        <v>99</v>
      </c>
      <c r="AE57" s="19"/>
      <c r="AF57" s="21"/>
      <c r="AG57" s="22" t="str">
        <f t="shared" si="5"/>
        <v>TRUE</v>
      </c>
      <c r="AH57" s="23" t="str">
        <f t="shared" si="6"/>
        <v>تهران انتهای اشرفی اصفهانی - کوچه سعدی - پلاک 2 - طبقه 4  - الهام محمودی 09357133593</v>
      </c>
    </row>
    <row r="58" spans="1:34" ht="22.35" customHeight="1">
      <c r="A58" s="7"/>
      <c r="B58" s="7"/>
      <c r="C58" s="7"/>
      <c r="D58" s="7"/>
      <c r="E58" s="7"/>
      <c r="F58" s="8"/>
      <c r="G58" s="165"/>
      <c r="H58" s="179"/>
      <c r="I58" s="165"/>
      <c r="J58" s="165"/>
      <c r="K58" s="11" t="str">
        <f t="shared" ca="1" si="0"/>
        <v/>
      </c>
      <c r="L58" s="163"/>
      <c r="M58" s="163"/>
      <c r="N58" s="163"/>
      <c r="O58" s="9">
        <v>5501.1</v>
      </c>
      <c r="P58" s="9">
        <v>1</v>
      </c>
      <c r="Q58" s="13" t="str">
        <f>VLOOKUP(O58, '[1]لیست محصولات اردیبهشت ۱۴۰۳'!B:C,2,0)</f>
        <v>ورتکس | Vortex</v>
      </c>
      <c r="R58" s="9"/>
      <c r="S58" s="12">
        <f>VLOOKUP(O58, '[1]لیست محصولات اردیبهشت ۱۴۰۳'!B:F,5,0)</f>
        <v>150</v>
      </c>
      <c r="T58" s="14">
        <f>VLOOKUP(O58, '[1]لیست محصولات اردیبهشت ۱۴۰۳'!B:G,6,0)</f>
        <v>2100000</v>
      </c>
      <c r="U58" s="15"/>
      <c r="V58" s="16">
        <f t="shared" si="1"/>
        <v>0</v>
      </c>
      <c r="W58" s="12">
        <f t="shared" si="2"/>
        <v>1</v>
      </c>
      <c r="X58" s="14">
        <f t="shared" si="3"/>
        <v>2100000</v>
      </c>
      <c r="Y58" s="17"/>
      <c r="Z58" s="14">
        <f t="shared" si="4"/>
        <v>2100000</v>
      </c>
      <c r="AA58" s="177"/>
      <c r="AB58" s="175"/>
      <c r="AC58" s="173"/>
      <c r="AD58" s="171"/>
      <c r="AE58" s="19"/>
      <c r="AF58" s="21"/>
      <c r="AG58" s="22" t="str">
        <f t="shared" si="5"/>
        <v>TRUE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66">
        <v>32</v>
      </c>
      <c r="H59" s="67"/>
      <c r="I59" s="66" t="s">
        <v>1728</v>
      </c>
      <c r="J59" s="9" t="s">
        <v>76</v>
      </c>
      <c r="K59" s="11" t="str">
        <f t="shared" ca="1" si="0"/>
        <v/>
      </c>
      <c r="L59" s="12" t="s">
        <v>608</v>
      </c>
      <c r="M59" s="12" t="s">
        <v>609</v>
      </c>
      <c r="N59" s="12" t="s">
        <v>610</v>
      </c>
      <c r="O59" s="9">
        <v>5501.3</v>
      </c>
      <c r="P59" s="9">
        <v>2</v>
      </c>
      <c r="Q59" s="13" t="str">
        <f>VLOOKUP(O59, '[1]لیست محصولات اردیبهشت ۱۴۰۳'!B:C,2,0)</f>
        <v>ورتکس | Vortex</v>
      </c>
      <c r="R59" s="9"/>
      <c r="S59" s="12">
        <f>VLOOKUP(O59, '[1]لیست محصولات اردیبهشت ۱۴۰۳'!B:F,5,0)</f>
        <v>4000</v>
      </c>
      <c r="T59" s="14">
        <f>VLOOKUP(O59, '[1]لیست محصولات اردیبهشت ۱۴۰۳'!B:G,6,0)</f>
        <v>51200000</v>
      </c>
      <c r="U59" s="15"/>
      <c r="V59" s="16">
        <f t="shared" si="1"/>
        <v>0</v>
      </c>
      <c r="W59" s="12">
        <f t="shared" si="2"/>
        <v>2</v>
      </c>
      <c r="X59" s="14">
        <f t="shared" si="3"/>
        <v>102400000</v>
      </c>
      <c r="Y59" s="17"/>
      <c r="Z59" s="14">
        <f t="shared" si="4"/>
        <v>102400000</v>
      </c>
      <c r="AA59" s="18" t="s">
        <v>92</v>
      </c>
      <c r="AB59" s="13" t="s">
        <v>1782</v>
      </c>
      <c r="AC59" s="19" t="s">
        <v>612</v>
      </c>
      <c r="AD59" s="20"/>
      <c r="AE59" s="19"/>
      <c r="AF59" s="21"/>
      <c r="AG59" s="22" t="str">
        <f t="shared" si="5"/>
        <v>TRUE</v>
      </c>
      <c r="AH59" s="23" t="str">
        <f t="shared" si="6"/>
        <v>تبریز ولیعصر، چهارراه شریعتی به سمت رازی کافه پرکو - سالار درنگ 09125006328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164">
        <v>33</v>
      </c>
      <c r="H60" s="178">
        <v>279439393426</v>
      </c>
      <c r="I60" s="164" t="s">
        <v>1728</v>
      </c>
      <c r="J60" s="164" t="s">
        <v>76</v>
      </c>
      <c r="K60" s="11" t="str">
        <f t="shared" ca="1" si="0"/>
        <v/>
      </c>
      <c r="L60" s="162" t="s">
        <v>269</v>
      </c>
      <c r="M60" s="162" t="s">
        <v>270</v>
      </c>
      <c r="N60" s="162" t="s">
        <v>271</v>
      </c>
      <c r="O60" s="9">
        <v>5522.2</v>
      </c>
      <c r="P60" s="9">
        <v>4</v>
      </c>
      <c r="Q60" s="13" t="str">
        <f>VLOOKUP(O60, '[1]لیست محصولات اردیبهشت ۱۴۰۳'!B:C,2,0)</f>
        <v>تامارا | Tamara</v>
      </c>
      <c r="R60" s="9"/>
      <c r="S60" s="12">
        <f>VLOOKUP(O60, '[1]لیست محصولات اردیبهشت ۱۴۰۳'!B:F,5,0)</f>
        <v>750</v>
      </c>
      <c r="T60" s="14">
        <f>VLOOKUP(O60, '[1]لیست محصولات اردیبهشت ۱۴۰۳'!B:G,6,0)</f>
        <v>12450000</v>
      </c>
      <c r="U60" s="15"/>
      <c r="V60" s="16">
        <f t="shared" si="1"/>
        <v>0</v>
      </c>
      <c r="W60" s="12">
        <f t="shared" si="2"/>
        <v>4</v>
      </c>
      <c r="X60" s="14">
        <f t="shared" si="3"/>
        <v>49800000</v>
      </c>
      <c r="Y60" s="17"/>
      <c r="Z60" s="14">
        <f t="shared" si="4"/>
        <v>49800000</v>
      </c>
      <c r="AA60" s="176" t="s">
        <v>79</v>
      </c>
      <c r="AB60" s="174" t="s">
        <v>272</v>
      </c>
      <c r="AC60" s="172" t="s">
        <v>273</v>
      </c>
      <c r="AD60" s="170"/>
      <c r="AE60" s="304" t="s">
        <v>1783</v>
      </c>
      <c r="AF60" s="21"/>
      <c r="AG60" s="22" t="str">
        <f t="shared" si="5"/>
        <v>TRUE</v>
      </c>
      <c r="AH60" s="23" t="str">
        <f t="shared" si="6"/>
        <v>تهران مرزداران-خ ابوالفضل - پ ۸ کافه فلورانس - میثم الهی 09121381407</v>
      </c>
    </row>
    <row r="61" spans="1:34" ht="22.35" customHeight="1">
      <c r="A61" s="7"/>
      <c r="B61" s="7"/>
      <c r="C61" s="7"/>
      <c r="D61" s="7"/>
      <c r="E61" s="7"/>
      <c r="F61" s="8"/>
      <c r="G61" s="165"/>
      <c r="H61" s="179"/>
      <c r="I61" s="165"/>
      <c r="J61" s="165"/>
      <c r="K61" s="11" t="str">
        <f t="shared" ca="1" si="0"/>
        <v/>
      </c>
      <c r="L61" s="163"/>
      <c r="M61" s="163"/>
      <c r="N61" s="163"/>
      <c r="O61" s="9">
        <v>5511.2</v>
      </c>
      <c r="P61" s="9">
        <v>4</v>
      </c>
      <c r="Q61" s="13" t="str">
        <f>VLOOKUP(O61, '[1]لیست محصولات اردیبهشت ۱۴۰۳'!B:C,2,0)</f>
        <v>هامبلا | Hambella</v>
      </c>
      <c r="R61" s="9"/>
      <c r="S61" s="12">
        <f>VLOOKUP(O61, '[1]لیست محصولات اردیبهشت ۱۴۰۳'!B:F,5,0)</f>
        <v>750</v>
      </c>
      <c r="T61" s="14">
        <f>VLOOKUP(O61, '[1]لیست محصولات اردیبهشت ۱۴۰۳'!B:G,6,0)</f>
        <v>13350000</v>
      </c>
      <c r="U61" s="15"/>
      <c r="V61" s="16">
        <f t="shared" si="1"/>
        <v>0</v>
      </c>
      <c r="W61" s="12">
        <f t="shared" si="2"/>
        <v>4</v>
      </c>
      <c r="X61" s="14">
        <f t="shared" si="3"/>
        <v>53400000</v>
      </c>
      <c r="Y61" s="17"/>
      <c r="Z61" s="14">
        <f t="shared" si="4"/>
        <v>53400000</v>
      </c>
      <c r="AA61" s="177"/>
      <c r="AB61" s="175"/>
      <c r="AC61" s="173"/>
      <c r="AD61" s="171"/>
      <c r="AE61" s="305"/>
      <c r="AF61" s="21"/>
      <c r="AG61" s="22" t="str">
        <f t="shared" si="5"/>
        <v>TRUE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166">
        <v>34</v>
      </c>
      <c r="H62" s="168"/>
      <c r="I62" s="166" t="s">
        <v>1784</v>
      </c>
      <c r="J62" s="164"/>
      <c r="K62" s="11" t="str">
        <f t="shared" ca="1" si="0"/>
        <v/>
      </c>
      <c r="L62" s="162" t="s">
        <v>800</v>
      </c>
      <c r="M62" s="162" t="s">
        <v>801</v>
      </c>
      <c r="N62" s="162" t="s">
        <v>424</v>
      </c>
      <c r="O62" s="9">
        <v>5501.3</v>
      </c>
      <c r="P62" s="9">
        <v>2</v>
      </c>
      <c r="Q62" s="13" t="str">
        <f>VLOOKUP(O62, '[1]لیست محصولات اردیبهشت ۱۴۰۳'!B:C,2,0)</f>
        <v>ورتکس | Vortex</v>
      </c>
      <c r="R62" s="9"/>
      <c r="S62" s="12">
        <f>VLOOKUP(O62, '[1]لیست محصولات اردیبهشت ۱۴۰۳'!B:F,5,0)</f>
        <v>4000</v>
      </c>
      <c r="T62" s="14">
        <f>VLOOKUP(O62, '[1]لیست محصولات اردیبهشت ۱۴۰۳'!B:G,6,0)</f>
        <v>51200000</v>
      </c>
      <c r="U62" s="15"/>
      <c r="V62" s="16">
        <f t="shared" si="1"/>
        <v>0</v>
      </c>
      <c r="W62" s="12">
        <f t="shared" si="2"/>
        <v>2</v>
      </c>
      <c r="X62" s="14">
        <f t="shared" si="3"/>
        <v>102400000</v>
      </c>
      <c r="Y62" s="17"/>
      <c r="Z62" s="14">
        <f t="shared" si="4"/>
        <v>102400000</v>
      </c>
      <c r="AA62" s="176" t="s">
        <v>79</v>
      </c>
      <c r="AB62" s="174" t="s">
        <v>70</v>
      </c>
      <c r="AC62" s="172" t="s">
        <v>426</v>
      </c>
      <c r="AD62" s="170"/>
      <c r="AE62" s="19"/>
      <c r="AF62" s="21"/>
      <c r="AG62" s="22" t="str">
        <f t="shared" si="5"/>
        <v>TRUE</v>
      </c>
      <c r="AH62" s="23" t="str">
        <f t="shared" si="6"/>
        <v>تهران - کافه آرمه - اردوان یوسفی 09124047817</v>
      </c>
    </row>
    <row r="63" spans="1:34" ht="22.35" customHeight="1">
      <c r="A63" s="7"/>
      <c r="B63" s="7"/>
      <c r="C63" s="7"/>
      <c r="D63" s="7"/>
      <c r="E63" s="7"/>
      <c r="F63" s="8"/>
      <c r="G63" s="167"/>
      <c r="H63" s="169"/>
      <c r="I63" s="167"/>
      <c r="J63" s="165"/>
      <c r="K63" s="11" t="str">
        <f t="shared" ca="1" si="0"/>
        <v/>
      </c>
      <c r="L63" s="163"/>
      <c r="M63" s="163"/>
      <c r="N63" s="163"/>
      <c r="O63" s="9">
        <v>5511.1</v>
      </c>
      <c r="P63" s="9">
        <v>1</v>
      </c>
      <c r="Q63" s="13" t="str">
        <f>VLOOKUP(O63, '[1]لیست محصولات اردیبهشت ۱۴۰۳'!B:C,2,0)</f>
        <v>هامبلا | Hambella</v>
      </c>
      <c r="R63" s="9" t="s">
        <v>425</v>
      </c>
      <c r="S63" s="12">
        <f>VLOOKUP(O63, '[1]لیست محصولات اردیبهشت ۱۴۰۳'!B:F,5,0)</f>
        <v>150</v>
      </c>
      <c r="T63" s="14">
        <f>VLOOKUP(O63, '[1]لیست محصولات اردیبهشت ۱۴۰۳'!B:G,6,0)</f>
        <v>2800000</v>
      </c>
      <c r="U63" s="15"/>
      <c r="V63" s="16">
        <f t="shared" si="1"/>
        <v>0</v>
      </c>
      <c r="W63" s="12">
        <f t="shared" si="2"/>
        <v>1</v>
      </c>
      <c r="X63" s="14">
        <f t="shared" si="3"/>
        <v>2800000</v>
      </c>
      <c r="Y63" s="17"/>
      <c r="Z63" s="14">
        <f t="shared" si="4"/>
        <v>2800000</v>
      </c>
      <c r="AA63" s="177"/>
      <c r="AB63" s="175"/>
      <c r="AC63" s="173"/>
      <c r="AD63" s="171"/>
      <c r="AE63" s="19"/>
      <c r="AF63" s="21"/>
      <c r="AG63" s="22" t="str">
        <f t="shared" si="5"/>
        <v>TRUE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ref="AH67:AH130" si="13">AA67&amp;" "&amp;AB67&amp;" "&amp;N67&amp;" - "&amp;L67&amp;" "&amp;M67&amp;" "&amp;AC67</f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si="13"/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ref="AH131:AH194" si="15">AA131&amp;" "&amp;AB131&amp;" "&amp;N131&amp;" - "&amp;L131&amp;" "&amp;M131&amp;" "&amp;AC131</f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si="15"/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ref="AH195:AH200" si="17">AA195&amp;" "&amp;AB195&amp;" "&amp;N195&amp;" - "&amp;L195&amp;" "&amp;M195&amp;" "&amp;AC195</f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si="17"/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7</v>
      </c>
      <c r="AI240" s="56">
        <f t="shared" si="19"/>
        <v>0</v>
      </c>
      <c r="AJ240" s="57">
        <f>AH240-AI240</f>
        <v>7</v>
      </c>
      <c r="AK240" s="58">
        <f t="shared" si="23"/>
        <v>1.05</v>
      </c>
      <c r="AL240" s="59">
        <f>AO240+AQ240-[2]Sheet1!$AH241</f>
        <v>0</v>
      </c>
      <c r="AM240" s="59">
        <f t="shared" si="25"/>
        <v>-7</v>
      </c>
      <c r="AN240" s="58">
        <f t="shared" si="21"/>
        <v>0</v>
      </c>
      <c r="AO240" s="59"/>
      <c r="AP240" s="58">
        <f t="shared" si="22"/>
        <v>-1.05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22</v>
      </c>
      <c r="AI241" s="56">
        <f t="shared" si="19"/>
        <v>0</v>
      </c>
      <c r="AJ241" s="57">
        <f t="shared" ref="AJ241:AJ264" si="27">AH241-AI241</f>
        <v>22</v>
      </c>
      <c r="AK241" s="58">
        <f>AH241*AG241/1000</f>
        <v>16.5</v>
      </c>
      <c r="AL241" s="59">
        <f>AO241+AQ241-[2]Sheet1!$AH242</f>
        <v>0</v>
      </c>
      <c r="AM241" s="59">
        <f t="shared" si="25"/>
        <v>-22</v>
      </c>
      <c r="AN241" s="58">
        <f t="shared" si="21"/>
        <v>0</v>
      </c>
      <c r="AO241" s="59"/>
      <c r="AP241" s="58">
        <f t="shared" si="22"/>
        <v>-16.5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16</v>
      </c>
      <c r="AI242" s="56">
        <f t="shared" si="19"/>
        <v>0</v>
      </c>
      <c r="AJ242" s="57">
        <f t="shared" si="27"/>
        <v>16</v>
      </c>
      <c r="AK242" s="58">
        <f t="shared" ref="AK242:AK267" si="28">AH242*AG242/1000</f>
        <v>64</v>
      </c>
      <c r="AL242" s="59">
        <f>AO242+AQ242-[2]Sheet1!$AH243</f>
        <v>0</v>
      </c>
      <c r="AM242" s="59">
        <f t="shared" si="25"/>
        <v>-16</v>
      </c>
      <c r="AN242" s="58">
        <f t="shared" si="21"/>
        <v>0</v>
      </c>
      <c r="AO242" s="59"/>
      <c r="AP242" s="58">
        <f t="shared" si="22"/>
        <v>-64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14</v>
      </c>
      <c r="AI251" s="56">
        <f t="shared" si="19"/>
        <v>0</v>
      </c>
      <c r="AJ251" s="57">
        <f t="shared" si="27"/>
        <v>14</v>
      </c>
      <c r="AK251" s="58">
        <f t="shared" si="28"/>
        <v>2.1</v>
      </c>
      <c r="AL251" s="59">
        <f>AO251+AQ251-[2]Sheet1!$AH252</f>
        <v>0</v>
      </c>
      <c r="AM251" s="59">
        <f t="shared" si="25"/>
        <v>-14</v>
      </c>
      <c r="AN251" s="58">
        <f t="shared" si="21"/>
        <v>0</v>
      </c>
      <c r="AO251" s="59"/>
      <c r="AP251" s="58">
        <f t="shared" si="22"/>
        <v>-2.1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19</v>
      </c>
      <c r="AI252" s="56">
        <f t="shared" si="19"/>
        <v>0</v>
      </c>
      <c r="AJ252" s="57">
        <f t="shared" si="27"/>
        <v>19</v>
      </c>
      <c r="AK252" s="58">
        <f t="shared" si="28"/>
        <v>14.25</v>
      </c>
      <c r="AL252" s="59">
        <f>AO252+AQ252-[2]Sheet1!$AH253</f>
        <v>0</v>
      </c>
      <c r="AM252" s="59">
        <f t="shared" si="25"/>
        <v>-19</v>
      </c>
      <c r="AN252" s="58">
        <f t="shared" si="21"/>
        <v>0</v>
      </c>
      <c r="AO252" s="59"/>
      <c r="AP252" s="58">
        <f t="shared" si="22"/>
        <v>-14.25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59 W64:W200" name="باقیمانده_5"/>
    <protectedRange algorithmName="SHA-512" hashValue="f5WsBkExWTs/LKakVBbNBXjGjwaAPcOxHhJFt4MnEAAY0TgGUtLBwc6BQDnps5THm9Gccqda3SWXIrg2Z9o+GA==" saltValue="9EXh0tvvNrwpkDbSuYJ+Uw==" spinCount="100000" sqref="V2:V59 V64:V200" name="تعداد ارسال شده_4"/>
    <protectedRange algorithmName="SHA-512" hashValue="jjrV5Hy6JwvVqOO7tKoZVoRg7rpBcjqvT96GSIFiDncBaImziwFUF2JC6d0rT0SfgZv+eJ/5g2VdqSB7bdW0mg==" saltValue="0Igh3j97EZBwjtfDd8U1wg==" spinCount="100000" sqref="W60:W61" name="باقیمانده_5_1"/>
    <protectedRange algorithmName="SHA-512" hashValue="f5WsBkExWTs/LKakVBbNBXjGjwaAPcOxHhJFt4MnEAAY0TgGUtLBwc6BQDnps5THm9Gccqda3SWXIrg2Z9o+GA==" saltValue="9EXh0tvvNrwpkDbSuYJ+Uw==" spinCount="100000" sqref="V60:V61" name="تعداد ارسال شده_4_1"/>
    <protectedRange algorithmName="SHA-512" hashValue="jjrV5Hy6JwvVqOO7tKoZVoRg7rpBcjqvT96GSIFiDncBaImziwFUF2JC6d0rT0SfgZv+eJ/5g2VdqSB7bdW0mg==" saltValue="0Igh3j97EZBwjtfDd8U1wg==" spinCount="100000" sqref="W62:W63" name="باقیمانده_5_2"/>
    <protectedRange algorithmName="SHA-512" hashValue="f5WsBkExWTs/LKakVBbNBXjGjwaAPcOxHhJFt4MnEAAY0TgGUtLBwc6BQDnps5THm9Gccqda3SWXIrg2Z9o+GA==" saltValue="9EXh0tvvNrwpkDbSuYJ+Uw==" spinCount="100000" sqref="V62:V63" name="تعداد ارسال شده_4_2"/>
  </protectedRanges>
  <mergeCells count="188">
    <mergeCell ref="AC62:AC63"/>
    <mergeCell ref="AD62:AD63"/>
    <mergeCell ref="G62:G63"/>
    <mergeCell ref="H62:H63"/>
    <mergeCell ref="I62:I63"/>
    <mergeCell ref="J62:J63"/>
    <mergeCell ref="L62:L63"/>
    <mergeCell ref="M62:M63"/>
    <mergeCell ref="N62:N63"/>
    <mergeCell ref="AA62:AA63"/>
    <mergeCell ref="AB62:AB63"/>
    <mergeCell ref="AC60:AC61"/>
    <mergeCell ref="AD60:AD61"/>
    <mergeCell ref="AE60:AE61"/>
    <mergeCell ref="G60:G61"/>
    <mergeCell ref="H60:H61"/>
    <mergeCell ref="I60:I61"/>
    <mergeCell ref="J60:J61"/>
    <mergeCell ref="L60:L61"/>
    <mergeCell ref="M60:M61"/>
    <mergeCell ref="N60:N61"/>
    <mergeCell ref="AA60:AA61"/>
    <mergeCell ref="AB60:AB61"/>
    <mergeCell ref="AD7:AD8"/>
    <mergeCell ref="AC7:AC8"/>
    <mergeCell ref="AB7:AB8"/>
    <mergeCell ref="AA7:AA8"/>
    <mergeCell ref="AD11:AD13"/>
    <mergeCell ref="AC11:AC13"/>
    <mergeCell ref="AB11:AB13"/>
    <mergeCell ref="AA11:AA13"/>
    <mergeCell ref="A1:B1"/>
    <mergeCell ref="C1:D1"/>
    <mergeCell ref="E1:F1"/>
    <mergeCell ref="U1:V1"/>
    <mergeCell ref="N7:N8"/>
    <mergeCell ref="M7:M8"/>
    <mergeCell ref="L7:L8"/>
    <mergeCell ref="J7:J8"/>
    <mergeCell ref="I7:I8"/>
    <mergeCell ref="H7:H8"/>
    <mergeCell ref="G7:G8"/>
    <mergeCell ref="L14:L15"/>
    <mergeCell ref="J14:J15"/>
    <mergeCell ref="I14:I15"/>
    <mergeCell ref="H14:H15"/>
    <mergeCell ref="G14:G15"/>
    <mergeCell ref="M11:M13"/>
    <mergeCell ref="N11:N13"/>
    <mergeCell ref="AE11:AE13"/>
    <mergeCell ref="N14:N15"/>
    <mergeCell ref="M14:M15"/>
    <mergeCell ref="AD14:AD15"/>
    <mergeCell ref="AC14:AC15"/>
    <mergeCell ref="AB14:AB15"/>
    <mergeCell ref="AA14:AA15"/>
    <mergeCell ref="G11:G13"/>
    <mergeCell ref="H11:H13"/>
    <mergeCell ref="I11:I13"/>
    <mergeCell ref="J11:J13"/>
    <mergeCell ref="L11:L13"/>
    <mergeCell ref="AA20:AA21"/>
    <mergeCell ref="AB20:AB21"/>
    <mergeCell ref="AC20:AC21"/>
    <mergeCell ref="AD20:AD21"/>
    <mergeCell ref="N23:N24"/>
    <mergeCell ref="G18:G19"/>
    <mergeCell ref="N20:N21"/>
    <mergeCell ref="M20:M21"/>
    <mergeCell ref="L20:L21"/>
    <mergeCell ref="J20:J21"/>
    <mergeCell ref="I20:I21"/>
    <mergeCell ref="H20:H21"/>
    <mergeCell ref="G20:G21"/>
    <mergeCell ref="M18:M19"/>
    <mergeCell ref="L18:L19"/>
    <mergeCell ref="J18:J19"/>
    <mergeCell ref="I18:I19"/>
    <mergeCell ref="H18:H19"/>
    <mergeCell ref="AD18:AD19"/>
    <mergeCell ref="AC18:AC19"/>
    <mergeCell ref="AB18:AB19"/>
    <mergeCell ref="AA18:AA19"/>
    <mergeCell ref="N18:N19"/>
    <mergeCell ref="G23:G24"/>
    <mergeCell ref="AD23:AD24"/>
    <mergeCell ref="AC23:AC24"/>
    <mergeCell ref="AB23:AB24"/>
    <mergeCell ref="AA23:AA24"/>
    <mergeCell ref="M23:M24"/>
    <mergeCell ref="L23:L24"/>
    <mergeCell ref="J23:J24"/>
    <mergeCell ref="I23:I24"/>
    <mergeCell ref="H23:H24"/>
    <mergeCell ref="H25:H26"/>
    <mergeCell ref="G25:G26"/>
    <mergeCell ref="AC25:AC26"/>
    <mergeCell ref="AD25:AD26"/>
    <mergeCell ref="AB25:AB26"/>
    <mergeCell ref="AA25:AA26"/>
    <mergeCell ref="N25:N26"/>
    <mergeCell ref="M25:M26"/>
    <mergeCell ref="L25:L26"/>
    <mergeCell ref="J25:J26"/>
    <mergeCell ref="I25:I26"/>
    <mergeCell ref="H28:H29"/>
    <mergeCell ref="G28:G29"/>
    <mergeCell ref="AD28:AD29"/>
    <mergeCell ref="AC28:AC29"/>
    <mergeCell ref="AB28:AB29"/>
    <mergeCell ref="AA28:AA29"/>
    <mergeCell ref="N28:N29"/>
    <mergeCell ref="M28:M29"/>
    <mergeCell ref="L28:L29"/>
    <mergeCell ref="J28:J29"/>
    <mergeCell ref="I28:I29"/>
    <mergeCell ref="H33:H34"/>
    <mergeCell ref="G33:G34"/>
    <mergeCell ref="AD33:AD34"/>
    <mergeCell ref="AC33:AC34"/>
    <mergeCell ref="AB33:AB34"/>
    <mergeCell ref="AA33:AA34"/>
    <mergeCell ref="N33:N34"/>
    <mergeCell ref="M33:M34"/>
    <mergeCell ref="L33:L34"/>
    <mergeCell ref="J33:J34"/>
    <mergeCell ref="I33:I34"/>
    <mergeCell ref="H35:H36"/>
    <mergeCell ref="G35:G36"/>
    <mergeCell ref="AD35:AD36"/>
    <mergeCell ref="AC35:AC36"/>
    <mergeCell ref="AB35:AB36"/>
    <mergeCell ref="AA35:AA36"/>
    <mergeCell ref="N35:N36"/>
    <mergeCell ref="M35:M36"/>
    <mergeCell ref="L35:L36"/>
    <mergeCell ref="J35:J36"/>
    <mergeCell ref="I35:I36"/>
    <mergeCell ref="G40:G50"/>
    <mergeCell ref="H40:H50"/>
    <mergeCell ref="I40:I50"/>
    <mergeCell ref="J40:J50"/>
    <mergeCell ref="L40:N50"/>
    <mergeCell ref="AA40:AE50"/>
    <mergeCell ref="H37:H38"/>
    <mergeCell ref="G37:G38"/>
    <mergeCell ref="AD37:AD38"/>
    <mergeCell ref="AC37:AC38"/>
    <mergeCell ref="AB37:AB38"/>
    <mergeCell ref="AA37:AA38"/>
    <mergeCell ref="N37:N38"/>
    <mergeCell ref="M37:M38"/>
    <mergeCell ref="L37:L38"/>
    <mergeCell ref="J37:J38"/>
    <mergeCell ref="I37:I38"/>
    <mergeCell ref="H51:H52"/>
    <mergeCell ref="G51:G52"/>
    <mergeCell ref="AD51:AD52"/>
    <mergeCell ref="AC51:AC52"/>
    <mergeCell ref="AB51:AB52"/>
    <mergeCell ref="AA51:AA52"/>
    <mergeCell ref="N51:N52"/>
    <mergeCell ref="M51:M52"/>
    <mergeCell ref="L51:L52"/>
    <mergeCell ref="J51:J52"/>
    <mergeCell ref="I51:I52"/>
    <mergeCell ref="H54:H56"/>
    <mergeCell ref="G54:G56"/>
    <mergeCell ref="AD54:AD56"/>
    <mergeCell ref="AC54:AC56"/>
    <mergeCell ref="AB54:AB56"/>
    <mergeCell ref="AA54:AA56"/>
    <mergeCell ref="N54:N56"/>
    <mergeCell ref="M54:M56"/>
    <mergeCell ref="L54:L56"/>
    <mergeCell ref="J54:J56"/>
    <mergeCell ref="I54:I56"/>
    <mergeCell ref="H57:H58"/>
    <mergeCell ref="G57:G58"/>
    <mergeCell ref="AD57:AD58"/>
    <mergeCell ref="AC57:AC58"/>
    <mergeCell ref="AA57:AA58"/>
    <mergeCell ref="AB57:AB58"/>
    <mergeCell ref="N57:N58"/>
    <mergeCell ref="M57:M58"/>
    <mergeCell ref="L57:L58"/>
    <mergeCell ref="J57:J58"/>
    <mergeCell ref="I57:I58"/>
  </mergeCells>
  <conditionalFormatting sqref="G2:J3 AA2:AF7 J4:J7 J9:J11 AA9:AF11 G11:I11 G14:P14 AA14:AF14 G16:P18 AA16:AF18 G20:P20 AA20:AF20 G22:P23 AA22:AF23 G25:P25 AA25:AF25 G27:P28 AA27:AF28 G30:P33 AA30:AF33 G35:P35 AA35:AF35 G37:P37 AA37:AF37 G39:P39 AA39:AF39 G40:L40 G51:P51 AA51:AF51 G53:P54 AA53:AF54 G57:P57 AA57:AF57 G64:AF200 K2:Z2 K3:P3 H4:H7 K4:K10 O4:P10 AE8:AF8 H9:H10 K11:P11 K12:K13 O12:P13 AF12:AF13 K15 O15:P15 AE15:AF15 K19 O19:P19 AE19:AF19 K21 O21:P21 AE21:AF21 K24 O24:P24 AE24:AF24 K26 O26:P26 AE26:AF26 K29 O29:P29 AE29:AF29 K34 O34:P34 AE34:AF34 K36 O36:P36 AE36:AF36 K38 O38:P38 AE38:AF38 AA40 O40:P50 AF40:AF50 K41:K50 K52 O52:P52 AE52:AF52 K55:K56 O55:P56 AE55:AF56 K58 O58:P58 AE58:AF58">
    <cfRule type="expression" dxfId="10" priority="72">
      <formula>$C2</formula>
    </cfRule>
  </conditionalFormatting>
  <conditionalFormatting sqref="G2:J3 AD2:AD7 J4:J7 J9:J11 AD9:AD11 G11:I11 G14:J14 AD14 G16:J18 AD16:AD18 G20:J20 AD20 G22:J23 AD22:AD23 G25:J25 AD25 G27:J28 AD27:AD28 G30:J33 AD30:AD33 G35:J35 AD35 G37:J37 AD37 AD39 G39:J40 G51:J51 AD51 G53:J54 AD53:AD54 G57:J57 AD57 G64:J200 AD64:AD200">
    <cfRule type="expression" dxfId="9" priority="71">
      <formula>$A2</formula>
    </cfRule>
  </conditionalFormatting>
  <conditionalFormatting sqref="G2:J3 AD2:AD7 Z2:Z59 J4:J7 J9:J11 AD9:AD11 G11:I11 G14:J14 AD14 G16:J18 AD16:AD18 G20:J20 AD20 G22:J23 AD22:AD23 G25:J25 AD25 G27:J28 AD27:AD28 G30:J33 AD30:AD33 G35:J35 AD35 G37:J37 AD37 AD39 G39:J40 G51:J51 AD51 G53:J54 AD53:AD54 G57:J57 AD57 G64:J200 Z64:Z200 AD64:AD200">
    <cfRule type="expression" dxfId="8" priority="73">
      <formula>$E2</formula>
    </cfRule>
  </conditionalFormatting>
  <conditionalFormatting sqref="G59:J60 AD59:AD60 Z60:Z61">
    <cfRule type="expression" dxfId="7" priority="8">
      <formula>$E59</formula>
    </cfRule>
  </conditionalFormatting>
  <conditionalFormatting sqref="Q3:Z61 G59:P60 AA59:AF60 K61 O61:P61 AF61">
    <cfRule type="expression" dxfId="6" priority="7">
      <formula>$C3</formula>
    </cfRule>
  </conditionalFormatting>
  <conditionalFormatting sqref="W2:W61 W64:W200">
    <cfRule type="expression" dxfId="5" priority="5">
      <formula>$AG2</formula>
    </cfRule>
  </conditionalFormatting>
  <conditionalFormatting sqref="Z2:Z61 G59:J60 AD59:AD60 Z64:Z200">
    <cfRule type="expression" dxfId="4" priority="6">
      <formula>$A2</formula>
    </cfRule>
  </conditionalFormatting>
  <conditionalFormatting sqref="AL203:AM203">
    <cfRule type="dataBar" priority="35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{6A3F1185-37DF-477D-BF5D-31DF786F44BD}</x14:id>
        </ext>
      </extLst>
    </cfRule>
  </conditionalFormatting>
  <conditionalFormatting sqref="AL204:AM204">
    <cfRule type="dataBar" priority="34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{ED8BF5BA-E5D3-4FD9-BC5D-33F6BBEF15EA}</x14:id>
        </ext>
      </extLst>
    </cfRule>
  </conditionalFormatting>
  <conditionalFormatting sqref="AL205:AM205">
    <cfRule type="dataBar" priority="33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{497F6FDA-DE73-455A-A3C3-89B7A74353DE}</x14:id>
        </ext>
      </extLst>
    </cfRule>
  </conditionalFormatting>
  <conditionalFormatting sqref="AL206:AM206">
    <cfRule type="dataBar" priority="32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{60AAF81C-267D-4A8F-BAD3-7FCF53796EAB}</x14:id>
        </ext>
      </extLst>
    </cfRule>
  </conditionalFormatting>
  <conditionalFormatting sqref="AL207:AM207">
    <cfRule type="dataBar" priority="31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{D8FB1611-56B9-40BE-85F8-00C9B12CF648}</x14:id>
        </ext>
      </extLst>
    </cfRule>
  </conditionalFormatting>
  <conditionalFormatting sqref="AL208:AM208">
    <cfRule type="dataBar" priority="30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{344FB4B8-EB83-4409-BD22-14CB1A435BAA}</x14:id>
        </ext>
      </extLst>
    </cfRule>
  </conditionalFormatting>
  <conditionalFormatting sqref="AL209:AM209">
    <cfRule type="dataBar" priority="29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{5988E32C-B4BE-4B57-8629-7255754B59D3}</x14:id>
        </ext>
      </extLst>
    </cfRule>
  </conditionalFormatting>
  <conditionalFormatting sqref="AL210:AM210">
    <cfRule type="dataBar" priority="28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{1C00DD27-4285-4E03-A61D-614AED23297D}</x14:id>
        </ext>
      </extLst>
    </cfRule>
  </conditionalFormatting>
  <conditionalFormatting sqref="AL211:AM211">
    <cfRule type="dataBar" priority="27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{0528AFD1-C46E-4750-BC20-276D81F00DFD}</x14:id>
        </ext>
      </extLst>
    </cfRule>
  </conditionalFormatting>
  <conditionalFormatting sqref="AL212:AM212">
    <cfRule type="dataBar" priority="26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{5A7EEBBA-9293-4BD1-A6BE-78430DFE192F}</x14:id>
        </ext>
      </extLst>
    </cfRule>
  </conditionalFormatting>
  <conditionalFormatting sqref="AL213:AM213">
    <cfRule type="dataBar" priority="25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{5CC9CC91-2332-4C0C-B72E-6468F196DC48}</x14:id>
        </ext>
      </extLst>
    </cfRule>
  </conditionalFormatting>
  <conditionalFormatting sqref="AL214:AM214">
    <cfRule type="dataBar" priority="24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{F8F15180-FE54-4EC4-A52C-648FD43079AF}</x14:id>
        </ext>
      </extLst>
    </cfRule>
  </conditionalFormatting>
  <conditionalFormatting sqref="AL215:AM215">
    <cfRule type="dataBar" priority="23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{F37D2CBF-FC91-4655-AB5E-89DFF9ADAE91}</x14:id>
        </ext>
      </extLst>
    </cfRule>
  </conditionalFormatting>
  <conditionalFormatting sqref="AL216:AM216">
    <cfRule type="dataBar" priority="22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{D1419C67-3F99-4016-A110-9D1FB0A79670}</x14:id>
        </ext>
      </extLst>
    </cfRule>
  </conditionalFormatting>
  <conditionalFormatting sqref="AL217:AM217">
    <cfRule type="dataBar" priority="21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{C68C9FB0-3D1F-40E2-AEFF-BCCD333DF6DF}</x14:id>
        </ext>
      </extLst>
    </cfRule>
  </conditionalFormatting>
  <conditionalFormatting sqref="AL218:AM218">
    <cfRule type="dataBar" priority="20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{36128CD4-1AB5-4345-B71C-FB3F57A8A033}</x14:id>
        </ext>
      </extLst>
    </cfRule>
  </conditionalFormatting>
  <conditionalFormatting sqref="AL219:AM219">
    <cfRule type="dataBar" priority="19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{43B49881-9772-430B-87AB-B8F745C557CA}</x14:id>
        </ext>
      </extLst>
    </cfRule>
  </conditionalFormatting>
  <conditionalFormatting sqref="AL220:AM220">
    <cfRule type="dataBar" priority="18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{5503EA2E-C7D0-4B1F-BE63-FDA5FC7A71C9}</x14:id>
        </ext>
      </extLst>
    </cfRule>
  </conditionalFormatting>
  <conditionalFormatting sqref="AL221:AM221">
    <cfRule type="dataBar" priority="36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{A8E47C7C-CAB9-4B78-9B23-B341B8F04C8B}</x14:id>
        </ext>
      </extLst>
    </cfRule>
  </conditionalFormatting>
  <conditionalFormatting sqref="AL223:AM223">
    <cfRule type="dataBar" priority="37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{01D73D61-2187-4C72-9CA1-238F25E43294}</x14:id>
        </ext>
      </extLst>
    </cfRule>
  </conditionalFormatting>
  <conditionalFormatting sqref="AL224:AM224">
    <cfRule type="dataBar" priority="38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{EAD07276-CB1D-43B6-9AEB-0EBD164D389D}</x14:id>
        </ext>
      </extLst>
    </cfRule>
  </conditionalFormatting>
  <conditionalFormatting sqref="AL225:AM225">
    <cfRule type="dataBar" priority="39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{08113540-37A6-441C-91D9-DB2D4EA52C83}</x14:id>
        </ext>
      </extLst>
    </cfRule>
  </conditionalFormatting>
  <conditionalFormatting sqref="AL226:AM226">
    <cfRule type="dataBar" priority="40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{F557B6DC-BDE8-4582-91C4-BC123477AD82}</x14:id>
        </ext>
      </extLst>
    </cfRule>
  </conditionalFormatting>
  <conditionalFormatting sqref="AL227:AM227">
    <cfRule type="dataBar" priority="41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{64D1C1BB-2C8B-4B92-AC0B-2B5E189D6D08}</x14:id>
        </ext>
      </extLst>
    </cfRule>
  </conditionalFormatting>
  <conditionalFormatting sqref="AL228:AM228">
    <cfRule type="dataBar" priority="42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{37A83374-F6B7-40A1-9552-729060FCF0BE}</x14:id>
        </ext>
      </extLst>
    </cfRule>
  </conditionalFormatting>
  <conditionalFormatting sqref="AL229:AM229">
    <cfRule type="dataBar" priority="17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{C4CF373A-B859-46D5-BF57-07656E7939D3}</x14:id>
        </ext>
      </extLst>
    </cfRule>
  </conditionalFormatting>
  <conditionalFormatting sqref="AL230:AM230">
    <cfRule type="dataBar" priority="16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{C1F5E89B-9EFA-4502-A93F-17D06639D741}</x14:id>
        </ext>
      </extLst>
    </cfRule>
  </conditionalFormatting>
  <conditionalFormatting sqref="AL231:AM231">
    <cfRule type="dataBar" priority="15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{65F50B14-2AED-45E9-9B83-2071155ADE74}</x14:id>
        </ext>
      </extLst>
    </cfRule>
  </conditionalFormatting>
  <conditionalFormatting sqref="AL232:AM232">
    <cfRule type="dataBar" priority="14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{9054E994-C704-4A45-A4D6-19EADCD350B3}</x14:id>
        </ext>
      </extLst>
    </cfRule>
  </conditionalFormatting>
  <conditionalFormatting sqref="AL233:AM233">
    <cfRule type="dataBar" priority="13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{CFBA48AB-A08F-4CB7-8662-7C308B04276F}</x14:id>
        </ext>
      </extLst>
    </cfRule>
  </conditionalFormatting>
  <conditionalFormatting sqref="AL234:AM234">
    <cfRule type="dataBar" priority="12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{E2D4DD55-EB53-4304-A588-27F6AB7A01FF}</x14:id>
        </ext>
      </extLst>
    </cfRule>
  </conditionalFormatting>
  <conditionalFormatting sqref="AL235:AM235">
    <cfRule type="dataBar" priority="43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{EEB86E2C-2AFD-463A-8E1E-0A195AC9B3B3}</x14:id>
        </ext>
      </extLst>
    </cfRule>
  </conditionalFormatting>
  <conditionalFormatting sqref="AL236:AM236">
    <cfRule type="dataBar" priority="44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{9EB9DA2E-7311-4432-B9AF-A27CC13E7163}</x14:id>
        </ext>
      </extLst>
    </cfRule>
  </conditionalFormatting>
  <conditionalFormatting sqref="AL237:AM237">
    <cfRule type="dataBar" priority="45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{E6CE0E70-383D-41BA-896F-F5B6DE658539}</x14:id>
        </ext>
      </extLst>
    </cfRule>
  </conditionalFormatting>
  <conditionalFormatting sqref="AL238:AM238">
    <cfRule type="dataBar" priority="46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{DEEE6038-F767-4D80-B2CE-A0C8D900B379}</x14:id>
        </ext>
      </extLst>
    </cfRule>
  </conditionalFormatting>
  <conditionalFormatting sqref="AL239:AM239">
    <cfRule type="dataBar" priority="47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{11133CD6-6968-4795-BD43-16351816A9DE}</x14:id>
        </ext>
      </extLst>
    </cfRule>
  </conditionalFormatting>
  <conditionalFormatting sqref="AL240:AM240">
    <cfRule type="dataBar" priority="48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{9FB82156-FF3D-4D62-BC4A-A95294755434}</x14:id>
        </ext>
      </extLst>
    </cfRule>
  </conditionalFormatting>
  <conditionalFormatting sqref="AL241:AM241">
    <cfRule type="dataBar" priority="49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{E8CFA6DB-0AFD-470B-BE08-4B59641563F9}</x14:id>
        </ext>
      </extLst>
    </cfRule>
  </conditionalFormatting>
  <conditionalFormatting sqref="AL242:AM242">
    <cfRule type="dataBar" priority="50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{FCEE0DE2-9B3C-4255-9E59-9B396E9FC636}</x14:id>
        </ext>
      </extLst>
    </cfRule>
  </conditionalFormatting>
  <conditionalFormatting sqref="AL243:AM243">
    <cfRule type="dataBar" priority="51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{0BA6ACCD-9570-456C-9AC3-028BF12B0E3A}</x14:id>
        </ext>
      </extLst>
    </cfRule>
  </conditionalFormatting>
  <conditionalFormatting sqref="AL244:AM244">
    <cfRule type="dataBar" priority="52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{62747D02-ED74-4B1F-A701-C5162AEB94ED}</x14:id>
        </ext>
      </extLst>
    </cfRule>
  </conditionalFormatting>
  <conditionalFormatting sqref="AL245:AM245">
    <cfRule type="dataBar" priority="53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{D466F986-0876-4F73-9AEF-79C37A7418D6}</x14:id>
        </ext>
      </extLst>
    </cfRule>
  </conditionalFormatting>
  <conditionalFormatting sqref="AL246:AM246">
    <cfRule type="dataBar" priority="54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{40B76279-952F-4869-AECF-AEC1D895F3F2}</x14:id>
        </ext>
      </extLst>
    </cfRule>
  </conditionalFormatting>
  <conditionalFormatting sqref="AL247:AM247">
    <cfRule type="dataBar" priority="55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{D342E2D9-1C7D-4377-A184-80F9B1B1AE38}</x14:id>
        </ext>
      </extLst>
    </cfRule>
  </conditionalFormatting>
  <conditionalFormatting sqref="AL248:AM248">
    <cfRule type="dataBar" priority="11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{C39CB0A0-64F8-49EE-BA09-662DA34AE9FE}</x14:id>
        </ext>
      </extLst>
    </cfRule>
  </conditionalFormatting>
  <conditionalFormatting sqref="AL249:AM249">
    <cfRule type="dataBar" priority="56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{E3605444-316E-4F52-AD4E-0A1EE8FFD5AB}</x14:id>
        </ext>
      </extLst>
    </cfRule>
  </conditionalFormatting>
  <conditionalFormatting sqref="AL250:AM250">
    <cfRule type="dataBar" priority="57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{66294337-D0EA-4CE1-82F3-53F078E06B30}</x14:id>
        </ext>
      </extLst>
    </cfRule>
  </conditionalFormatting>
  <conditionalFormatting sqref="AL251:AM251">
    <cfRule type="dataBar" priority="58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{A8D4609D-0052-4F1F-B5A8-4DA0566B6F5F}</x14:id>
        </ext>
      </extLst>
    </cfRule>
  </conditionalFormatting>
  <conditionalFormatting sqref="AL252:AM252">
    <cfRule type="dataBar" priority="59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{DAA34D74-4D0B-4B95-A8A3-5220BECE03F4}</x14:id>
        </ext>
      </extLst>
    </cfRule>
  </conditionalFormatting>
  <conditionalFormatting sqref="AL253:AM253">
    <cfRule type="dataBar" priority="60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{A45AAEE6-4605-4FBA-BB60-2A327BFA8074}</x14:id>
        </ext>
      </extLst>
    </cfRule>
  </conditionalFormatting>
  <conditionalFormatting sqref="AL254:AM254">
    <cfRule type="dataBar" priority="61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{AF96DF11-224F-47C9-9117-1B642CC5B2E3}</x14:id>
        </ext>
      </extLst>
    </cfRule>
  </conditionalFormatting>
  <conditionalFormatting sqref="AL255:AM255">
    <cfRule type="dataBar" priority="62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{18495BBD-2B21-4845-9338-62424C7E6CBE}</x14:id>
        </ext>
      </extLst>
    </cfRule>
  </conditionalFormatting>
  <conditionalFormatting sqref="AL256:AM256">
    <cfRule type="dataBar" priority="63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{6FA46075-E4E9-4FE3-ADF7-725596422E41}</x14:id>
        </ext>
      </extLst>
    </cfRule>
  </conditionalFormatting>
  <conditionalFormatting sqref="AL257:AM257">
    <cfRule type="dataBar" priority="64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{603EB105-5FE1-4B86-AADC-E16CF3827595}</x14:id>
        </ext>
      </extLst>
    </cfRule>
  </conditionalFormatting>
  <conditionalFormatting sqref="AL258:AM258">
    <cfRule type="dataBar" priority="10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{7C664DCF-AD66-4407-AC44-DE0F06217B70}</x14:id>
        </ext>
      </extLst>
    </cfRule>
  </conditionalFormatting>
  <conditionalFormatting sqref="AL259:AM259">
    <cfRule type="dataBar" priority="9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{5C2FE1E8-1283-4293-A275-83663093039B}</x14:id>
        </ext>
      </extLst>
    </cfRule>
  </conditionalFormatting>
  <conditionalFormatting sqref="AL260:AM260">
    <cfRule type="dataBar" priority="65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{FEB1C79B-A6BD-4FD9-9ADB-4FADC083C6E8}</x14:id>
        </ext>
      </extLst>
    </cfRule>
  </conditionalFormatting>
  <conditionalFormatting sqref="AL261:AM261">
    <cfRule type="dataBar" priority="66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{6E52AE4C-5C33-467D-A373-97207D5E09E2}</x14:id>
        </ext>
      </extLst>
    </cfRule>
  </conditionalFormatting>
  <conditionalFormatting sqref="AL262:AM262">
    <cfRule type="dataBar" priority="67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{5CD5E449-EF99-408D-B20F-DCC54AA95347}</x14:id>
        </ext>
      </extLst>
    </cfRule>
  </conditionalFormatting>
  <conditionalFormatting sqref="AL263:AM263">
    <cfRule type="dataBar" priority="68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{4ECAF4A7-4D39-4E07-BB8C-9C3363B5CD0A}</x14:id>
        </ext>
      </extLst>
    </cfRule>
  </conditionalFormatting>
  <conditionalFormatting sqref="AL264:AM264">
    <cfRule type="dataBar" priority="69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{E86FF06A-23D9-4702-AF02-FE77243B0F0A}</x14:id>
        </ext>
      </extLst>
    </cfRule>
  </conditionalFormatting>
  <conditionalFormatting sqref="Z62:Z63 G62:J62 AD62">
    <cfRule type="expression" dxfId="3" priority="2">
      <formula>$A62</formula>
    </cfRule>
    <cfRule type="expression" dxfId="2" priority="4">
      <formula>$E62</formula>
    </cfRule>
  </conditionalFormatting>
  <conditionalFormatting sqref="G62:P62 AA62:AF62 O63:P63 K63 AE63:AF63 Q62:Z63">
    <cfRule type="expression" dxfId="1" priority="3">
      <formula>$C62</formula>
    </cfRule>
  </conditionalFormatting>
  <conditionalFormatting sqref="W62:W63">
    <cfRule type="expression" dxfId="0" priority="1">
      <formula>$AG62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A3F1185-37DF-477D-BF5D-31DF786F44BD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ED8BF5BA-E5D3-4FD9-BC5D-33F6BBEF15EA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497F6FDA-DE73-455A-A3C3-89B7A74353DE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60AAF81C-267D-4A8F-BAD3-7FCF53796EAB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D8FB1611-56B9-40BE-85F8-00C9B12CF648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344FB4B8-EB83-4409-BD22-14CB1A435BAA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5988E32C-B4BE-4B57-8629-7255754B59D3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1C00DD27-4285-4E03-A61D-614AED23297D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0528AFD1-C46E-4750-BC20-276D81F00DFD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5A7EEBBA-9293-4BD1-A6BE-78430DFE192F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5CC9CC91-2332-4C0C-B72E-6468F196DC48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F8F15180-FE54-4EC4-A52C-648FD43079AF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F37D2CBF-FC91-4655-AB5E-89DFF9ADAE91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D1419C67-3F99-4016-A110-9D1FB0A79670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C68C9FB0-3D1F-40E2-AEFF-BCCD333DF6DF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36128CD4-1AB5-4345-B71C-FB3F57A8A033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43B49881-9772-430B-87AB-B8F745C557CA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5503EA2E-C7D0-4B1F-BE63-FDA5FC7A71C9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A8E47C7C-CAB9-4B78-9B23-B341B8F04C8B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01D73D61-2187-4C72-9CA1-238F25E43294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EAD07276-CB1D-43B6-9AEB-0EBD164D389D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08113540-37A6-441C-91D9-DB2D4EA52C83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F557B6DC-BDE8-4582-91C4-BC123477AD82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64D1C1BB-2C8B-4B92-AC0B-2B5E189D6D08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37A83374-F6B7-40A1-9552-729060FCF0BE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C4CF373A-B859-46D5-BF57-07656E7939D3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C1F5E89B-9EFA-4502-A93F-17D06639D741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65F50B14-2AED-45E9-9B83-2071155ADE74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9054E994-C704-4A45-A4D6-19EADCD350B3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CFBA48AB-A08F-4CB7-8662-7C308B04276F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E2D4DD55-EB53-4304-A588-27F6AB7A01FF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EEB86E2C-2AFD-463A-8E1E-0A195AC9B3B3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9EB9DA2E-7311-4432-B9AF-A27CC13E7163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E6CE0E70-383D-41BA-896F-F5B6DE658539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DEEE6038-F767-4D80-B2CE-A0C8D900B379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11133CD6-6968-4795-BD43-16351816A9DE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9FB82156-FF3D-4D62-BC4A-A95294755434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E8CFA6DB-0AFD-470B-BE08-4B59641563F9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FCEE0DE2-9B3C-4255-9E59-9B396E9FC636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0BA6ACCD-9570-456C-9AC3-028BF12B0E3A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62747D02-ED74-4B1F-A701-C5162AEB94ED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D466F986-0876-4F73-9AEF-79C37A7418D6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40B76279-952F-4869-AECF-AEC1D895F3F2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D342E2D9-1C7D-4377-A184-80F9B1B1AE38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C39CB0A0-64F8-49EE-BA09-662DA34AE9FE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E3605444-316E-4F52-AD4E-0A1EE8FFD5AB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66294337-D0EA-4CE1-82F3-53F078E06B30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A8D4609D-0052-4F1F-B5A8-4DA0566B6F5F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DAA34D74-4D0B-4B95-A8A3-5220BECE03F4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A45AAEE6-4605-4FBA-BB60-2A327BFA8074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AF96DF11-224F-47C9-9117-1B642CC5B2E3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18495BBD-2B21-4845-9338-62424C7E6CBE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6FA46075-E4E9-4FE3-ADF7-725596422E41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603EB105-5FE1-4B86-AADC-E16CF3827595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7C664DCF-AD66-4407-AC44-DE0F06217B70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5C2FE1E8-1283-4293-A275-83663093039B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FEB1C79B-A6BD-4FD9-9ADB-4FADC083C6E8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6E52AE4C-5C33-467D-A373-97207D5E09E2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5CD5E449-EF99-408D-B20F-DCC54AA95347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4ECAF4A7-4D39-4E07-BB8C-9C3363B5CD0A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E86FF06A-23D9-4702-AF02-FE77243B0F0A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2</vt:lpstr>
      <vt:lpstr>3</vt:lpstr>
      <vt:lpstr>4</vt:lpstr>
      <vt:lpstr>6</vt:lpstr>
      <vt:lpstr>7</vt:lpstr>
      <vt:lpstr>9</vt:lpstr>
      <vt:lpstr>10</vt:lpstr>
      <vt:lpstr>11</vt:lpstr>
      <vt:lpstr>12</vt:lpstr>
      <vt:lpstr>13</vt:lpstr>
      <vt:lpstr>14</vt:lpstr>
      <vt:lpstr>16</vt:lpstr>
      <vt:lpstr>17</vt:lpstr>
      <vt:lpstr>18</vt:lpstr>
      <vt:lpstr>19</vt:lpstr>
      <vt:lpstr>20</vt:lpstr>
      <vt:lpstr>21</vt:lpstr>
      <vt:lpstr>23</vt:lpstr>
      <vt:lpstr>24</vt:lpstr>
      <vt:lpstr>27</vt:lpstr>
      <vt:lpstr>28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Noshad Shokouhfar</dc:creator>
  <cp:lastModifiedBy>Noshad Shokouhfar</cp:lastModifiedBy>
  <cp:lastPrinted>2024-07-20T13:37:05Z</cp:lastPrinted>
  <dcterms:created xsi:type="dcterms:W3CDTF">2024-06-19T12:24:20Z</dcterms:created>
  <dcterms:modified xsi:type="dcterms:W3CDTF">2024-07-21T12:58:22Z</dcterms:modified>
</cp:coreProperties>
</file>