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E:\DA ASSIGNMENT\EXCEL ASSIGNMENT\Final\"/>
    </mc:Choice>
  </mc:AlternateContent>
  <bookViews>
    <workbookView xWindow="-105" yWindow="-105" windowWidth="19410" windowHeight="10410" activeTab="5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</sheets>
  <externalReferences>
    <externalReference r:id="rId7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3" l="1"/>
  <c r="E7" i="3"/>
  <c r="E8" i="3"/>
  <c r="E9" i="3"/>
  <c r="E10" i="3"/>
  <c r="E11" i="3"/>
  <c r="E12" i="3"/>
  <c r="E13" i="3"/>
  <c r="E14" i="3"/>
  <c r="E15" i="3"/>
  <c r="E16" i="3"/>
  <c r="E17" i="3"/>
  <c r="E18" i="3"/>
  <c r="G7" i="4"/>
  <c r="K21" i="1"/>
  <c r="L21" i="1"/>
  <c r="J21" i="1"/>
  <c r="I21" i="1"/>
  <c r="G12" i="4"/>
  <c r="G15" i="4"/>
  <c r="G26" i="4"/>
  <c r="G19" i="4"/>
  <c r="N13" i="2"/>
  <c r="M13" i="2"/>
  <c r="F11" i="2"/>
  <c r="E11" i="2"/>
  <c r="B21" i="1" l="1"/>
  <c r="C21" i="1"/>
  <c r="D21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<sst xmlns="http://schemas.openxmlformats.org/spreadsheetml/2006/main" count="186" uniqueCount="78">
  <si>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</si>
  <si>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</si>
  <si>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</si>
  <si>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</si>
  <si>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</si>
  <si>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</si>
  <si>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</si>
  <si>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</si>
  <si>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</si>
  <si>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</si>
  <si>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</si>
  <si>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</si>
  <si>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</si>
  <si>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</si>
  <si>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</si>
  <si>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</si>
  <si>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</si>
  <si>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</si>
  <si>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</si>
  <si>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</si>
  <si>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</si>
  <si>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</si>
  <si>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</si>
  <si>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</si>
  <si>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</si>
  <si>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Total</t>
  </si>
  <si>
    <t>Highlight the whole row, where Builder is "Dave"</t>
  </si>
  <si>
    <t>Highlight the respective row, based on the Builder name selcted from the drop down list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</si>
  <si>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</si>
  <si>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</si>
  <si>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</si>
  <si>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</si>
  <si>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</si>
  <si>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</si>
  <si>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</si>
  <si>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</si>
  <si>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</si>
  <si>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</si>
  <si>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</si>
  <si>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</si>
  <si>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</si>
  <si>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</si>
  <si>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</si>
  <si>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</si>
  <si>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</si>
  <si>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</si>
  <si>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</si>
  <si>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</si>
  <si>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</si>
  <si>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</si>
  <si>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</si>
  <si>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</si>
  <si>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</si>
  <si>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</si>
  <si>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</si>
  <si>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</si>
  <si>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</si>
  <si>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</si>
  <si>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</si>
  <si>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Format Row when Actual Exceeds Budgeted</t>
  </si>
  <si>
    <t>Expense</t>
  </si>
  <si>
    <t>Budgeted Amount</t>
  </si>
  <si>
    <t>Rent</t>
  </si>
  <si>
    <t>Operations</t>
  </si>
  <si>
    <t>Administration</t>
  </si>
  <si>
    <t>COGS</t>
  </si>
  <si>
    <t>Wage</t>
  </si>
  <si>
    <t>Depr</t>
  </si>
  <si>
    <t>Other</t>
  </si>
  <si>
    <t>Actual Amount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</si>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</sst>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_(&quot;$&quot;* #,##0_);_(&quot;$&quot;* \(#,##0\);_(&quot;$&quot;* &quot;-&quot;??_);_(@_)"/>
    <numFmt numFmtId="167" formatCode="[$-409]d\-mmm\-yy;@"/>
    <numFmt numFmtId="168" formatCode="_-* #,##0_-;\-* #,##0_-;_-* &quot;-&quot;??_-;_-@_-"/>
    <numFmt numFmtId="169" formatCode="dd/mmmm/yyyy"/>
    <numFmt numFmtId="170" formatCode="&quot;$&quot;#,##0"/>
    <numFmt numFmtId="171" formatCode="&quot;$&quot;#,##0.00"/>
  </numFmts>
  <fonts count="17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164" fontId="4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5" fillId="4" borderId="1"/>
    <xf numFmtId="0" fontId="15" fillId="5" borderId="1">
      <alignment wrapText="1"/>
    </xf>
  </cellStyleXfs>
  <cellXfs count="38">
    <xf numFmtId="0" fontId="0" fillId="0" borderId="0" xfId="0"/>
    <xf numFmtId="0" fontId="2" fillId="0" borderId="0" xfId="1"/>
    <xf numFmtId="0" fontId="3" fillId="2" borderId="0" xfId="1" applyFont="1" applyFill="1"/>
    <xf numFmtId="166" fontId="4" fillId="3" borderId="0" xfId="2" applyNumberFormat="1" applyFill="1"/>
    <xf numFmtId="166" fontId="0" fillId="0" borderId="0" xfId="0" applyNumberFormat="1"/>
    <xf numFmtId="0" fontId="0" fillId="0" borderId="1" xfId="0" applyBorder="1"/>
    <xf numFmtId="167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8" fontId="7" fillId="0" borderId="1" xfId="3" applyNumberFormat="1" applyFont="1" applyBorder="1" applyAlignment="1">
      <alignment horizontal="center"/>
    </xf>
    <xf numFmtId="1" fontId="7" fillId="0" borderId="1" xfId="3" applyNumberFormat="1" applyFont="1" applyBorder="1" applyAlignment="1">
      <alignment horizontal="center"/>
    </xf>
    <xf numFmtId="0" fontId="1" fillId="0" borderId="0" xfId="0" applyFont="1" applyAlignment="1">
      <alignment vertical="top" wrapText="1"/>
    </xf>
    <xf numFmtId="167" fontId="8" fillId="0" borderId="1" xfId="0" applyNumberFormat="1" applyFont="1" applyBorder="1" applyAlignment="1">
      <alignment horizontal="center"/>
    </xf>
    <xf numFmtId="15" fontId="0" fillId="0" borderId="0" xfId="0" applyNumberFormat="1"/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169" fontId="11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13" fillId="0" borderId="0" xfId="0" applyFont="1"/>
    <xf numFmtId="0" fontId="9" fillId="6" borderId="1" xfId="0" applyFont="1" applyFill="1" applyBorder="1"/>
    <xf numFmtId="0" fontId="1" fillId="0" borderId="0" xfId="0" applyFont="1"/>
    <xf numFmtId="0" fontId="9" fillId="0" borderId="1" xfId="0" applyFont="1" applyBorder="1"/>
    <xf numFmtId="170" fontId="0" fillId="0" borderId="0" xfId="0" applyNumberFormat="1"/>
    <xf numFmtId="171" fontId="0" fillId="0" borderId="1" xfId="0" applyNumberFormat="1" applyBorder="1"/>
    <xf numFmtId="171" fontId="16" fillId="0" borderId="1" xfId="0" applyNumberFormat="1" applyFont="1" applyBorder="1"/>
    <xf numFmtId="170" fontId="0" fillId="7" borderId="1" xfId="0" applyNumberFormat="1" applyFill="1" applyBorder="1"/>
    <xf numFmtId="170" fontId="0" fillId="7" borderId="4" xfId="0" applyNumberFormat="1" applyFill="1" applyBorder="1"/>
    <xf numFmtId="171" fontId="16" fillId="0" borderId="3" xfId="0" applyNumberFormat="1" applyFont="1" applyBorder="1"/>
    <xf numFmtId="0" fontId="9" fillId="8" borderId="1" xfId="0" applyFont="1" applyFill="1" applyBorder="1"/>
    <xf numFmtId="0" fontId="0" fillId="8" borderId="1" xfId="0" applyFill="1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</cellXfs>
  <cellStyles count="6">
    <cellStyle name="Blue" xfId="5"/>
    <cellStyle name="Comma" xfId="3" builtinId="3"/>
    <cellStyle name="Currency 3" xfId="2"/>
    <cellStyle name="Normal" xfId="0" builtinId="0"/>
    <cellStyle name="Normal 4" xfId="1"/>
    <cellStyle name="Red" xfId="4"/>
  </cellStyles>
  <dxfs count="56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70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24"/>
  <sheetViews>
    <sheetView showGridLines="0" zoomScale="85" zoomScaleNormal="85" workbookViewId="0">
      <selection activeCell="N18" sqref="N18"/>
    </sheetView>
  </sheetViews>
  <sheetFormatPr defaultRowHeight="15"/>
  <cols>
    <col min="1" max="1" width="16.42578125" bestFit="1" customWidth="1"/>
    <col min="3" max="3" width="11.140625" customWidth="1"/>
    <col min="4" max="4" width="9.85546875" customWidth="1"/>
    <col min="8" max="8" width="14.7109375" bestFit="1" customWidth="1"/>
    <col min="9" max="12" width="10" bestFit="1" customWidth="1"/>
  </cols>
  <sheetData>
    <row r="4" spans="1:12">
      <c r="A4" s="35" t="s">
        <v>11</v>
      </c>
      <c r="B4" s="35"/>
      <c r="C4" s="35"/>
      <c r="D4" s="35"/>
      <c r="E4" s="35"/>
      <c r="F4" s="35"/>
      <c r="G4" s="35"/>
      <c r="H4" s="35"/>
      <c r="I4" s="35"/>
    </row>
    <row r="5" spans="1:12">
      <c r="A5" s="35"/>
      <c r="B5" s="35"/>
      <c r="C5" s="35"/>
      <c r="D5" s="35"/>
      <c r="E5" s="35"/>
      <c r="F5" s="35"/>
      <c r="G5" s="35"/>
      <c r="H5" s="35"/>
      <c r="I5" s="35"/>
    </row>
    <row r="6" spans="1:12">
      <c r="A6" s="35"/>
      <c r="B6" s="35"/>
      <c r="C6" s="35"/>
      <c r="D6" s="35"/>
      <c r="E6" s="35"/>
      <c r="F6" s="35"/>
      <c r="G6" s="35"/>
      <c r="H6" s="35"/>
      <c r="I6" s="35"/>
    </row>
    <row r="7" spans="1:12">
      <c r="A7" s="36"/>
      <c r="B7" s="36"/>
      <c r="C7" s="36"/>
      <c r="D7" s="36"/>
      <c r="E7" s="36"/>
      <c r="F7" s="36"/>
      <c r="G7" s="36"/>
      <c r="H7" s="36"/>
      <c r="I7" s="36"/>
    </row>
    <row r="8" spans="1:12">
      <c r="A8" s="36"/>
      <c r="B8" s="36"/>
      <c r="C8" s="36"/>
      <c r="D8" s="36"/>
      <c r="E8" s="36"/>
      <c r="F8" s="36"/>
      <c r="G8" s="36"/>
      <c r="H8" s="36"/>
      <c r="I8" s="36"/>
    </row>
    <row r="9" spans="1:12">
      <c r="A9" s="36"/>
      <c r="B9" s="36"/>
      <c r="C9" s="36"/>
      <c r="D9" s="36"/>
      <c r="E9" s="36"/>
      <c r="F9" s="36"/>
      <c r="G9" s="36"/>
      <c r="H9" s="36"/>
      <c r="I9" s="36"/>
    </row>
    <row r="10" spans="1:12" ht="15.75" customHeight="1"/>
    <row r="12" spans="1:12">
      <c r="A12" s="1"/>
      <c r="B12" s="2" t="s">
        <v>0</v>
      </c>
      <c r="C12" s="2" t="s">
        <v>1</v>
      </c>
      <c r="D12" s="2" t="s">
        <v>2</v>
      </c>
      <c r="H12" s="27"/>
      <c r="I12" s="30" t="s">
        <v>0</v>
      </c>
      <c r="J12" s="30" t="s">
        <v>1</v>
      </c>
      <c r="K12" s="30" t="s">
        <v>2</v>
      </c>
      <c r="L12" s="30" t="s">
        <v>58</v>
      </c>
    </row>
    <row r="13" spans="1:12">
      <c r="A13" s="2" t="s">
        <v>3</v>
      </c>
      <c r="B13" s="3">
        <v>10256</v>
      </c>
      <c r="C13" s="3">
        <v>12879</v>
      </c>
      <c r="D13" s="3">
        <v>14598</v>
      </c>
      <c r="H13" s="30" t="s">
        <v>3</v>
      </c>
      <c r="I13" s="32">
        <v>10256</v>
      </c>
      <c r="J13" s="29">
        <v>12879</v>
      </c>
      <c r="K13" s="29">
        <v>14598</v>
      </c>
      <c r="L13" s="28">
        <v>16919.666666666701</v>
      </c>
    </row>
    <row r="14" spans="1:12">
      <c r="A14" s="2" t="s">
        <v>4</v>
      </c>
      <c r="B14" s="3">
        <v>11348</v>
      </c>
      <c r="C14" s="3">
        <v>21487</v>
      </c>
      <c r="D14" s="3">
        <v>25645</v>
      </c>
      <c r="H14" s="31" t="s">
        <v>4</v>
      </c>
      <c r="I14" s="29">
        <v>11348</v>
      </c>
      <c r="J14" s="28">
        <v>21487</v>
      </c>
      <c r="K14" s="28">
        <v>25645</v>
      </c>
      <c r="L14" s="28">
        <v>33790.333333333299</v>
      </c>
    </row>
    <row r="15" spans="1:12">
      <c r="A15" s="2" t="s">
        <v>5</v>
      </c>
      <c r="B15" s="3">
        <v>10987</v>
      </c>
      <c r="C15" s="3">
        <v>11987</v>
      </c>
      <c r="D15" s="3">
        <v>9587</v>
      </c>
      <c r="H15" s="30" t="s">
        <v>5</v>
      </c>
      <c r="I15" s="28">
        <v>10987</v>
      </c>
      <c r="J15" s="28">
        <v>11987</v>
      </c>
      <c r="K15" s="28">
        <v>9587</v>
      </c>
      <c r="L15" s="28">
        <v>9453.6666666666697</v>
      </c>
    </row>
    <row r="16" spans="1:12">
      <c r="A16" s="2" t="s">
        <v>6</v>
      </c>
      <c r="B16" s="3">
        <v>25649</v>
      </c>
      <c r="C16" s="3">
        <v>21564</v>
      </c>
      <c r="D16" s="3">
        <v>19546</v>
      </c>
      <c r="H16" s="30" t="s">
        <v>6</v>
      </c>
      <c r="I16" s="28">
        <v>25649</v>
      </c>
      <c r="J16" s="28">
        <v>21564</v>
      </c>
      <c r="K16" s="28">
        <v>19546</v>
      </c>
      <c r="L16" s="28">
        <v>16150</v>
      </c>
    </row>
    <row r="17" spans="1:12">
      <c r="A17" s="2" t="s">
        <v>7</v>
      </c>
      <c r="B17" s="3">
        <v>20154</v>
      </c>
      <c r="C17" s="3">
        <v>22321</v>
      </c>
      <c r="D17" s="3">
        <v>18945</v>
      </c>
      <c r="H17" s="30" t="s">
        <v>7</v>
      </c>
      <c r="I17" s="28">
        <v>20154</v>
      </c>
      <c r="J17" s="28">
        <v>22321</v>
      </c>
      <c r="K17" s="28">
        <v>18945</v>
      </c>
      <c r="L17" s="28">
        <v>19264.333333333299</v>
      </c>
    </row>
    <row r="18" spans="1:12">
      <c r="A18" s="2" t="s">
        <v>8</v>
      </c>
      <c r="B18" s="3">
        <v>10254</v>
      </c>
      <c r="C18" s="3">
        <v>9987</v>
      </c>
      <c r="D18" s="3">
        <v>8974</v>
      </c>
      <c r="H18" s="30" t="s">
        <v>8</v>
      </c>
      <c r="I18" s="28">
        <v>10254</v>
      </c>
      <c r="J18" s="28">
        <v>9987</v>
      </c>
      <c r="K18" s="28">
        <v>8974</v>
      </c>
      <c r="L18" s="28">
        <v>8458.3333333333303</v>
      </c>
    </row>
    <row r="19" spans="1:12">
      <c r="A19" s="2" t="s">
        <v>9</v>
      </c>
      <c r="B19" s="3">
        <v>32457</v>
      </c>
      <c r="C19" s="3">
        <v>18214</v>
      </c>
      <c r="D19" s="3">
        <v>24973</v>
      </c>
      <c r="H19" s="30" t="s">
        <v>9</v>
      </c>
      <c r="I19" s="28">
        <v>32457</v>
      </c>
      <c r="J19" s="28">
        <v>18214</v>
      </c>
      <c r="K19" s="28">
        <v>24973</v>
      </c>
      <c r="L19" s="28">
        <v>17730.666666666701</v>
      </c>
    </row>
    <row r="20" spans="1:12">
      <c r="A20" s="2" t="s">
        <v>10</v>
      </c>
      <c r="B20" s="3">
        <v>18345</v>
      </c>
      <c r="C20" s="3">
        <v>10254</v>
      </c>
      <c r="D20" s="3">
        <v>9987</v>
      </c>
      <c r="H20" s="30" t="s">
        <v>10</v>
      </c>
      <c r="I20" s="28">
        <v>18345</v>
      </c>
      <c r="J20" s="28">
        <v>10254</v>
      </c>
      <c r="K20" s="28">
        <v>9987</v>
      </c>
      <c r="L20" s="28">
        <v>4504</v>
      </c>
    </row>
    <row r="21" spans="1:12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  <c r="H21" s="27"/>
      <c r="I21" s="27">
        <f>AVERAGE(I13:I20)</f>
        <v>17431.25</v>
      </c>
      <c r="J21" s="27">
        <f>AVERAGE(J13:J20)</f>
        <v>16086.625</v>
      </c>
      <c r="K21" s="27">
        <f>AVERAGE(K13:K20)</f>
        <v>16531.875</v>
      </c>
      <c r="L21" s="27">
        <f>AVERAGE(L13:L20)</f>
        <v>15783.875</v>
      </c>
    </row>
    <row r="24" spans="1:12">
      <c r="K24" s="27"/>
    </row>
  </sheetData>
  <mergeCells count="2">
    <mergeCell ref="A4:I6"/>
    <mergeCell ref="A7:I9"/>
  </mergeCells>
  <phoneticPr fontId="14" type="noConversion"/>
  <conditionalFormatting sqref="B13:B20">
    <cfRule type="cellIs" dxfId="55" priority="19" operator="greaterThan">
      <formula>$B$21</formula>
    </cfRule>
    <cfRule type="cellIs" dxfId="54" priority="20" operator="lessThan">
      <formula>$B$21</formula>
    </cfRule>
  </conditionalFormatting>
  <conditionalFormatting sqref="C13:C20">
    <cfRule type="cellIs" dxfId="53" priority="17" operator="greaterThan">
      <formula>$C$21</formula>
    </cfRule>
    <cfRule type="cellIs" dxfId="52" priority="18" operator="lessThan">
      <formula>$C$21</formula>
    </cfRule>
  </conditionalFormatting>
  <conditionalFormatting sqref="D13:D20">
    <cfRule type="cellIs" dxfId="51" priority="15" operator="greaterThan">
      <formula>$D$21</formula>
    </cfRule>
    <cfRule type="cellIs" dxfId="50" priority="16" operator="lessThan">
      <formula>$D$21</formula>
    </cfRule>
  </conditionalFormatting>
  <conditionalFormatting sqref="I13:L20">
    <cfRule type="aboveAverage" priority="13" stopIfTrue="1"/>
    <cfRule type="aboveAverage" priority="14" stopIfTrue="1"/>
    <cfRule type="aboveAverage" dxfId="49" priority="2"/>
    <cfRule type="aboveAverage" dxfId="48" priority="1" aboveAverage="0"/>
  </conditionalFormatting>
  <conditionalFormatting sqref="I13:L21">
    <cfRule type="aboveAverage" dxfId="47" priority="11" stopIfTrue="1"/>
    <cfRule type="aboveAverage" priority="12" stopIfTrue="1"/>
  </conditionalFormatting>
  <conditionalFormatting sqref="I13:I20">
    <cfRule type="cellIs" dxfId="46" priority="6" operator="lessThan">
      <formula>$I$21</formula>
    </cfRule>
    <cfRule type="cellIs" dxfId="45" priority="10" operator="greaterThan">
      <formula>$I$21</formula>
    </cfRule>
  </conditionalFormatting>
  <conditionalFormatting sqref="J13:J20">
    <cfRule type="cellIs" dxfId="44" priority="5" operator="lessThan">
      <formula>16154</formula>
    </cfRule>
    <cfRule type="cellIs" dxfId="43" priority="9" operator="greaterThan">
      <formula>$J$21</formula>
    </cfRule>
  </conditionalFormatting>
  <conditionalFormatting sqref="K13:K20">
    <cfRule type="cellIs" dxfId="42" priority="4" operator="lessThan">
      <formula>$K$21</formula>
    </cfRule>
    <cfRule type="cellIs" dxfId="41" priority="8" operator="greaterThan">
      <formula>17309.5</formula>
    </cfRule>
  </conditionalFormatting>
  <conditionalFormatting sqref="L13:L20">
    <cfRule type="cellIs" dxfId="40" priority="3" operator="lessThan">
      <formula>$L$21</formula>
    </cfRule>
    <cfRule type="cellIs" dxfId="39" priority="7" operator="greaterThan">
      <formula>$L$21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3"/>
  <sheetViews>
    <sheetView workbookViewId="0">
      <selection activeCell="K4" sqref="K4"/>
    </sheetView>
  </sheetViews>
  <sheetFormatPr defaultRowHeight="15"/>
  <cols>
    <col min="2" max="2" width="20.42578125" bestFit="1" customWidth="1"/>
    <col min="6" max="6" width="13.28515625" bestFit="1" customWidth="1"/>
    <col min="10" max="10" width="10.7109375" bestFit="1" customWidth="1"/>
    <col min="14" max="14" width="13.28515625" bestFit="1" customWidth="1"/>
    <col min="17" max="17" width="0" hidden="1" customWidth="1"/>
  </cols>
  <sheetData>
    <row r="2" spans="2:17" ht="28.9" customHeight="1">
      <c r="B2" s="35" t="s">
        <v>26</v>
      </c>
      <c r="C2" s="35"/>
      <c r="D2" s="35"/>
      <c r="E2" s="35"/>
      <c r="F2" s="35"/>
      <c r="G2" s="11"/>
      <c r="H2" s="11"/>
      <c r="I2" s="11"/>
      <c r="J2" s="35" t="s">
        <v>27</v>
      </c>
      <c r="K2" s="35"/>
      <c r="L2" s="35"/>
      <c r="M2" s="35"/>
      <c r="N2" s="35"/>
      <c r="O2" s="35"/>
      <c r="P2" s="37"/>
      <c r="Q2" s="7" t="s">
        <v>18</v>
      </c>
    </row>
    <row r="3" spans="2:17" ht="15.75">
      <c r="B3" s="11"/>
      <c r="C3" s="11"/>
      <c r="D3" s="11"/>
      <c r="E3" s="11"/>
      <c r="F3" s="11"/>
      <c r="G3" s="11"/>
      <c r="H3" s="11"/>
      <c r="I3" s="11"/>
      <c r="Q3" s="7" t="s">
        <v>20</v>
      </c>
    </row>
    <row r="4" spans="2:17" ht="15.75">
      <c r="B4" s="12" t="s">
        <v>12</v>
      </c>
      <c r="C4" s="12" t="s">
        <v>13</v>
      </c>
      <c r="D4" s="12" t="s">
        <v>14</v>
      </c>
      <c r="E4" s="12" t="s">
        <v>15</v>
      </c>
      <c r="F4" s="12" t="s">
        <v>16</v>
      </c>
      <c r="G4" s="11"/>
      <c r="H4" s="11"/>
      <c r="I4" s="11"/>
      <c r="J4" s="12" t="s">
        <v>14</v>
      </c>
      <c r="K4" s="7" t="s">
        <v>20</v>
      </c>
      <c r="Q4" s="7" t="s">
        <v>23</v>
      </c>
    </row>
    <row r="5" spans="2:17" ht="15.75">
      <c r="B5" s="6">
        <v>39453</v>
      </c>
      <c r="C5" s="7" t="s">
        <v>17</v>
      </c>
      <c r="D5" s="7" t="s">
        <v>18</v>
      </c>
      <c r="E5" s="8">
        <v>8</v>
      </c>
      <c r="F5" s="9">
        <v>3112</v>
      </c>
      <c r="J5" s="11"/>
    </row>
    <row r="6" spans="2:17" ht="15.75">
      <c r="B6" s="6">
        <v>39487</v>
      </c>
      <c r="C6" s="7" t="s">
        <v>19</v>
      </c>
      <c r="D6" s="7" t="s">
        <v>20</v>
      </c>
      <c r="E6" s="8">
        <v>10</v>
      </c>
      <c r="F6" s="9">
        <v>3850</v>
      </c>
      <c r="J6" s="12" t="s">
        <v>12</v>
      </c>
      <c r="K6" s="12" t="s">
        <v>13</v>
      </c>
      <c r="L6" s="12" t="s">
        <v>14</v>
      </c>
      <c r="M6" s="12" t="s">
        <v>15</v>
      </c>
      <c r="N6" s="12" t="s">
        <v>16</v>
      </c>
    </row>
    <row r="7" spans="2:17" ht="15.75">
      <c r="B7" s="6">
        <v>39522</v>
      </c>
      <c r="C7" s="7" t="s">
        <v>21</v>
      </c>
      <c r="D7" s="7" t="s">
        <v>20</v>
      </c>
      <c r="E7" s="8">
        <v>3</v>
      </c>
      <c r="F7" s="9">
        <v>2313</v>
      </c>
      <c r="J7" s="6">
        <v>39453</v>
      </c>
      <c r="K7" s="7" t="s">
        <v>17</v>
      </c>
      <c r="L7" s="7" t="s">
        <v>18</v>
      </c>
      <c r="M7" s="8">
        <v>8</v>
      </c>
      <c r="N7" s="9">
        <v>3112</v>
      </c>
    </row>
    <row r="8" spans="2:17" ht="15.75">
      <c r="B8" s="6">
        <v>39556</v>
      </c>
      <c r="C8" s="7" t="s">
        <v>22</v>
      </c>
      <c r="D8" s="7" t="s">
        <v>23</v>
      </c>
      <c r="E8" s="8">
        <v>5</v>
      </c>
      <c r="F8" s="9">
        <v>1565</v>
      </c>
      <c r="J8" s="6">
        <v>39487</v>
      </c>
      <c r="K8" s="7" t="s">
        <v>19</v>
      </c>
      <c r="L8" s="7" t="s">
        <v>20</v>
      </c>
      <c r="M8" s="8">
        <v>10</v>
      </c>
      <c r="N8" s="9">
        <v>3850</v>
      </c>
    </row>
    <row r="9" spans="2:17" ht="15.75">
      <c r="B9" s="6">
        <v>39573</v>
      </c>
      <c r="C9" s="7" t="s">
        <v>24</v>
      </c>
      <c r="D9" s="7" t="s">
        <v>20</v>
      </c>
      <c r="E9" s="8">
        <v>10</v>
      </c>
      <c r="F9" s="9">
        <v>5740</v>
      </c>
      <c r="J9" s="6">
        <v>39522</v>
      </c>
      <c r="K9" s="7" t="s">
        <v>21</v>
      </c>
      <c r="L9" s="7" t="s">
        <v>20</v>
      </c>
      <c r="M9" s="8">
        <v>3</v>
      </c>
      <c r="N9" s="9">
        <v>2313</v>
      </c>
    </row>
    <row r="10" spans="2:17" ht="15.75">
      <c r="B10" s="6">
        <v>39590</v>
      </c>
      <c r="C10" s="7" t="s">
        <v>17</v>
      </c>
      <c r="D10" s="7" t="s">
        <v>23</v>
      </c>
      <c r="E10" s="8">
        <v>8</v>
      </c>
      <c r="F10" s="9">
        <v>5840</v>
      </c>
      <c r="J10" s="6">
        <v>39556</v>
      </c>
      <c r="K10" s="7" t="s">
        <v>22</v>
      </c>
      <c r="L10" s="7" t="s">
        <v>23</v>
      </c>
      <c r="M10" s="8">
        <v>5</v>
      </c>
      <c r="N10" s="9">
        <v>1565</v>
      </c>
    </row>
    <row r="11" spans="2:17" ht="15.75">
      <c r="B11" s="7"/>
      <c r="C11" s="7"/>
      <c r="D11" s="7" t="s">
        <v>25</v>
      </c>
      <c r="E11" s="10">
        <f>SUM(E5:E10)</f>
        <v>44</v>
      </c>
      <c r="F11" s="9">
        <f>SUM(F5:F10)</f>
        <v>22420</v>
      </c>
      <c r="J11" s="6">
        <v>39573</v>
      </c>
      <c r="K11" s="7" t="s">
        <v>24</v>
      </c>
      <c r="L11" s="7" t="s">
        <v>20</v>
      </c>
      <c r="M11" s="8">
        <v>10</v>
      </c>
      <c r="N11" s="9">
        <v>5740</v>
      </c>
    </row>
    <row r="12" spans="2:17" ht="15.75">
      <c r="J12" s="6">
        <v>39590</v>
      </c>
      <c r="K12" s="7" t="s">
        <v>17</v>
      </c>
      <c r="L12" s="7" t="s">
        <v>23</v>
      </c>
      <c r="M12" s="8">
        <v>8</v>
      </c>
      <c r="N12" s="9">
        <v>5840</v>
      </c>
    </row>
    <row r="13" spans="2:17" ht="15.75">
      <c r="J13" s="7"/>
      <c r="K13" s="7"/>
      <c r="L13" s="7" t="s">
        <v>25</v>
      </c>
      <c r="M13" s="10">
        <f>SUM(M7:M12)</f>
        <v>44</v>
      </c>
      <c r="N13" s="9">
        <f>SUM(N7:N12)</f>
        <v>22420</v>
      </c>
    </row>
  </sheetData>
  <mergeCells count="2">
    <mergeCell ref="B2:F2"/>
    <mergeCell ref="J2:P2"/>
  </mergeCells>
  <conditionalFormatting sqref="B5:F11">
    <cfRule type="expression" dxfId="14" priority="10">
      <formula>$B:$F=$D$6</formula>
    </cfRule>
    <cfRule type="expression" dxfId="13" priority="11">
      <formula>$B:$F=$D$6</formula>
    </cfRule>
    <cfRule type="expression" dxfId="12" priority="12">
      <formula>$D$4="Dave"</formula>
    </cfRule>
  </conditionalFormatting>
  <conditionalFormatting sqref="B4:F10">
    <cfRule type="expression" dxfId="11" priority="9">
      <formula>$D$7</formula>
    </cfRule>
  </conditionalFormatting>
  <conditionalFormatting sqref="B5:F10">
    <cfRule type="expression" dxfId="10" priority="8">
      <formula>$D5="Dave"</formula>
    </cfRule>
  </conditionalFormatting>
  <conditionalFormatting sqref="J7:N12">
    <cfRule type="expression" dxfId="9" priority="1">
      <formula>$L7=$K$4</formula>
    </cfRule>
  </conditionalFormatting>
  <dataValidations count="1">
    <dataValidation type="list" allowBlank="1" showInputMessage="1" showErrorMessage="1" sqref="K4">
      <formula1>$Q$2:$Q$4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8"/>
  <sheetViews>
    <sheetView workbookViewId="0">
      <selection activeCell="P6" sqref="P6"/>
    </sheetView>
  </sheetViews>
  <sheetFormatPr defaultRowHeight="15"/>
  <cols>
    <col min="2" max="2" width="11.42578125" bestFit="1" customWidth="1"/>
    <col min="3" max="3" width="10.28515625" bestFit="1" customWidth="1"/>
    <col min="4" max="4" width="13.140625" bestFit="1" customWidth="1"/>
    <col min="5" max="5" width="8.28515625" customWidth="1"/>
    <col min="14" max="14" width="10.5703125" bestFit="1" customWidth="1"/>
    <col min="15" max="15" width="12.28515625" customWidth="1"/>
    <col min="16" max="16" width="9.5703125" bestFit="1" customWidth="1"/>
    <col min="17" max="17" width="10.7109375" bestFit="1" customWidth="1"/>
    <col min="18" max="18" width="10" bestFit="1" customWidth="1"/>
  </cols>
  <sheetData>
    <row r="2" spans="2:18" ht="37.9" customHeight="1">
      <c r="B2" s="35" t="s">
        <v>32</v>
      </c>
      <c r="C2" s="35"/>
      <c r="D2" s="35"/>
      <c r="E2" s="35"/>
      <c r="F2" s="35"/>
      <c r="N2" s="35" t="s">
        <v>57</v>
      </c>
      <c r="O2" s="35"/>
      <c r="P2" s="35"/>
      <c r="Q2" s="35"/>
      <c r="R2" s="35"/>
    </row>
    <row r="4" spans="2:18">
      <c r="B4" t="s">
        <v>28</v>
      </c>
      <c r="C4" t="s">
        <v>29</v>
      </c>
      <c r="D4" t="s">
        <v>30</v>
      </c>
    </row>
    <row r="5" spans="2:18">
      <c r="B5" t="s">
        <v>31</v>
      </c>
      <c r="C5" s="13">
        <v>44408</v>
      </c>
      <c r="D5">
        <v>10.02</v>
      </c>
      <c r="N5" s="5" t="s">
        <v>47</v>
      </c>
      <c r="O5" s="5" t="s">
        <v>48</v>
      </c>
    </row>
    <row r="6" spans="2:18">
      <c r="B6" t="s">
        <v>31</v>
      </c>
      <c r="C6" s="13">
        <v>44410</v>
      </c>
      <c r="D6">
        <v>9.98</v>
      </c>
      <c r="E6">
        <f>SIGN(D6-D5)</f>
        <v>-1</v>
      </c>
      <c r="N6" s="5" t="s">
        <v>49</v>
      </c>
      <c r="O6" s="22">
        <v>44828</v>
      </c>
      <c r="P6" s="22">
        <v>44828</v>
      </c>
    </row>
    <row r="7" spans="2:18">
      <c r="B7" t="s">
        <v>31</v>
      </c>
      <c r="C7" s="13">
        <v>44411</v>
      </c>
      <c r="D7">
        <v>10.01</v>
      </c>
      <c r="E7">
        <f t="shared" ref="E7:E18" si="0">SIGN(D7-D6)</f>
        <v>1</v>
      </c>
      <c r="N7" s="5" t="s">
        <v>50</v>
      </c>
      <c r="O7" s="22">
        <v>77318.25</v>
      </c>
      <c r="P7" s="22">
        <v>77318.25</v>
      </c>
    </row>
    <row r="8" spans="2:18">
      <c r="B8" t="s">
        <v>31</v>
      </c>
      <c r="C8" s="13">
        <v>44412</v>
      </c>
      <c r="D8">
        <v>9.9</v>
      </c>
      <c r="E8">
        <f t="shared" si="0"/>
        <v>-1</v>
      </c>
      <c r="N8" s="5" t="s">
        <v>54</v>
      </c>
      <c r="O8" s="22">
        <v>149591.78000000276</v>
      </c>
      <c r="P8" s="22">
        <v>149591.78000000276</v>
      </c>
    </row>
    <row r="9" spans="2:18">
      <c r="B9" t="s">
        <v>31</v>
      </c>
      <c r="C9" s="13">
        <v>44413</v>
      </c>
      <c r="D9">
        <v>9.93</v>
      </c>
      <c r="E9">
        <f t="shared" si="0"/>
        <v>1</v>
      </c>
      <c r="N9" s="5" t="s">
        <v>55</v>
      </c>
      <c r="O9" s="22">
        <v>212952.30000000005</v>
      </c>
      <c r="P9" s="22">
        <v>212952.30000000005</v>
      </c>
    </row>
    <row r="10" spans="2:18">
      <c r="B10" t="s">
        <v>31</v>
      </c>
      <c r="C10" s="13">
        <v>44414</v>
      </c>
      <c r="D10">
        <v>9.94</v>
      </c>
      <c r="E10">
        <f t="shared" si="0"/>
        <v>1</v>
      </c>
      <c r="N10" s="5" t="s">
        <v>51</v>
      </c>
      <c r="O10" s="22">
        <v>148702.35000000271</v>
      </c>
      <c r="P10" s="22">
        <v>148702.35000000271</v>
      </c>
    </row>
    <row r="11" spans="2:18">
      <c r="B11" t="s">
        <v>31</v>
      </c>
      <c r="C11" s="13">
        <v>44417</v>
      </c>
      <c r="D11">
        <v>10.02</v>
      </c>
      <c r="E11">
        <f t="shared" si="0"/>
        <v>1</v>
      </c>
      <c r="N11" s="5" t="s">
        <v>56</v>
      </c>
      <c r="O11" s="22">
        <v>172382.85000000425</v>
      </c>
      <c r="P11" s="22">
        <v>172382.85000000425</v>
      </c>
    </row>
    <row r="12" spans="2:18">
      <c r="B12" t="s">
        <v>31</v>
      </c>
      <c r="C12" s="13">
        <v>44418</v>
      </c>
      <c r="D12">
        <v>9.91</v>
      </c>
      <c r="E12">
        <f t="shared" si="0"/>
        <v>-1</v>
      </c>
      <c r="N12" s="5" t="s">
        <v>52</v>
      </c>
      <c r="O12" s="22">
        <v>17463.150000000001</v>
      </c>
      <c r="P12" s="22">
        <v>17463.150000000001</v>
      </c>
    </row>
    <row r="13" spans="2:18">
      <c r="B13" t="s">
        <v>31</v>
      </c>
      <c r="C13" s="13">
        <v>44419</v>
      </c>
      <c r="D13">
        <v>9.91</v>
      </c>
      <c r="E13">
        <f t="shared" si="0"/>
        <v>0</v>
      </c>
      <c r="N13" s="5" t="s">
        <v>53</v>
      </c>
      <c r="O13" s="22">
        <v>69550.099999999991</v>
      </c>
      <c r="P13" s="22">
        <v>69550.099999999991</v>
      </c>
    </row>
    <row r="14" spans="2:18">
      <c r="B14" t="s">
        <v>31</v>
      </c>
      <c r="C14" s="13">
        <v>44420</v>
      </c>
      <c r="D14">
        <v>9.92</v>
      </c>
      <c r="E14">
        <f t="shared" si="0"/>
        <v>1</v>
      </c>
    </row>
    <row r="15" spans="2:18">
      <c r="B15" t="s">
        <v>31</v>
      </c>
      <c r="C15" s="13">
        <v>44421</v>
      </c>
      <c r="D15">
        <v>9.86</v>
      </c>
      <c r="E15">
        <f t="shared" si="0"/>
        <v>-1</v>
      </c>
    </row>
    <row r="16" spans="2:18">
      <c r="B16" t="s">
        <v>31</v>
      </c>
      <c r="C16" s="13">
        <v>44424</v>
      </c>
      <c r="D16">
        <v>9.7799999999999994</v>
      </c>
      <c r="E16">
        <f t="shared" si="0"/>
        <v>-1</v>
      </c>
    </row>
    <row r="17" spans="2:5">
      <c r="B17" t="s">
        <v>31</v>
      </c>
      <c r="C17" s="13">
        <v>44425</v>
      </c>
      <c r="D17">
        <v>9.7200000000000006</v>
      </c>
      <c r="E17">
        <f t="shared" si="0"/>
        <v>-1</v>
      </c>
    </row>
    <row r="18" spans="2:5">
      <c r="B18" t="s">
        <v>31</v>
      </c>
      <c r="C18" s="13">
        <v>44426</v>
      </c>
      <c r="D18">
        <v>9.77</v>
      </c>
      <c r="E18">
        <f t="shared" si="0"/>
        <v>1</v>
      </c>
    </row>
  </sheetData>
  <mergeCells count="2">
    <mergeCell ref="B2:F2"/>
    <mergeCell ref="N2:R2"/>
  </mergeCells>
  <conditionalFormatting sqref="P6:P13">
    <cfRule type="dataBar" priority="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{56C41CDD-D5A3-4390-BDCC-15307B6ECADD}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C41CDD-D5A3-4390-BDCC-15307B6EC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  <x14:conditionalFormatting xmlns:xm="http://schemas.microsoft.com/office/excel/2006/main">
          <x14:cfRule type="iconSet" priority="1" id="{8AA68920-BA79-447A-8006-AE60EE76B164}">
            <x14:iconSet iconSet="3Arrows"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Arrows" iconId="2"/>
              <x14:cfIcon iconSet="3Arrows" iconId="1"/>
              <x14:cfIcon iconSet="3Arrows" iconId="0"/>
            </x14:iconSet>
          </x14:cfRule>
          <xm:sqref>E6:E18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'C'!N14:O14</xm:f>
              <xm:sqref>P14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27"/>
  <sheetViews>
    <sheetView zoomScale="85" zoomScaleNormal="85" workbookViewId="0">
      <selection activeCell="G6" sqref="G6"/>
    </sheetView>
  </sheetViews>
  <sheetFormatPr defaultRowHeight="15"/>
  <cols>
    <col min="4" max="4" width="19.7109375" customWidth="1"/>
    <col min="6" max="6" width="13.7109375" customWidth="1"/>
    <col min="7" max="7" width="19.42578125" customWidth="1"/>
  </cols>
  <sheetData>
    <row r="3" spans="3:8" ht="18.75">
      <c r="C3" s="23" t="s">
        <v>33</v>
      </c>
    </row>
    <row r="6" spans="3:8" ht="30">
      <c r="C6" s="14" t="s">
        <v>34</v>
      </c>
      <c r="D6" s="14" t="s">
        <v>35</v>
      </c>
      <c r="E6" s="14" t="s">
        <v>36</v>
      </c>
      <c r="F6" s="14" t="s">
        <v>37</v>
      </c>
      <c r="G6" s="14" t="s">
        <v>38</v>
      </c>
      <c r="H6" s="14" t="s">
        <v>39</v>
      </c>
    </row>
    <row r="7" spans="3:8" ht="15.75">
      <c r="C7" s="15">
        <v>1</v>
      </c>
      <c r="D7" s="15" t="s">
        <v>44</v>
      </c>
      <c r="E7" s="16">
        <v>21</v>
      </c>
      <c r="F7" s="17" t="s">
        <v>40</v>
      </c>
      <c r="G7" s="18">
        <f ca="1">TODAY()</f>
        <v>44926</v>
      </c>
      <c r="H7" s="19" t="s">
        <v>42</v>
      </c>
    </row>
    <row r="8" spans="3:8" ht="15.75">
      <c r="C8" s="15">
        <v>2</v>
      </c>
      <c r="D8" s="15" t="s">
        <v>45</v>
      </c>
      <c r="E8" s="16">
        <v>25</v>
      </c>
      <c r="F8" s="16" t="s">
        <v>40</v>
      </c>
      <c r="G8" s="18">
        <v>44754</v>
      </c>
      <c r="H8" s="19" t="s">
        <v>43</v>
      </c>
    </row>
    <row r="9" spans="3:8" ht="15.75">
      <c r="C9" s="15">
        <v>3</v>
      </c>
      <c r="D9" s="15" t="s">
        <v>45</v>
      </c>
      <c r="E9" s="16">
        <v>24</v>
      </c>
      <c r="F9" s="16" t="s">
        <v>40</v>
      </c>
      <c r="G9" s="18">
        <v>44755</v>
      </c>
      <c r="H9" s="19" t="s">
        <v>42</v>
      </c>
    </row>
    <row r="10" spans="3:8" ht="15.75">
      <c r="C10" s="15">
        <v>4</v>
      </c>
      <c r="D10" s="20" t="s">
        <v>45</v>
      </c>
      <c r="E10" s="17">
        <v>26</v>
      </c>
      <c r="F10" s="17" t="s">
        <v>40</v>
      </c>
      <c r="G10" s="21">
        <v>44755</v>
      </c>
      <c r="H10" s="19" t="s">
        <v>43</v>
      </c>
    </row>
    <row r="11" spans="3:8" ht="15.75">
      <c r="C11" s="15">
        <v>5</v>
      </c>
      <c r="D11" s="15" t="s">
        <v>45</v>
      </c>
      <c r="E11" s="16">
        <v>25</v>
      </c>
      <c r="F11" s="16" t="s">
        <v>40</v>
      </c>
      <c r="G11" s="18">
        <v>44756</v>
      </c>
      <c r="H11" s="19" t="s">
        <v>42</v>
      </c>
    </row>
    <row r="12" spans="3:8" ht="15.75">
      <c r="C12" s="15">
        <v>6</v>
      </c>
      <c r="D12" s="15" t="s">
        <v>45</v>
      </c>
      <c r="E12" s="16">
        <v>25</v>
      </c>
      <c r="F12" s="16" t="s">
        <v>40</v>
      </c>
      <c r="G12" s="18">
        <f ca="1">TODAY()</f>
        <v>44926</v>
      </c>
      <c r="H12" s="19" t="s">
        <v>43</v>
      </c>
    </row>
    <row r="13" spans="3:8" ht="15.75">
      <c r="C13" s="15">
        <v>7</v>
      </c>
      <c r="D13" s="15" t="s">
        <v>45</v>
      </c>
      <c r="E13" s="16">
        <v>25</v>
      </c>
      <c r="F13" s="16" t="s">
        <v>40</v>
      </c>
      <c r="G13" s="18">
        <v>44757</v>
      </c>
      <c r="H13" s="19" t="s">
        <v>42</v>
      </c>
    </row>
    <row r="14" spans="3:8" ht="15.75">
      <c r="C14" s="15">
        <v>8</v>
      </c>
      <c r="D14" s="15" t="s">
        <v>45</v>
      </c>
      <c r="E14" s="16">
        <v>25</v>
      </c>
      <c r="F14" s="16" t="s">
        <v>40</v>
      </c>
      <c r="G14" s="18">
        <v>44757</v>
      </c>
      <c r="H14" s="19" t="s">
        <v>43</v>
      </c>
    </row>
    <row r="15" spans="3:8" ht="15.75">
      <c r="C15" s="15">
        <v>9</v>
      </c>
      <c r="D15" s="15" t="s">
        <v>45</v>
      </c>
      <c r="E15" s="16">
        <v>25</v>
      </c>
      <c r="F15" s="16" t="s">
        <v>40</v>
      </c>
      <c r="G15" s="18">
        <f ca="1">TODAY()</f>
        <v>44926</v>
      </c>
      <c r="H15" s="19" t="s">
        <v>42</v>
      </c>
    </row>
    <row r="16" spans="3:8" ht="15.75">
      <c r="C16" s="15">
        <v>10</v>
      </c>
      <c r="D16" s="15" t="s">
        <v>45</v>
      </c>
      <c r="E16" s="16">
        <v>24</v>
      </c>
      <c r="F16" s="16" t="s">
        <v>40</v>
      </c>
      <c r="G16" s="18">
        <v>44761</v>
      </c>
      <c r="H16" s="19" t="s">
        <v>43</v>
      </c>
    </row>
    <row r="17" spans="3:8" ht="15.75">
      <c r="C17" s="15">
        <v>11</v>
      </c>
      <c r="D17" s="15" t="s">
        <v>45</v>
      </c>
      <c r="E17" s="16">
        <v>20</v>
      </c>
      <c r="F17" s="16" t="s">
        <v>40</v>
      </c>
      <c r="G17" s="18">
        <v>44762</v>
      </c>
      <c r="H17" s="19" t="s">
        <v>42</v>
      </c>
    </row>
    <row r="18" spans="3:8" ht="15.75">
      <c r="C18" s="15">
        <v>12</v>
      </c>
      <c r="D18" s="15" t="s">
        <v>45</v>
      </c>
      <c r="E18" s="16">
        <v>20</v>
      </c>
      <c r="F18" s="16" t="s">
        <v>40</v>
      </c>
      <c r="G18" s="18">
        <v>44762</v>
      </c>
      <c r="H18" s="19" t="s">
        <v>43</v>
      </c>
    </row>
    <row r="19" spans="3:8" ht="15.75">
      <c r="C19" s="15">
        <v>13</v>
      </c>
      <c r="D19" s="15" t="s">
        <v>44</v>
      </c>
      <c r="E19" s="16">
        <v>25</v>
      </c>
      <c r="F19" s="16" t="s">
        <v>40</v>
      </c>
      <c r="G19" s="18">
        <f ca="1">TODAY()</f>
        <v>44926</v>
      </c>
      <c r="H19" s="19" t="s">
        <v>42</v>
      </c>
    </row>
    <row r="20" spans="3:8" ht="15.75">
      <c r="C20" s="15">
        <v>14</v>
      </c>
      <c r="D20" s="15" t="s">
        <v>46</v>
      </c>
      <c r="E20" s="16">
        <v>27</v>
      </c>
      <c r="F20" s="16" t="s">
        <v>41</v>
      </c>
      <c r="G20" s="18">
        <v>44763</v>
      </c>
      <c r="H20" s="19" t="s">
        <v>43</v>
      </c>
    </row>
    <row r="21" spans="3:8" ht="15.75">
      <c r="C21" s="15">
        <v>15</v>
      </c>
      <c r="D21" s="15" t="s">
        <v>46</v>
      </c>
      <c r="E21" s="16">
        <v>26</v>
      </c>
      <c r="F21" s="16" t="s">
        <v>41</v>
      </c>
      <c r="G21" s="18">
        <v>44764</v>
      </c>
      <c r="H21" s="19" t="s">
        <v>42</v>
      </c>
    </row>
    <row r="22" spans="3:8" ht="15.75">
      <c r="C22" s="15">
        <v>16</v>
      </c>
      <c r="D22" s="15" t="s">
        <v>46</v>
      </c>
      <c r="E22" s="16">
        <v>14</v>
      </c>
      <c r="F22" s="16" t="s">
        <v>40</v>
      </c>
      <c r="G22" s="18">
        <v>44764</v>
      </c>
      <c r="H22" s="19" t="s">
        <v>43</v>
      </c>
    </row>
    <row r="23" spans="3:8" ht="15.75">
      <c r="C23" s="15">
        <v>17</v>
      </c>
      <c r="D23" s="15" t="s">
        <v>45</v>
      </c>
      <c r="E23" s="19">
        <v>27</v>
      </c>
      <c r="F23" s="17" t="s">
        <v>40</v>
      </c>
      <c r="G23" s="18">
        <v>44768</v>
      </c>
      <c r="H23" s="19" t="s">
        <v>42</v>
      </c>
    </row>
    <row r="24" spans="3:8" ht="15.75">
      <c r="C24" s="15">
        <v>18</v>
      </c>
      <c r="D24" s="15" t="s">
        <v>44</v>
      </c>
      <c r="E24" s="16">
        <v>24</v>
      </c>
      <c r="F24" s="16" t="s">
        <v>40</v>
      </c>
      <c r="G24" s="18">
        <v>44768</v>
      </c>
      <c r="H24" s="19" t="s">
        <v>43</v>
      </c>
    </row>
    <row r="25" spans="3:8" ht="15.75">
      <c r="C25" s="15">
        <v>19</v>
      </c>
      <c r="D25" s="15" t="s">
        <v>46</v>
      </c>
      <c r="E25" s="16">
        <v>27</v>
      </c>
      <c r="F25" s="16" t="s">
        <v>41</v>
      </c>
      <c r="G25" s="18">
        <v>44769</v>
      </c>
      <c r="H25" s="19" t="s">
        <v>42</v>
      </c>
    </row>
    <row r="26" spans="3:8" ht="15.75">
      <c r="C26" s="15">
        <v>20</v>
      </c>
      <c r="D26" s="15" t="s">
        <v>45</v>
      </c>
      <c r="E26" s="19">
        <v>27</v>
      </c>
      <c r="F26" s="17" t="s">
        <v>40</v>
      </c>
      <c r="G26" s="18">
        <f ca="1">TODAY()</f>
        <v>44926</v>
      </c>
      <c r="H26" s="19" t="s">
        <v>43</v>
      </c>
    </row>
    <row r="27" spans="3:8" ht="15.75">
      <c r="C27" s="15">
        <v>21</v>
      </c>
      <c r="D27" s="15" t="s">
        <v>45</v>
      </c>
      <c r="E27" s="19">
        <v>28</v>
      </c>
      <c r="F27" s="17" t="s">
        <v>40</v>
      </c>
      <c r="G27" s="18">
        <v>44771</v>
      </c>
      <c r="H27" s="19" t="s">
        <v>42</v>
      </c>
    </row>
  </sheetData>
  <conditionalFormatting sqref="C6:H27">
    <cfRule type="expression" dxfId="38" priority="1">
      <formula>$G6=TODAY()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3"/>
  <sheetViews>
    <sheetView workbookViewId="0">
      <selection activeCell="B7" sqref="B7:D13"/>
    </sheetView>
  </sheetViews>
  <sheetFormatPr defaultRowHeight="15"/>
  <cols>
    <col min="2" max="2" width="14.5703125" customWidth="1"/>
    <col min="3" max="3" width="15.7109375" bestFit="1" customWidth="1"/>
    <col min="4" max="4" width="13.140625" bestFit="1" customWidth="1"/>
  </cols>
  <sheetData>
    <row r="4" spans="2:4">
      <c r="B4" t="s">
        <v>59</v>
      </c>
    </row>
    <row r="6" spans="2:4">
      <c r="B6" s="5" t="s">
        <v>60</v>
      </c>
      <c r="C6" s="5" t="s">
        <v>61</v>
      </c>
      <c r="D6" s="5" t="s">
        <v>69</v>
      </c>
    </row>
    <row r="7" spans="2:4">
      <c r="B7" s="5" t="s">
        <v>62</v>
      </c>
      <c r="C7" s="5">
        <v>15000</v>
      </c>
      <c r="D7" s="5">
        <v>15000</v>
      </c>
    </row>
    <row r="8" spans="2:4">
      <c r="B8" s="5" t="s">
        <v>63</v>
      </c>
      <c r="C8" s="5">
        <v>195500</v>
      </c>
      <c r="D8" s="5">
        <v>215809.25</v>
      </c>
    </row>
    <row r="9" spans="2:4">
      <c r="B9" s="5" t="s">
        <v>64</v>
      </c>
      <c r="C9" s="5">
        <v>59800</v>
      </c>
      <c r="D9" s="5">
        <v>59852.11</v>
      </c>
    </row>
    <row r="10" spans="2:4">
      <c r="B10" s="5" t="s">
        <v>65</v>
      </c>
      <c r="C10" s="5">
        <v>356500</v>
      </c>
      <c r="D10" s="5">
        <v>345089.25</v>
      </c>
    </row>
    <row r="11" spans="2:4">
      <c r="B11" s="5" t="s">
        <v>66</v>
      </c>
      <c r="C11" s="5">
        <v>159000</v>
      </c>
      <c r="D11" s="5">
        <v>149087.25</v>
      </c>
    </row>
    <row r="12" spans="2:4">
      <c r="B12" s="5" t="s">
        <v>67</v>
      </c>
      <c r="C12" s="5">
        <v>105000</v>
      </c>
      <c r="D12" s="5">
        <v>105000</v>
      </c>
    </row>
    <row r="13" spans="2:4">
      <c r="B13" s="5" t="s">
        <v>68</v>
      </c>
      <c r="C13" s="5">
        <v>7500</v>
      </c>
      <c r="D13" s="5">
        <v>65809.25</v>
      </c>
    </row>
  </sheetData>
  <conditionalFormatting sqref="B7:D13">
    <cfRule type="expression" dxfId="37" priority="1">
      <formula>$D7&lt;$C7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6"/>
  <sheetViews>
    <sheetView tabSelected="1" workbookViewId="0">
      <selection activeCell="C3" sqref="C3"/>
    </sheetView>
  </sheetViews>
  <sheetFormatPr defaultRowHeight="15"/>
  <sheetData>
    <row r="1" spans="2:7">
      <c r="B1" s="25" t="s">
        <v>77</v>
      </c>
    </row>
    <row r="3" spans="2:7">
      <c r="B3" s="24" t="s">
        <v>70</v>
      </c>
      <c r="C3" s="5" t="s">
        <v>74</v>
      </c>
    </row>
    <row r="5" spans="2:7">
      <c r="B5" s="26" t="s">
        <v>72</v>
      </c>
      <c r="C5" s="26" t="s">
        <v>73</v>
      </c>
      <c r="D5" s="26" t="s">
        <v>74</v>
      </c>
      <c r="E5" s="26" t="s">
        <v>75</v>
      </c>
      <c r="F5" s="33" t="s">
        <v>71</v>
      </c>
      <c r="G5" s="26" t="s">
        <v>76</v>
      </c>
    </row>
    <row r="6" spans="2:7">
      <c r="B6" s="5">
        <v>244</v>
      </c>
      <c r="C6" s="5">
        <v>605</v>
      </c>
      <c r="D6" s="5">
        <v>596</v>
      </c>
      <c r="E6" s="5">
        <v>116</v>
      </c>
      <c r="F6" s="34">
        <v>970</v>
      </c>
      <c r="G6" s="5">
        <v>170</v>
      </c>
    </row>
    <row r="7" spans="2:7">
      <c r="B7" s="5">
        <v>589</v>
      </c>
      <c r="C7" s="5">
        <v>385</v>
      </c>
      <c r="D7" s="5">
        <v>959</v>
      </c>
      <c r="E7" s="5">
        <v>778</v>
      </c>
      <c r="F7" s="34">
        <v>1067</v>
      </c>
      <c r="G7" s="5">
        <v>419</v>
      </c>
    </row>
    <row r="8" spans="2:7">
      <c r="B8" s="5">
        <v>565</v>
      </c>
      <c r="C8" s="5">
        <v>929</v>
      </c>
      <c r="D8" s="5">
        <v>685</v>
      </c>
      <c r="E8" s="5">
        <v>606</v>
      </c>
      <c r="F8" s="34">
        <v>497</v>
      </c>
      <c r="G8" s="5">
        <v>591</v>
      </c>
    </row>
    <row r="9" spans="2:7">
      <c r="B9" s="5">
        <v>704</v>
      </c>
      <c r="C9" s="5">
        <v>355</v>
      </c>
      <c r="D9" s="5">
        <v>1114</v>
      </c>
      <c r="E9" s="5">
        <v>686</v>
      </c>
      <c r="F9" s="34">
        <v>678</v>
      </c>
      <c r="G9" s="5">
        <v>1121</v>
      </c>
    </row>
    <row r="10" spans="2:7">
      <c r="B10" s="5">
        <v>1118</v>
      </c>
      <c r="C10" s="5">
        <v>1023</v>
      </c>
      <c r="D10" s="5">
        <v>733</v>
      </c>
      <c r="E10" s="5">
        <v>998</v>
      </c>
      <c r="F10" s="34">
        <v>174</v>
      </c>
      <c r="G10" s="5">
        <v>123</v>
      </c>
    </row>
    <row r="11" spans="2:7">
      <c r="B11" s="5">
        <v>1045</v>
      </c>
      <c r="C11" s="5">
        <v>1162</v>
      </c>
      <c r="D11" s="5">
        <v>819</v>
      </c>
      <c r="E11" s="5">
        <v>877</v>
      </c>
      <c r="F11" s="34">
        <v>945</v>
      </c>
      <c r="G11" s="5">
        <v>1106</v>
      </c>
    </row>
    <row r="12" spans="2:7">
      <c r="B12" s="5">
        <v>681</v>
      </c>
      <c r="C12" s="5">
        <v>121</v>
      </c>
      <c r="D12" s="5">
        <v>652</v>
      </c>
      <c r="E12" s="5">
        <v>993</v>
      </c>
      <c r="F12" s="34">
        <v>214</v>
      </c>
      <c r="G12" s="5">
        <v>448</v>
      </c>
    </row>
    <row r="13" spans="2:7">
      <c r="B13" s="5">
        <v>666</v>
      </c>
      <c r="C13" s="5">
        <v>627</v>
      </c>
      <c r="D13" s="5">
        <v>1188</v>
      </c>
      <c r="E13" s="5">
        <v>817</v>
      </c>
      <c r="F13" s="34">
        <v>530</v>
      </c>
      <c r="G13" s="5">
        <v>344</v>
      </c>
    </row>
    <row r="14" spans="2:7">
      <c r="B14" s="5">
        <v>1030</v>
      </c>
      <c r="C14" s="5">
        <v>121</v>
      </c>
      <c r="D14" s="5">
        <v>384</v>
      </c>
      <c r="E14" s="5">
        <v>965</v>
      </c>
      <c r="F14" s="34">
        <v>734</v>
      </c>
      <c r="G14" s="5">
        <v>1188</v>
      </c>
    </row>
    <row r="15" spans="2:7">
      <c r="B15" s="5">
        <v>645</v>
      </c>
      <c r="C15" s="5">
        <v>773</v>
      </c>
      <c r="D15" s="5">
        <v>115</v>
      </c>
      <c r="E15" s="5">
        <v>362</v>
      </c>
      <c r="F15" s="34">
        <v>804</v>
      </c>
      <c r="G15" s="5">
        <v>730</v>
      </c>
    </row>
    <row r="16" spans="2:7">
      <c r="B16" s="5">
        <v>697</v>
      </c>
      <c r="C16" s="5">
        <v>300</v>
      </c>
      <c r="D16" s="5">
        <v>866</v>
      </c>
      <c r="E16" s="5">
        <v>377</v>
      </c>
      <c r="F16" s="34">
        <v>1184</v>
      </c>
      <c r="G16" s="5">
        <v>789</v>
      </c>
    </row>
  </sheetData>
  <conditionalFormatting sqref="B5:G16">
    <cfRule type="expression" dxfId="1" priority="1">
      <formula>B$5=$C$3</formula>
    </cfRule>
  </conditionalFormatting>
  <dataValidations count="1">
    <dataValidation type="list" allowBlank="1" showInputMessage="1" showErrorMessage="1" sqref="C3">
      <formula1>$B$5:$G$5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/ X w 0 V T x q g m O l A A A A 9 g A A A B I A H A B D b 2 5 m a W c v U G F j a 2 F n Z S 5 4 b W w g o h g A K K A U A A A A A A A A A A A A A A A A A A A A A A A A A A A A h Y 9 B D o I w F E S v Q r q n L Z g Y J J + y c C u J C d G 4 J a V C I 3 w M L Z a 7 u f B I X k G M o u 5 c z s y b Z O Z + v U E 6 t o 1 3 U b 3 R H S Y k o J x 4 C m V X a q w S M t i j H 5 F U w L a Q p 6 J S 3 g S j i U e j E 1 J b e 4 4 Z c 8 5 R t 6 B d X 7 G Q 8 4 A d s k 0 u a 9 U W v k Z j C 5 S K f F r l / x Y R s H + N E S E N e E R X 0 Z J y Y L M J m c Y v E E 5 7 n + m P C e u h s U O v h E J / l w O b J b D 3 B / E A U E s D B B Q A A g A I A P 1 8 N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9 f D R V K I p H u A 4 A A A A R A A A A E w A c A E Z v c m 1 1 b G F z L 1 N l Y 3 R p b 2 4 x L m 0 g o h g A K K A U A A A A A A A A A A A A A A A A A A A A A A A A A A A A K 0 5 N L s n M z 1 M I h t C G 1 g B Q S w E C L Q A U A A I A C A D 9 f D R V P G q C Y 6 U A A A D 2 A A A A E g A A A A A A A A A A A A A A A A A A A A A A Q 2 9 u Z m l n L 1 B h Y 2 t h Z 2 U u e G 1 s U E s B A i 0 A F A A C A A g A / X w 0 V Q / K 6 a u k A A A A 6 Q A A A B M A A A A A A A A A A A A A A A A A 8 Q A A A F t D b 2 5 0 Z W 5 0 X 1 R 5 c G V z X S 5 4 b W x Q S w E C L Q A U A A I A C A D 9 f D R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I a B m 0 o S N U 6 a 5 d Y 1 S s l k k g A A A A A C A A A A A A A Q Z g A A A A E A A C A A A A D z M o w c w K 7 R e r 9 W l 8 n O P O U M g / J X y R b Y M w + B M D z H L L J D o w A A A A A O g A A A A A I A A C A A A A C q D g z e 6 A 6 z Y q v i 4 z 1 P H h M L k N I + P b Q q c M j j O D j i r z P 2 t V A A A A D J g x c G h M O 2 K C 8 4 + j a R k 1 s W P z A K W S v e L 5 d L i 0 p x q L G U X f / D A / K Q 8 R m i b Y 6 x U F Y q k o e e p e C z / n 5 4 U c r k k Y x x L U t R u v i / U F D R V P z 9 X J S S D z 1 u Y k A A A A D 8 r v 1 t I / c 6 7 4 a y L / Z o Q / 4 v d W e s b h D R t z S 2 e N 6 T N R X 1 j s m L 4 j g a r b y O G v b r a a g q M 5 i K j a V 0 r G 2 v 7 f Y z a H N O z G c b < / D a t a M a s h u p > 
</file>

<file path=customXml/itemProps1.xml><?xml version="1.0" encoding="utf-8"?>
<ds:datastoreItem xmlns:ds="http://schemas.openxmlformats.org/officeDocument/2006/customXml" ds:itemID="{57C1F7C1-3393-4964-8FFF-97571D255C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D</vt:lpstr>
      <vt:lpstr>E</vt:lpstr>
      <vt:lpstr>F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Suraksha</cp:lastModifiedBy>
  <dcterms:created xsi:type="dcterms:W3CDTF">2020-05-18T05:56:23Z</dcterms:created>
  <dcterms:modified xsi:type="dcterms:W3CDTF">2022-12-31T13:11:57Z</dcterms:modified>
</cp:coreProperties>
</file>