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1"/>
  <workbookPr/>
  <xr:revisionPtr revIDLastSave="0" documentId="8_{64A02A0A-557C-4C9F-80EA-4D404EE8264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G44" i="1"/>
  <c r="G45" i="1"/>
  <c r="G46" i="1"/>
  <c r="G47" i="1"/>
  <c r="G48" i="1"/>
  <c r="G49" i="1"/>
  <c r="G50" i="1"/>
  <c r="G51" i="1"/>
  <c r="G52" i="1"/>
  <c r="G53" i="1"/>
  <c r="G43" i="1"/>
  <c r="B50" i="1"/>
  <c r="B49" i="1"/>
  <c r="B47" i="1"/>
  <c r="B46" i="1"/>
  <c r="B45" i="1"/>
  <c r="B22" i="1"/>
  <c r="A22" i="1"/>
  <c r="H29" i="1"/>
  <c r="H30" i="1"/>
  <c r="H31" i="1"/>
  <c r="H32" i="1"/>
  <c r="H33" i="1"/>
  <c r="H34" i="1"/>
  <c r="H35" i="1"/>
  <c r="H36" i="1"/>
  <c r="H37" i="1"/>
  <c r="H38" i="1"/>
  <c r="H39" i="1"/>
  <c r="G29" i="1"/>
  <c r="G30" i="1"/>
  <c r="G31" i="1"/>
  <c r="G32" i="1"/>
  <c r="G33" i="1"/>
  <c r="G34" i="1"/>
  <c r="G35" i="1"/>
  <c r="G36" i="1"/>
  <c r="G37" i="1"/>
  <c r="G38" i="1"/>
  <c r="G39" i="1"/>
  <c r="F29" i="1"/>
  <c r="F30" i="1"/>
  <c r="F31" i="1"/>
  <c r="F32" i="1"/>
  <c r="F33" i="1"/>
  <c r="F34" i="1"/>
  <c r="F35" i="1"/>
  <c r="F36" i="1"/>
  <c r="F37" i="1"/>
  <c r="F38" i="1"/>
  <c r="F39" i="1"/>
  <c r="G25" i="1"/>
  <c r="D25" i="1"/>
  <c r="B15" i="1"/>
  <c r="B13" i="1"/>
  <c r="A18" i="1"/>
  <c r="A20" i="1" s="1"/>
  <c r="G13" i="1"/>
  <c r="B1" i="1"/>
  <c r="G16" i="1" l="1"/>
  <c r="G17" i="1"/>
  <c r="G18" i="1" s="1"/>
  <c r="G19" i="1" s="1"/>
  <c r="G20" i="1" s="1"/>
  <c r="G22" i="1"/>
  <c r="G15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H4" i="1"/>
  <c r="I4" i="1"/>
  <c r="G4" i="1"/>
</calcChain>
</file>

<file path=xl/sharedStrings.xml><?xml version="1.0" encoding="utf-8"?>
<sst xmlns="http://schemas.openxmlformats.org/spreadsheetml/2006/main" count="147" uniqueCount="119">
  <si>
    <t>Todays Date</t>
  </si>
  <si>
    <t>SHORTCUT</t>
  </si>
  <si>
    <t>date: ctrl+;</t>
  </si>
  <si>
    <t>Time: ctrl+shift+;</t>
  </si>
  <si>
    <t>First Name</t>
  </si>
  <si>
    <t>Last Name</t>
  </si>
  <si>
    <t xml:space="preserve">city </t>
  </si>
  <si>
    <t>State</t>
  </si>
  <si>
    <t>Department</t>
  </si>
  <si>
    <t>Date Of Hire</t>
  </si>
  <si>
    <t xml:space="preserve">Years of Service </t>
  </si>
  <si>
    <t>Month of Service</t>
  </si>
  <si>
    <t>Days of Service</t>
  </si>
  <si>
    <t>Jhon</t>
  </si>
  <si>
    <t>sel</t>
  </si>
  <si>
    <t>Atlanta</t>
  </si>
  <si>
    <t>GA</t>
  </si>
  <si>
    <t>Tranning</t>
  </si>
  <si>
    <t>Michael</t>
  </si>
  <si>
    <t>kils</t>
  </si>
  <si>
    <t>Chicago</t>
  </si>
  <si>
    <t>IL</t>
  </si>
  <si>
    <t>HR</t>
  </si>
  <si>
    <t>Missel</t>
  </si>
  <si>
    <t>hust</t>
  </si>
  <si>
    <t>Milan</t>
  </si>
  <si>
    <t>Italy</t>
  </si>
  <si>
    <t>Accounting</t>
  </si>
  <si>
    <t>Habib</t>
  </si>
  <si>
    <t>Khan</t>
  </si>
  <si>
    <t>Kolkata</t>
  </si>
  <si>
    <t>India</t>
  </si>
  <si>
    <t>Marketing</t>
  </si>
  <si>
    <t>Mamun</t>
  </si>
  <si>
    <t>Bepari</t>
  </si>
  <si>
    <t>Dhaka</t>
  </si>
  <si>
    <t>Bangladesh</t>
  </si>
  <si>
    <t>Sales</t>
  </si>
  <si>
    <t>Justin</t>
  </si>
  <si>
    <t>Trodo</t>
  </si>
  <si>
    <t>Brooklyn</t>
  </si>
  <si>
    <t>NY</t>
  </si>
  <si>
    <t>Trode</t>
  </si>
  <si>
    <t>Emil</t>
  </si>
  <si>
    <t>Formula</t>
  </si>
  <si>
    <t>Date Functions</t>
  </si>
  <si>
    <t>1. =TODAY()</t>
  </si>
  <si>
    <t>2. = datedif()</t>
  </si>
  <si>
    <t>Start Date</t>
  </si>
  <si>
    <t>End Date</t>
  </si>
  <si>
    <t>Your Birthday</t>
  </si>
  <si>
    <t>3. = NOW()</t>
  </si>
  <si>
    <t>Years Until Your Birthday</t>
  </si>
  <si>
    <t>Working days</t>
  </si>
  <si>
    <t>Months Until Your Birthday</t>
  </si>
  <si>
    <t xml:space="preserve">Todays </t>
  </si>
  <si>
    <t>Days Until Your Birthday</t>
  </si>
  <si>
    <t>Holiday</t>
  </si>
  <si>
    <t>Hours Until Your Birthday</t>
  </si>
  <si>
    <t>Time Update</t>
  </si>
  <si>
    <t>Minutes Until Your Birthday</t>
  </si>
  <si>
    <t>Seconds  Until Your Birthday</t>
  </si>
  <si>
    <t>Text Format(date)</t>
  </si>
  <si>
    <t>Text Format(time)</t>
  </si>
  <si>
    <t>Grace Period Days</t>
  </si>
  <si>
    <t>Will be Birthday</t>
  </si>
  <si>
    <t>Day</t>
  </si>
  <si>
    <t>Month</t>
  </si>
  <si>
    <t>Year</t>
  </si>
  <si>
    <t>Date</t>
  </si>
  <si>
    <t>TIme Functions</t>
  </si>
  <si>
    <t>Current Time</t>
  </si>
  <si>
    <t>Total Purches</t>
  </si>
  <si>
    <t>Begin date</t>
  </si>
  <si>
    <t>End date</t>
  </si>
  <si>
    <t xml:space="preserve">Days a Customer </t>
  </si>
  <si>
    <t>Months a Customer</t>
  </si>
  <si>
    <t>Years a Customer</t>
  </si>
  <si>
    <t xml:space="preserve">Habib </t>
  </si>
  <si>
    <t>Islam</t>
  </si>
  <si>
    <t>Utsho</t>
  </si>
  <si>
    <t>Howlader</t>
  </si>
  <si>
    <t>Rajib</t>
  </si>
  <si>
    <t>Rasel</t>
  </si>
  <si>
    <t>Uddin</t>
  </si>
  <si>
    <t>Noyon</t>
  </si>
  <si>
    <t>Mirdha</t>
  </si>
  <si>
    <t>Mustafiz</t>
  </si>
  <si>
    <t>Sakib</t>
  </si>
  <si>
    <t>Musfik</t>
  </si>
  <si>
    <t>Talukder</t>
  </si>
  <si>
    <t>Hasib</t>
  </si>
  <si>
    <t>Fahad</t>
  </si>
  <si>
    <t>Shorif</t>
  </si>
  <si>
    <t>Sample Data</t>
  </si>
  <si>
    <t xml:space="preserve">Start </t>
  </si>
  <si>
    <t>Name</t>
  </si>
  <si>
    <t xml:space="preserve">Department </t>
  </si>
  <si>
    <t>Date of Joining</t>
  </si>
  <si>
    <t>Job Tendure</t>
  </si>
  <si>
    <t>End</t>
  </si>
  <si>
    <t>Austin</t>
  </si>
  <si>
    <t>IT</t>
  </si>
  <si>
    <t>Y</t>
  </si>
  <si>
    <t>Completed Years</t>
  </si>
  <si>
    <t>Mack</t>
  </si>
  <si>
    <t>YM</t>
  </si>
  <si>
    <t>Residual Months</t>
  </si>
  <si>
    <t>Jack</t>
  </si>
  <si>
    <t>MD</t>
  </si>
  <si>
    <t>Residual Days</t>
  </si>
  <si>
    <t>M</t>
  </si>
  <si>
    <t>Completed Months</t>
  </si>
  <si>
    <t>Charlotte</t>
  </si>
  <si>
    <t>Operator</t>
  </si>
  <si>
    <t>D</t>
  </si>
  <si>
    <t>Completed Days</t>
  </si>
  <si>
    <t>Kelvin</t>
  </si>
  <si>
    <t>Rudro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</si>
</sst>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[$-409]dd\-mmm\-yy;@"/>
    <numFmt numFmtId="166" formatCode="[$-409]h:mm:ss\ AM/PM;@"/>
  </numFmts>
  <fonts count="7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6" tint="-0.49998474074526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FF000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6" fontId="0" fillId="0" borderId="1" xfId="0" applyNumberFormat="1" applyBorder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8" fontId="0" fillId="0" borderId="0" xfId="0" applyNumberFormat="1" applyAlignment="1">
      <alignment horizontal="center"/>
    </xf>
    <xf numFmtId="22" fontId="0" fillId="0" borderId="0" xfId="0" applyNumberFormat="1"/>
    <xf numFmtId="0" fontId="4" fillId="7" borderId="0" xfId="0" applyFont="1" applyFill="1" applyAlignment="1">
      <alignment horizontal="center"/>
    </xf>
    <xf numFmtId="15" fontId="4" fillId="7" borderId="0" xfId="0" applyNumberFormat="1" applyFont="1" applyFill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5" fontId="0" fillId="0" borderId="0" xfId="0" applyNumberFormat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22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4" fillId="7" borderId="0" xfId="0" applyFont="1" applyFill="1" applyAlignment="1">
      <alignment horizontal="center" wrapText="1"/>
    </xf>
    <xf numFmtId="15" fontId="0" fillId="0" borderId="1" xfId="0" applyNumberFormat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4" fontId="5" fillId="12" borderId="1" xfId="0" applyNumberFormat="1" applyFont="1" applyFill="1" applyBorder="1" applyAlignment="1">
      <alignment horizontal="center" vertical="center"/>
    </xf>
    <xf numFmtId="14" fontId="5" fillId="13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5" fillId="13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15" fontId="4" fillId="14" borderId="0" xfId="0" applyNumberFormat="1" applyFont="1" applyFill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4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13">
    <dxf>
      <numFmt numFmtId="0" formatCode="General"/>
      <alignment horizontal="center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9" formatCode="m/d/yyyy"/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9" formatCode="m/d/yyyy"/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/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13B5C-21EB-4BFB-9B25-0D7D60AC8A24}" name="Table1" displayName="Table1" ref="A28:H39" totalsRowShown="0" headerRowDxfId="12" dataDxfId="11" headerRowBorderDxfId="9" tableBorderDxfId="10" totalsRowBorderDxfId="8">
  <autoFilter ref="A28:H39" xr:uid="{EA413B5C-21EB-4BFB-9B25-0D7D60AC8A24}"/>
  <tableColumns count="8">
    <tableColumn id="1" xr3:uid="{AB82ECDF-1BC8-4C1D-893C-A095DAE7EDA3}" name="First Name" dataDxfId="7"/>
    <tableColumn id="2" xr3:uid="{59824E68-2275-4ACD-9D2B-D5C6FE7B7C1B}" name="Last Name" dataDxfId="6"/>
    <tableColumn id="3" xr3:uid="{9E49E595-86B8-4331-8408-E8DF5FE9433E}" name="Total Purches" dataDxfId="5"/>
    <tableColumn id="4" xr3:uid="{38C349FD-5D82-405B-A2B0-5A3D34BA4506}" name="Begin date" dataDxfId="4"/>
    <tableColumn id="5" xr3:uid="{EF32EE3E-1B87-4134-98E9-10F7F0D21B51}" name="End date" dataDxfId="3"/>
    <tableColumn id="6" xr3:uid="{2D8E7829-4DB6-44CC-BC2A-7C510E63EC10}" name="Days a Customer " dataDxfId="2">
      <calculatedColumnFormula>DATEDIF($D29,$E29,"D")&amp;" Days"</calculatedColumnFormula>
    </tableColumn>
    <tableColumn id="7" xr3:uid="{76BCCD93-564E-4F42-BA22-FBE15ABF1799}" name="Months a Customer" dataDxfId="1">
      <calculatedColumnFormula>DATEDIF($D29,$E29,"M")&amp; " Months"</calculatedColumnFormula>
    </tableColumn>
    <tableColumn id="8" xr3:uid="{CC11AED2-7D60-4EB7-A73A-4ADC8EB9DDDA}" name="Years a Customer" dataDxfId="0">
      <calculatedColumnFormula>DATEDIF($D29,$E29,"Y")&amp; " Years"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H20" sqref="H20"/>
    </sheetView>
  </sheetViews>
  <sheetFormatPr defaultRowHeight="15"/>
  <cols>
    <col min="1" max="1" width="20.5703125" customWidth="1"/>
    <col min="2" max="2" width="19.7109375" customWidth="1"/>
    <col min="3" max="3" width="19" customWidth="1"/>
    <col min="4" max="4" width="16" customWidth="1"/>
    <col min="5" max="5" width="14.5703125" customWidth="1"/>
    <col min="6" max="6" width="17.85546875" customWidth="1"/>
    <col min="7" max="7" width="35.85546875" customWidth="1"/>
    <col min="8" max="8" width="18.42578125" customWidth="1"/>
    <col min="9" max="9" width="16" customWidth="1"/>
    <col min="13" max="13" width="14.85546875" customWidth="1"/>
    <col min="14" max="14" width="19.42578125" customWidth="1"/>
  </cols>
  <sheetData>
    <row r="1" spans="1:9" ht="21" customHeight="1">
      <c r="A1" s="2" t="s">
        <v>0</v>
      </c>
      <c r="B1" s="1">
        <f ca="1">TODAY()</f>
        <v>45957</v>
      </c>
      <c r="D1" s="59" t="s">
        <v>1</v>
      </c>
      <c r="E1" s="59"/>
      <c r="F1" s="11" t="s">
        <v>2</v>
      </c>
      <c r="G1" s="12">
        <v>45956</v>
      </c>
    </row>
    <row r="2" spans="1:9" ht="18" customHeight="1">
      <c r="F2" s="11" t="s">
        <v>3</v>
      </c>
      <c r="G2" s="13">
        <v>0.42708333333333331</v>
      </c>
    </row>
    <row r="3" spans="1:9" ht="30.75" customHeight="1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</row>
    <row r="4" spans="1:9">
      <c r="A4" s="18" t="s">
        <v>13</v>
      </c>
      <c r="B4" s="18" t="s">
        <v>14</v>
      </c>
      <c r="C4" s="18" t="s">
        <v>15</v>
      </c>
      <c r="D4" s="18" t="s">
        <v>16</v>
      </c>
      <c r="E4" s="18" t="s">
        <v>17</v>
      </c>
      <c r="F4" s="4">
        <v>36530</v>
      </c>
      <c r="G4" s="19">
        <f ca="1">DATEDIF($F4,$B$1,"Y")</f>
        <v>25</v>
      </c>
      <c r="H4" s="19">
        <f ca="1">DATEDIF($F4,$B$1,"YM")</f>
        <v>9</v>
      </c>
      <c r="I4" s="19">
        <f ca="1">DATEDIF($F4,$B$1,"MD")</f>
        <v>22</v>
      </c>
    </row>
    <row r="5" spans="1:9">
      <c r="A5" s="18" t="s">
        <v>18</v>
      </c>
      <c r="B5" s="18" t="s">
        <v>19</v>
      </c>
      <c r="C5" s="18" t="s">
        <v>20</v>
      </c>
      <c r="D5" s="18" t="s">
        <v>21</v>
      </c>
      <c r="E5" s="18" t="s">
        <v>22</v>
      </c>
      <c r="F5" s="4">
        <v>41252</v>
      </c>
      <c r="G5" s="19">
        <f ca="1">DATEDIF($F5,$B$1,"Y")</f>
        <v>12</v>
      </c>
      <c r="H5" s="19">
        <f ca="1">DATEDIF($F5,$B$1,"YM")</f>
        <v>10</v>
      </c>
      <c r="I5" s="19">
        <f ca="1">DATEDIF($F5,$B$1,"MD")</f>
        <v>18</v>
      </c>
    </row>
    <row r="6" spans="1:9">
      <c r="A6" s="18" t="s">
        <v>23</v>
      </c>
      <c r="B6" s="18" t="s">
        <v>24</v>
      </c>
      <c r="C6" s="18" t="s">
        <v>25</v>
      </c>
      <c r="D6" s="18" t="s">
        <v>26</v>
      </c>
      <c r="E6" s="18" t="s">
        <v>27</v>
      </c>
      <c r="F6" s="4">
        <v>36220</v>
      </c>
      <c r="G6" s="19">
        <f ca="1">DATEDIF($F6,$B$1,"Y")</f>
        <v>26</v>
      </c>
      <c r="H6" s="19">
        <f ca="1">DATEDIF($F6,$B$1,"YM")</f>
        <v>7</v>
      </c>
      <c r="I6" s="19">
        <f ca="1">DATEDIF($F6,$B$1,"MD")</f>
        <v>26</v>
      </c>
    </row>
    <row r="7" spans="1:9">
      <c r="A7" s="18" t="s">
        <v>28</v>
      </c>
      <c r="B7" s="18" t="s">
        <v>29</v>
      </c>
      <c r="C7" s="18" t="s">
        <v>30</v>
      </c>
      <c r="D7" s="18" t="s">
        <v>31</v>
      </c>
      <c r="E7" s="18" t="s">
        <v>32</v>
      </c>
      <c r="F7" s="4">
        <v>44872</v>
      </c>
      <c r="G7" s="19">
        <f ca="1">DATEDIF($F7,$B$1,"Y")</f>
        <v>2</v>
      </c>
      <c r="H7" s="19">
        <f ca="1">DATEDIF($F7,$B$1,"YM")</f>
        <v>11</v>
      </c>
      <c r="I7" s="19">
        <f ca="1">DATEDIF($F7,$B$1,"MD")</f>
        <v>20</v>
      </c>
    </row>
    <row r="8" spans="1:9">
      <c r="A8" s="18" t="s">
        <v>33</v>
      </c>
      <c r="B8" s="18" t="s">
        <v>34</v>
      </c>
      <c r="C8" s="18" t="s">
        <v>35</v>
      </c>
      <c r="D8" s="18" t="s">
        <v>36</v>
      </c>
      <c r="E8" s="18" t="s">
        <v>37</v>
      </c>
      <c r="F8" s="4">
        <v>42433</v>
      </c>
      <c r="G8" s="19">
        <f ca="1">DATEDIF($F8,$B$1,"Y")</f>
        <v>9</v>
      </c>
      <c r="H8" s="19">
        <f ca="1">DATEDIF($F8,$B$1,"YM")</f>
        <v>7</v>
      </c>
      <c r="I8" s="19">
        <f ca="1">DATEDIF($F8,$B$1,"MD")</f>
        <v>23</v>
      </c>
    </row>
    <row r="9" spans="1:9">
      <c r="A9" s="18" t="s">
        <v>38</v>
      </c>
      <c r="B9" s="18" t="s">
        <v>39</v>
      </c>
      <c r="C9" s="18" t="s">
        <v>40</v>
      </c>
      <c r="D9" s="18" t="s">
        <v>41</v>
      </c>
      <c r="E9" s="18" t="s">
        <v>22</v>
      </c>
      <c r="F9" s="4">
        <v>44444</v>
      </c>
      <c r="G9" s="19">
        <f ca="1">DATEDIF($F9,$B$1,"Y")</f>
        <v>4</v>
      </c>
      <c r="H9" s="19">
        <f ca="1">DATEDIF($F9,$B$1,"YM")</f>
        <v>1</v>
      </c>
      <c r="I9" s="19">
        <f ca="1">DATEDIF($F9,$B$1,"MD")</f>
        <v>22</v>
      </c>
    </row>
    <row r="10" spans="1:9">
      <c r="A10" s="18" t="s">
        <v>42</v>
      </c>
      <c r="B10" s="18" t="s">
        <v>43</v>
      </c>
      <c r="C10" s="18" t="s">
        <v>20</v>
      </c>
      <c r="D10" s="18" t="s">
        <v>21</v>
      </c>
      <c r="E10" s="18" t="s">
        <v>27</v>
      </c>
      <c r="F10" s="4">
        <v>43800</v>
      </c>
      <c r="G10" s="19">
        <f ca="1">DATEDIF($F10,$B$1,"Y")</f>
        <v>5</v>
      </c>
      <c r="H10" s="19">
        <f ca="1">DATEDIF($F10,$B$1,"YM")</f>
        <v>10</v>
      </c>
      <c r="I10" s="19">
        <f ca="1">DATEDIF($F10,$B$1,"MD")</f>
        <v>26</v>
      </c>
    </row>
    <row r="12" spans="1:9" ht="18.75">
      <c r="A12" s="60" t="s">
        <v>44</v>
      </c>
      <c r="B12" s="60"/>
      <c r="C12" s="60"/>
      <c r="D12" s="60"/>
      <c r="E12" s="57" t="s">
        <v>45</v>
      </c>
      <c r="F12" s="57"/>
      <c r="G12" s="57"/>
    </row>
    <row r="13" spans="1:9" ht="23.25" customHeight="1">
      <c r="A13" s="21" t="s">
        <v>46</v>
      </c>
      <c r="B13" s="21">
        <f ca="1">TODAY()</f>
        <v>45957</v>
      </c>
      <c r="E13" s="55" t="s">
        <v>0</v>
      </c>
      <c r="F13" s="55"/>
      <c r="G13" s="5">
        <f ca="1">TODAY()</f>
        <v>45957</v>
      </c>
    </row>
    <row r="14" spans="1:9" ht="17.25" customHeight="1">
      <c r="A14" s="22" t="s">
        <v>47</v>
      </c>
      <c r="B14" s="22"/>
      <c r="C14" s="16" t="s">
        <v>48</v>
      </c>
      <c r="D14" s="16" t="s">
        <v>49</v>
      </c>
      <c r="E14" s="56" t="s">
        <v>50</v>
      </c>
      <c r="F14" s="61"/>
      <c r="G14" s="6">
        <v>36351</v>
      </c>
    </row>
    <row r="15" spans="1:9" ht="19.5" customHeight="1">
      <c r="A15" s="22" t="s">
        <v>51</v>
      </c>
      <c r="B15" s="23">
        <f ca="1">NOW()</f>
        <v>45957.351626388889</v>
      </c>
      <c r="C15" s="17">
        <v>45292</v>
      </c>
      <c r="D15" s="17">
        <v>45658</v>
      </c>
      <c r="E15" s="55" t="s">
        <v>52</v>
      </c>
      <c r="F15" s="55"/>
      <c r="G15" s="26">
        <f ca="1">DATEDIF(G14,G13,"Y")</f>
        <v>26</v>
      </c>
    </row>
    <row r="16" spans="1:9" ht="16.5" customHeight="1">
      <c r="C16" s="53" t="s">
        <v>53</v>
      </c>
      <c r="D16" s="54"/>
      <c r="E16" s="55" t="s">
        <v>54</v>
      </c>
      <c r="F16" s="56"/>
      <c r="G16" s="7">
        <f ca="1">DATEDIF(G14,G13,"M")</f>
        <v>315</v>
      </c>
    </row>
    <row r="17" spans="1:8" ht="21" customHeight="1">
      <c r="A17" s="15" t="s">
        <v>55</v>
      </c>
      <c r="C17" s="49">
        <f>NETWORKDAYS(C15,D15)</f>
        <v>263</v>
      </c>
      <c r="E17" s="55" t="s">
        <v>56</v>
      </c>
      <c r="F17" s="56"/>
      <c r="G17" s="7">
        <f ca="1">DATEDIF(G14,G13,"D")</f>
        <v>9606</v>
      </c>
    </row>
    <row r="18" spans="1:8" ht="18" customHeight="1">
      <c r="A18" s="14">
        <f ca="1">NOW()</f>
        <v>45957.351626388889</v>
      </c>
      <c r="C18" s="16" t="s">
        <v>57</v>
      </c>
      <c r="E18" s="55" t="s">
        <v>58</v>
      </c>
      <c r="F18" s="56"/>
      <c r="G18" s="7">
        <f ca="1">G17*24</f>
        <v>230544</v>
      </c>
    </row>
    <row r="19" spans="1:8" ht="17.25" customHeight="1">
      <c r="A19" s="15" t="s">
        <v>59</v>
      </c>
      <c r="C19" s="20">
        <v>45932</v>
      </c>
      <c r="E19" s="55" t="s">
        <v>60</v>
      </c>
      <c r="F19" s="56"/>
      <c r="G19" s="7">
        <f ca="1">G18*60</f>
        <v>13832640</v>
      </c>
    </row>
    <row r="20" spans="1:8" ht="18.75" customHeight="1">
      <c r="A20" s="14">
        <f ca="1">A18+TIME(5,30,0)</f>
        <v>45957.580793055553</v>
      </c>
      <c r="C20" s="20">
        <v>45940</v>
      </c>
      <c r="E20" s="55" t="s">
        <v>61</v>
      </c>
      <c r="F20" s="56"/>
      <c r="G20" s="7">
        <f ca="1">G19*60</f>
        <v>829958400</v>
      </c>
    </row>
    <row r="21" spans="1:8" ht="18.75" customHeight="1">
      <c r="A21" s="41" t="s">
        <v>62</v>
      </c>
      <c r="B21" s="41" t="s">
        <v>63</v>
      </c>
      <c r="C21" s="50"/>
      <c r="E21" s="58" t="s">
        <v>64</v>
      </c>
      <c r="F21" s="58"/>
      <c r="G21" s="18">
        <v>23</v>
      </c>
    </row>
    <row r="22" spans="1:8">
      <c r="A22" s="24" t="str">
        <f ca="1">TEXT(TODAY(),"dd-mmm-yyyy")</f>
        <v>27-Oct-2025</v>
      </c>
      <c r="B22" t="str">
        <f ca="1">TEXT(NOW(),"HH:MM:SS AM/PM")</f>
        <v>08:26:21 AM</v>
      </c>
      <c r="C22" s="17"/>
      <c r="E22" s="58" t="s">
        <v>65</v>
      </c>
      <c r="F22" s="58"/>
      <c r="G22" s="3">
        <f ca="1">G13+G21</f>
        <v>45980</v>
      </c>
    </row>
    <row r="23" spans="1:8" ht="24.75" customHeight="1">
      <c r="E23" s="39"/>
      <c r="F23" s="39"/>
      <c r="G23" s="40"/>
    </row>
    <row r="24" spans="1:8" ht="18.75">
      <c r="A24" s="25" t="s">
        <v>66</v>
      </c>
      <c r="B24" s="25" t="s">
        <v>67</v>
      </c>
      <c r="C24" s="25" t="s">
        <v>68</v>
      </c>
      <c r="D24" s="25" t="s">
        <v>69</v>
      </c>
      <c r="E24" s="62" t="s">
        <v>70</v>
      </c>
      <c r="F24" s="62"/>
      <c r="G24" s="62"/>
    </row>
    <row r="25" spans="1:8">
      <c r="A25" s="10">
        <v>26</v>
      </c>
      <c r="B25" s="10">
        <v>5</v>
      </c>
      <c r="C25" s="10">
        <v>2025</v>
      </c>
      <c r="D25" s="9">
        <f>DATE(C25,B25,A25)</f>
        <v>45803</v>
      </c>
      <c r="E25" s="58" t="s">
        <v>71</v>
      </c>
      <c r="F25" s="58"/>
      <c r="G25" s="8">
        <f ca="1">NOW()</f>
        <v>45957.351626388889</v>
      </c>
    </row>
    <row r="28" spans="1:8">
      <c r="A28" s="27" t="s">
        <v>4</v>
      </c>
      <c r="B28" s="28" t="s">
        <v>5</v>
      </c>
      <c r="C28" s="28" t="s">
        <v>72</v>
      </c>
      <c r="D28" s="28" t="s">
        <v>73</v>
      </c>
      <c r="E28" s="28" t="s">
        <v>74</v>
      </c>
      <c r="F28" s="29" t="s">
        <v>75</v>
      </c>
      <c r="G28" s="28" t="s">
        <v>76</v>
      </c>
      <c r="H28" s="30" t="s">
        <v>77</v>
      </c>
    </row>
    <row r="29" spans="1:8">
      <c r="A29" s="31" t="s">
        <v>33</v>
      </c>
      <c r="B29" s="18" t="s">
        <v>34</v>
      </c>
      <c r="C29" s="18">
        <v>250</v>
      </c>
      <c r="D29" s="32">
        <v>44359</v>
      </c>
      <c r="E29" s="32">
        <v>45956</v>
      </c>
      <c r="F29" s="38" t="str">
        <f>DATEDIF($D29,$E29,"D")&amp;" Days"</f>
        <v>1597 Days</v>
      </c>
      <c r="G29" s="18" t="str">
        <f>DATEDIF($D29,$E29,"M")&amp; " Months"</f>
        <v>52 Months</v>
      </c>
      <c r="H29" s="33" t="str">
        <f>DATEDIF($D29,$E29,"Y")&amp; " Years"</f>
        <v>4 Years</v>
      </c>
    </row>
    <row r="30" spans="1:8">
      <c r="A30" s="31" t="s">
        <v>78</v>
      </c>
      <c r="B30" s="18" t="s">
        <v>79</v>
      </c>
      <c r="C30" s="18">
        <v>33</v>
      </c>
      <c r="D30" s="32">
        <v>36730</v>
      </c>
      <c r="E30" s="32">
        <v>45956</v>
      </c>
      <c r="F30" s="38" t="str">
        <f>DATEDIF($D30,$E30,"D")&amp;" Days"</f>
        <v>9226 Days</v>
      </c>
      <c r="G30" s="18" t="str">
        <f>DATEDIF($D30,$E30,"M")&amp; " Months"</f>
        <v>303 Months</v>
      </c>
      <c r="H30" s="33" t="str">
        <f>DATEDIF($D30,$E30,"Y")&amp; " Years"</f>
        <v>25 Years</v>
      </c>
    </row>
    <row r="31" spans="1:8">
      <c r="A31" s="31" t="s">
        <v>80</v>
      </c>
      <c r="B31" s="18" t="s">
        <v>81</v>
      </c>
      <c r="C31" s="18">
        <v>246</v>
      </c>
      <c r="D31" s="32">
        <v>38403</v>
      </c>
      <c r="E31" s="32">
        <v>45956</v>
      </c>
      <c r="F31" s="38" t="str">
        <f>DATEDIF($D31,$E31,"D")&amp;" Days"</f>
        <v>7553 Days</v>
      </c>
      <c r="G31" s="18" t="str">
        <f>DATEDIF($D31,$E31,"M")&amp; " Months"</f>
        <v>248 Months</v>
      </c>
      <c r="H31" s="33" t="str">
        <f>DATEDIF($D31,$E31,"Y")&amp; " Years"</f>
        <v>20 Years</v>
      </c>
    </row>
    <row r="32" spans="1:8">
      <c r="A32" s="31" t="s">
        <v>82</v>
      </c>
      <c r="B32" s="18" t="s">
        <v>81</v>
      </c>
      <c r="C32" s="18">
        <v>832</v>
      </c>
      <c r="D32" s="32">
        <v>40287</v>
      </c>
      <c r="E32" s="32">
        <v>45956</v>
      </c>
      <c r="F32" s="38" t="str">
        <f>DATEDIF($D32,$E32,"D")&amp;" Days"</f>
        <v>5669 Days</v>
      </c>
      <c r="G32" s="18" t="str">
        <f>DATEDIF($D32,$E32,"M")&amp; " Months"</f>
        <v>186 Months</v>
      </c>
      <c r="H32" s="33" t="str">
        <f>DATEDIF($D32,$E32,"Y")&amp; " Years"</f>
        <v>15 Years</v>
      </c>
    </row>
    <row r="33" spans="1:8">
      <c r="A33" s="31" t="s">
        <v>83</v>
      </c>
      <c r="B33" s="18" t="s">
        <v>84</v>
      </c>
      <c r="C33" s="18">
        <v>232</v>
      </c>
      <c r="D33" s="32">
        <v>43310</v>
      </c>
      <c r="E33" s="32">
        <v>45956</v>
      </c>
      <c r="F33" s="38" t="str">
        <f>DATEDIF($D33,$E33,"D")&amp;" Days"</f>
        <v>2646 Days</v>
      </c>
      <c r="G33" s="18" t="str">
        <f>DATEDIF($D33,$E33,"M")&amp; " Months"</f>
        <v>86 Months</v>
      </c>
      <c r="H33" s="33" t="str">
        <f>DATEDIF($D33,$E33,"Y")&amp; " Years"</f>
        <v>7 Years</v>
      </c>
    </row>
    <row r="34" spans="1:8">
      <c r="A34" s="31" t="s">
        <v>85</v>
      </c>
      <c r="B34" s="18" t="s">
        <v>86</v>
      </c>
      <c r="C34" s="18">
        <v>524</v>
      </c>
      <c r="D34" s="32">
        <v>44724</v>
      </c>
      <c r="E34" s="32">
        <v>45956</v>
      </c>
      <c r="F34" s="38" t="str">
        <f>DATEDIF($D34,$E34,"D")&amp;" Days"</f>
        <v>1232 Days</v>
      </c>
      <c r="G34" s="18" t="str">
        <f>DATEDIF($D34,$E34,"M")&amp; " Months"</f>
        <v>40 Months</v>
      </c>
      <c r="H34" s="33" t="str">
        <f>DATEDIF($D34,$E34,"Y")&amp; " Years"</f>
        <v>3 Years</v>
      </c>
    </row>
    <row r="35" spans="1:8">
      <c r="A35" s="31" t="s">
        <v>87</v>
      </c>
      <c r="B35" s="18" t="s">
        <v>29</v>
      </c>
      <c r="C35" s="18">
        <v>642</v>
      </c>
      <c r="D35" s="32">
        <v>40017</v>
      </c>
      <c r="E35" s="32">
        <v>45956</v>
      </c>
      <c r="F35" s="38" t="str">
        <f>DATEDIF($D35,$E35,"D")&amp;" Days"</f>
        <v>5939 Days</v>
      </c>
      <c r="G35" s="18" t="str">
        <f>DATEDIF($D35,$E35,"M")&amp; " Months"</f>
        <v>195 Months</v>
      </c>
      <c r="H35" s="33" t="str">
        <f>DATEDIF($D35,$E35,"Y")&amp; " Years"</f>
        <v>16 Years</v>
      </c>
    </row>
    <row r="36" spans="1:8">
      <c r="A36" s="31" t="s">
        <v>88</v>
      </c>
      <c r="B36" s="18" t="s">
        <v>29</v>
      </c>
      <c r="C36" s="18">
        <v>12</v>
      </c>
      <c r="D36" s="32">
        <v>44977</v>
      </c>
      <c r="E36" s="32">
        <v>45956</v>
      </c>
      <c r="F36" s="38" t="str">
        <f>DATEDIF($D36,$E36,"D")&amp;" Days"</f>
        <v>979 Days</v>
      </c>
      <c r="G36" s="18" t="str">
        <f>DATEDIF($D36,$E36,"M")&amp; " Months"</f>
        <v>32 Months</v>
      </c>
      <c r="H36" s="33" t="str">
        <f>DATEDIF($D36,$E36,"Y")&amp; " Years"</f>
        <v>2 Years</v>
      </c>
    </row>
    <row r="37" spans="1:8">
      <c r="A37" s="31" t="s">
        <v>89</v>
      </c>
      <c r="B37" s="18" t="s">
        <v>90</v>
      </c>
      <c r="C37" s="18">
        <v>323</v>
      </c>
      <c r="D37" s="32">
        <v>42113</v>
      </c>
      <c r="E37" s="32">
        <v>45956</v>
      </c>
      <c r="F37" s="38" t="str">
        <f>DATEDIF($D37,$E37,"D")&amp;" Days"</f>
        <v>3843 Days</v>
      </c>
      <c r="G37" s="18" t="str">
        <f>DATEDIF($D37,$E37,"M")&amp; " Months"</f>
        <v>126 Months</v>
      </c>
      <c r="H37" s="33" t="str">
        <f>DATEDIF($D37,$E37,"Y")&amp; " Years"</f>
        <v>10 Years</v>
      </c>
    </row>
    <row r="38" spans="1:8">
      <c r="A38" s="31" t="s">
        <v>91</v>
      </c>
      <c r="B38" s="18" t="s">
        <v>79</v>
      </c>
      <c r="C38" s="18">
        <v>367</v>
      </c>
      <c r="D38" s="32">
        <v>43675</v>
      </c>
      <c r="E38" s="32">
        <v>45956</v>
      </c>
      <c r="F38" s="38" t="str">
        <f>DATEDIF($D38,$E38,"D")&amp;" Days"</f>
        <v>2281 Days</v>
      </c>
      <c r="G38" s="18" t="str">
        <f>DATEDIF($D38,$E38,"M")&amp; " Months"</f>
        <v>74 Months</v>
      </c>
      <c r="H38" s="33" t="str">
        <f>DATEDIF($D38,$E38,"Y")&amp; " Years"</f>
        <v>6 Years</v>
      </c>
    </row>
    <row r="39" spans="1:8">
      <c r="A39" s="34" t="s">
        <v>92</v>
      </c>
      <c r="B39" s="35" t="s">
        <v>93</v>
      </c>
      <c r="C39" s="35">
        <v>78</v>
      </c>
      <c r="D39" s="36">
        <v>39737</v>
      </c>
      <c r="E39" s="36">
        <v>45956</v>
      </c>
      <c r="F39" s="38" t="str">
        <f>DATEDIF($D39,$E39,"D")&amp;" Days"</f>
        <v>6219 Days</v>
      </c>
      <c r="G39" s="35" t="str">
        <f>DATEDIF($D39,$E39,"M")&amp; " Months"</f>
        <v>204 Months</v>
      </c>
      <c r="H39" s="37" t="str">
        <f>DATEDIF($D39,$E39,"Y")&amp; " Years"</f>
        <v>17 Years</v>
      </c>
    </row>
    <row r="41" spans="1:8" ht="18.75">
      <c r="D41" s="51" t="s">
        <v>94</v>
      </c>
      <c r="E41" s="52"/>
      <c r="F41" s="43" t="s">
        <v>48</v>
      </c>
    </row>
    <row r="42" spans="1:8" ht="15.75">
      <c r="A42" s="43" t="s">
        <v>95</v>
      </c>
      <c r="B42" s="42">
        <v>45292</v>
      </c>
      <c r="D42" s="44" t="s">
        <v>96</v>
      </c>
      <c r="E42" s="44" t="s">
        <v>97</v>
      </c>
      <c r="F42" s="44" t="s">
        <v>98</v>
      </c>
      <c r="G42" s="44" t="s">
        <v>99</v>
      </c>
    </row>
    <row r="43" spans="1:8" ht="15.75">
      <c r="A43" s="43" t="s">
        <v>100</v>
      </c>
      <c r="B43" s="42">
        <v>45955</v>
      </c>
      <c r="D43" s="19" t="s">
        <v>101</v>
      </c>
      <c r="E43" s="19" t="s">
        <v>22</v>
      </c>
      <c r="F43" s="45">
        <v>44359</v>
      </c>
      <c r="G43" s="19" t="str">
        <f ca="1">DATEDIF($F43,TODAY(),"Y") &amp;" Years "&amp;DATEDIF($F43,TODAY(),"M") &amp;" Months "&amp;DATEDIF($F43,TODAY(),"D") &amp;" Days"</f>
        <v>4 Years 52 Months 1598 Days</v>
      </c>
    </row>
    <row r="44" spans="1:8">
      <c r="D44" s="19" t="s">
        <v>43</v>
      </c>
      <c r="E44" s="19" t="s">
        <v>102</v>
      </c>
      <c r="F44" s="46">
        <v>36730</v>
      </c>
      <c r="G44" s="19" t="str">
        <f t="shared" ref="G44:G53" ca="1" si="0">DATEDIF($F44,TODAY(),"Y") &amp;" Years "&amp;DATEDIF($F44,TODAY(),"M") &amp;" Months "&amp;DATEDIF($F44,TODAY(),"D") &amp;" Days"</f>
        <v>25 Years 303 Months 9227 Days</v>
      </c>
    </row>
    <row r="45" spans="1:8">
      <c r="A45" s="18" t="s">
        <v>103</v>
      </c>
      <c r="B45" s="18">
        <f>DATEDIF($B$42,$B$43,"Y")</f>
        <v>1</v>
      </c>
      <c r="C45" t="s">
        <v>104</v>
      </c>
      <c r="D45" s="19" t="s">
        <v>105</v>
      </c>
      <c r="E45" s="19" t="s">
        <v>32</v>
      </c>
      <c r="F45" s="45">
        <v>38403</v>
      </c>
      <c r="G45" s="19" t="str">
        <f t="shared" ca="1" si="0"/>
        <v>20 Years 248 Months 7554 Days</v>
      </c>
    </row>
    <row r="46" spans="1:8">
      <c r="A46" s="18" t="s">
        <v>106</v>
      </c>
      <c r="B46" s="18">
        <f>DATEDIF($B$42,$B$43,"YM")</f>
        <v>9</v>
      </c>
      <c r="C46" t="s">
        <v>107</v>
      </c>
      <c r="D46" s="19" t="s">
        <v>108</v>
      </c>
      <c r="E46" s="19" t="s">
        <v>27</v>
      </c>
      <c r="F46" s="46">
        <v>40287</v>
      </c>
      <c r="G46" s="19" t="str">
        <f t="shared" ca="1" si="0"/>
        <v>15 Years 186 Months 5670 Days</v>
      </c>
    </row>
    <row r="47" spans="1:8">
      <c r="A47" s="18" t="s">
        <v>109</v>
      </c>
      <c r="B47" s="18">
        <f>DATEDIF($B$42,$B$43,"MD")</f>
        <v>24</v>
      </c>
      <c r="C47" t="s">
        <v>110</v>
      </c>
      <c r="D47" s="19" t="s">
        <v>13</v>
      </c>
      <c r="E47" s="19" t="s">
        <v>37</v>
      </c>
      <c r="F47" s="45">
        <v>43310</v>
      </c>
      <c r="G47" s="19" t="str">
        <f t="shared" ca="1" si="0"/>
        <v>7 Years 86 Months 2647 Days</v>
      </c>
    </row>
    <row r="48" spans="1:8">
      <c r="D48" s="19" t="s">
        <v>38</v>
      </c>
      <c r="E48" s="19" t="s">
        <v>22</v>
      </c>
      <c r="F48" s="46">
        <v>44724</v>
      </c>
      <c r="G48" s="19" t="str">
        <f t="shared" ca="1" si="0"/>
        <v>3 Years 40 Months 1233 Days</v>
      </c>
    </row>
    <row r="49" spans="1:7">
      <c r="A49" s="19" t="s">
        <v>111</v>
      </c>
      <c r="B49" s="7">
        <f>DATEDIF($B$42,$B$43,"M")</f>
        <v>21</v>
      </c>
      <c r="C49" t="s">
        <v>112</v>
      </c>
      <c r="D49" s="19" t="s">
        <v>113</v>
      </c>
      <c r="E49" s="19" t="s">
        <v>114</v>
      </c>
      <c r="F49" s="45">
        <v>40017</v>
      </c>
      <c r="G49" s="19" t="str">
        <f t="shared" ca="1" si="0"/>
        <v>16 Years 195 Months 5940 Days</v>
      </c>
    </row>
    <row r="50" spans="1:7">
      <c r="A50" s="19" t="s">
        <v>115</v>
      </c>
      <c r="B50" s="19">
        <f>DATEDIF($B$42,$B$43,"D")</f>
        <v>663</v>
      </c>
      <c r="C50" t="s">
        <v>116</v>
      </c>
      <c r="D50" s="47" t="s">
        <v>117</v>
      </c>
      <c r="E50" s="47" t="s">
        <v>27</v>
      </c>
      <c r="F50" s="48">
        <v>44977</v>
      </c>
      <c r="G50" s="19" t="str">
        <f t="shared" ca="1" si="0"/>
        <v>2 Years 32 Months 980 Days</v>
      </c>
    </row>
    <row r="51" spans="1:7">
      <c r="D51" s="19" t="s">
        <v>33</v>
      </c>
      <c r="E51" s="19" t="s">
        <v>37</v>
      </c>
      <c r="F51" s="45">
        <v>42113</v>
      </c>
      <c r="G51" s="19" t="str">
        <f t="shared" ca="1" si="0"/>
        <v>10 Years 126 Months 3844 Days</v>
      </c>
    </row>
    <row r="52" spans="1:7">
      <c r="D52" s="19" t="s">
        <v>28</v>
      </c>
      <c r="E52" s="19" t="s">
        <v>22</v>
      </c>
      <c r="F52" s="46">
        <v>43675</v>
      </c>
      <c r="G52" s="19" t="str">
        <f t="shared" ca="1" si="0"/>
        <v>6 Years 74 Months 2282 Days</v>
      </c>
    </row>
    <row r="53" spans="1:7">
      <c r="D53" s="19" t="s">
        <v>118</v>
      </c>
      <c r="E53" s="19" t="s">
        <v>32</v>
      </c>
      <c r="F53" s="45">
        <v>39737</v>
      </c>
      <c r="G53" s="19" t="str">
        <f t="shared" ca="1" si="0"/>
        <v>17 Years 204 Months 6220 Days</v>
      </c>
    </row>
  </sheetData>
  <mergeCells count="17">
    <mergeCell ref="E12:G12"/>
    <mergeCell ref="E25:F25"/>
    <mergeCell ref="D1:E1"/>
    <mergeCell ref="A12:D12"/>
    <mergeCell ref="E13:F13"/>
    <mergeCell ref="E14:F14"/>
    <mergeCell ref="E15:F15"/>
    <mergeCell ref="E21:F21"/>
    <mergeCell ref="E22:F22"/>
    <mergeCell ref="E24:G24"/>
    <mergeCell ref="D41:E41"/>
    <mergeCell ref="C16:D16"/>
    <mergeCell ref="E16:F16"/>
    <mergeCell ref="E17:F17"/>
    <mergeCell ref="E18:F18"/>
    <mergeCell ref="E19:F19"/>
    <mergeCell ref="E20:F2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2025-10-26T02:21:10Z</dcterms:created>
  <dcterms:modified xsi:type="dcterms:W3CDTF">2025-10-27T02:28:12Z</dcterms:modified>
  <cp:category/>
  <cp:contentStatus/>
</cp:coreProperties>
</file>