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10" i="1" l="1"/>
  <c r="K11" i="1"/>
  <c r="K12" i="1"/>
  <c r="K13" i="1"/>
  <c r="K14" i="1"/>
  <c r="K15" i="1"/>
  <c r="K9" i="1"/>
  <c r="I13" i="1"/>
  <c r="I9" i="1"/>
  <c r="I10" i="1"/>
  <c r="I11" i="1"/>
  <c r="I12" i="1"/>
  <c r="I14" i="1"/>
  <c r="I15" i="1"/>
  <c r="E9" i="1"/>
  <c r="F15" i="1"/>
  <c r="G15" i="1"/>
  <c r="L15" i="1"/>
  <c r="M15" i="1"/>
  <c r="E10" i="1"/>
  <c r="E11" i="1"/>
  <c r="E12" i="1"/>
  <c r="E13" i="1"/>
  <c r="E14" i="1"/>
  <c r="E15" i="1"/>
  <c r="M10" i="1"/>
  <c r="M11" i="1"/>
  <c r="M12" i="1"/>
  <c r="M13" i="1"/>
  <c r="M14" i="1"/>
  <c r="M9" i="1"/>
  <c r="L10" i="1"/>
  <c r="L11" i="1"/>
  <c r="L12" i="1"/>
  <c r="L13" i="1"/>
  <c r="L14" i="1"/>
  <c r="L9" i="1"/>
  <c r="G10" i="1"/>
  <c r="G11" i="1"/>
  <c r="G12" i="1"/>
  <c r="G13" i="1"/>
  <c r="G14" i="1"/>
  <c r="G9" i="1"/>
  <c r="F10" i="1"/>
  <c r="F11" i="1"/>
  <c r="F12" i="1"/>
  <c r="F13" i="1"/>
  <c r="F14" i="1"/>
  <c r="F9" i="1"/>
  <c r="O9" i="1" l="1"/>
</calcChain>
</file>

<file path=xl/sharedStrings.xml><?xml version="1.0" encoding="utf-8"?>
<sst xmlns="http://schemas.openxmlformats.org/spreadsheetml/2006/main" count="37" uniqueCount="36">
  <si>
    <t xml:space="preserve">SL NO </t>
  </si>
  <si>
    <t>NAME</t>
  </si>
  <si>
    <t>POSITION</t>
  </si>
  <si>
    <t>BASIC</t>
  </si>
  <si>
    <t>HOUSE RENT</t>
  </si>
  <si>
    <t>MEDICAL COST</t>
  </si>
  <si>
    <t>TRRANSPORT RENT</t>
  </si>
  <si>
    <t>TAX</t>
  </si>
  <si>
    <t>PROVIDENT FUND</t>
  </si>
  <si>
    <t>ADVANCED</t>
  </si>
  <si>
    <t>NET SALARY</t>
  </si>
  <si>
    <t>Habib</t>
  </si>
  <si>
    <t>Mamun</t>
  </si>
  <si>
    <t>Rajib</t>
  </si>
  <si>
    <t>Noyon</t>
  </si>
  <si>
    <t>Utosho</t>
  </si>
  <si>
    <t>Hasan</t>
  </si>
  <si>
    <t>MD</t>
  </si>
  <si>
    <t>CEO</t>
  </si>
  <si>
    <t>GS</t>
  </si>
  <si>
    <t>AGS</t>
  </si>
  <si>
    <t>OFFICER</t>
  </si>
  <si>
    <t>SECURITY</t>
  </si>
  <si>
    <t>SALARY SHEET</t>
  </si>
  <si>
    <t>20%-40%</t>
  </si>
  <si>
    <t>OVER TIME HOUR</t>
  </si>
  <si>
    <t>OVER TIME PAYMENT</t>
  </si>
  <si>
    <t>Rasel</t>
  </si>
  <si>
    <t>SWEAPER</t>
  </si>
  <si>
    <t>ABSENT DAY</t>
  </si>
  <si>
    <t>ABSENT DEDUCT</t>
  </si>
  <si>
    <t>House Rent Formula=IF(AND(Basic&gt;=1200,Basic&lt;=50000),Basic*20%</t>
  </si>
  <si>
    <t>Over Time Formula = Basic/26/8*hour</t>
  </si>
  <si>
    <t>Absent Deduct = Basic/26*day</t>
  </si>
  <si>
    <t>Net Salary = Basic + House Rent + Medical Cost + Transport Rent + Over Time Payment - Absent Deduct - Tax - Provident Fund - Advance</t>
  </si>
  <si>
    <t>🔹 Provident Fund (PF) – ভবিষ্যনিধি / পেনশন তহবিল
👉 এটি হলো একটি সঞ্চয় তহবিল যেখানে কর্মচারী ও নিয়োগকর্তা উভয়েই মাসিক বেতনের নির্দিষ্ট অংশ জমা দেন। চাকরি শেষে এই অর্থ কর্মচারী পান — যা ভবিষ্যতের জন্য সঞ্চয় হিসেবে ব্যবহৃত হয়।
🔹 Net Salary – নিট বেতন / হাতে পাওয়া বেতন
👉 এটি হলো কর্মচারী যে আসল টাকাটি হাতে পান (অর্থাৎ মোট বেতন থেকে ট্যাক্স, প্রভিডেন্ট ফান্ড, বীমা ইত্যাদি কেটে নেওয়ার পর যা থাকে)।
📘 সহজভাবে:
Gross Salary (মোট বেতন) – বিভিন্ন কর্তন বাদ দেওয়ার আগে।
Net Salary (নিট বেতন) – কর্তন বাদ দেওয়ার পর হাতে পাওয়া আসল টাকা।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</si>
</sst>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0" tint="-4.9989318521683403E-2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rgb="FFFFFF00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1" fontId="3" fillId="5" borderId="8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8:O15" totalsRowShown="0" headerRowDxfId="19" dataDxfId="17" headerRowBorderDxfId="18" tableBorderDxfId="16" totalsRowBorderDxfId="15">
  <autoFilter ref="A8:O15"/>
  <tableColumns count="15">
    <tableColumn id="1" name="SL NO " dataDxfId="14"/>
    <tableColumn id="2" name="NAME" dataDxfId="13"/>
    <tableColumn id="3" name="POSITION" dataDxfId="12"/>
    <tableColumn id="4" name="BASIC" dataDxfId="11"/>
    <tableColumn id="5" name="HOUSE RENT" dataDxfId="10">
      <calculatedColumnFormula>IF(AND(D9&gt;=12000,D9&lt;=50000),D9*20%,IF(AND(D9&gt;=51000,D9&lt;=150000),D9*30%,IF(AND(D9&gt;=151000,D9&lt;=500000),D9*40%)))</calculatedColumnFormula>
    </tableColumn>
    <tableColumn id="6" name="MEDICAL COST" dataDxfId="9">
      <calculatedColumnFormula>D9*10%</calculatedColumnFormula>
    </tableColumn>
    <tableColumn id="7" name="TRRANSPORT RENT" dataDxfId="8">
      <calculatedColumnFormula>D9*10%</calculatedColumnFormula>
    </tableColumn>
    <tableColumn id="8" name="OVER TIME HOUR" dataDxfId="7"/>
    <tableColumn id="9" name="OVER TIME PAYMENT" dataDxfId="6">
      <calculatedColumnFormula>D9/26/8*H9</calculatedColumnFormula>
    </tableColumn>
    <tableColumn id="10" name="ABSENT DAY" dataDxfId="5"/>
    <tableColumn id="11" name="ABSENT DEDUCT" dataDxfId="4">
      <calculatedColumnFormula>D9/26*J9</calculatedColumnFormula>
    </tableColumn>
    <tableColumn id="12" name="TAX" dataDxfId="3">
      <calculatedColumnFormula>D9*5%</calculatedColumnFormula>
    </tableColumn>
    <tableColumn id="13" name="PROVIDENT FUND" dataDxfId="2">
      <calculatedColumnFormula>D9*10%</calculatedColumnFormula>
    </tableColumn>
    <tableColumn id="14" name="ADVANCED" dataDxfId="1"/>
    <tableColumn id="15" name="NET SALARY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B1" zoomScale="80" zoomScaleNormal="80" workbookViewId="0">
      <selection activeCell="B29" sqref="B29:S56"/>
    </sheetView>
  </sheetViews>
  <sheetFormatPr defaultRowHeight="14.4" x14ac:dyDescent="0.3"/>
  <cols>
    <col min="1" max="1" width="8.6640625" customWidth="1"/>
    <col min="2" max="2" width="15.5546875" customWidth="1"/>
    <col min="3" max="4" width="13.109375" customWidth="1"/>
    <col min="5" max="5" width="15.77734375" customWidth="1"/>
    <col min="6" max="6" width="16" customWidth="1"/>
    <col min="7" max="7" width="20.21875" customWidth="1"/>
    <col min="8" max="8" width="18.77734375" customWidth="1"/>
    <col min="9" max="9" width="23.21875" customWidth="1"/>
    <col min="10" max="10" width="14" customWidth="1"/>
    <col min="11" max="11" width="17.44140625" customWidth="1"/>
    <col min="13" max="13" width="18.88671875" customWidth="1"/>
    <col min="14" max="14" width="12.88671875" customWidth="1"/>
    <col min="15" max="15" width="13.44140625" customWidth="1"/>
  </cols>
  <sheetData>
    <row r="1" spans="1:15" x14ac:dyDescent="0.3">
      <c r="A1" s="21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1:15" x14ac:dyDescent="0.3">
      <c r="A7" s="1"/>
      <c r="B7" s="1"/>
      <c r="C7" s="1"/>
      <c r="D7" s="1"/>
      <c r="E7" s="2" t="s">
        <v>24</v>
      </c>
      <c r="F7" s="2">
        <v>0.1</v>
      </c>
      <c r="G7" s="2">
        <v>0.1</v>
      </c>
      <c r="H7" s="2"/>
      <c r="I7" s="3" t="s">
        <v>3</v>
      </c>
      <c r="J7" s="3"/>
      <c r="K7" s="3"/>
      <c r="L7" s="2">
        <v>0.05</v>
      </c>
      <c r="M7" s="2">
        <v>0.1</v>
      </c>
      <c r="N7" s="1"/>
      <c r="O7" s="1"/>
    </row>
    <row r="8" spans="1:15" x14ac:dyDescent="0.3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25</v>
      </c>
      <c r="I8" s="5" t="s">
        <v>26</v>
      </c>
      <c r="J8" s="5" t="s">
        <v>29</v>
      </c>
      <c r="K8" s="5" t="s">
        <v>30</v>
      </c>
      <c r="L8" s="5" t="s">
        <v>7</v>
      </c>
      <c r="M8" s="5" t="s">
        <v>8</v>
      </c>
      <c r="N8" s="5" t="s">
        <v>9</v>
      </c>
      <c r="O8" s="6" t="s">
        <v>10</v>
      </c>
    </row>
    <row r="9" spans="1:15" x14ac:dyDescent="0.3">
      <c r="A9" s="7">
        <v>1</v>
      </c>
      <c r="B9" s="8" t="s">
        <v>11</v>
      </c>
      <c r="C9" s="8" t="s">
        <v>17</v>
      </c>
      <c r="D9" s="8">
        <v>60200</v>
      </c>
      <c r="E9" s="8">
        <f>IF(AND(D9&gt;=12000,D9&lt;=50000),D9*20%,IF(AND(D9&gt;=51000,D9&lt;=150000),D9*30%,IF(AND(D9&gt;=151000,D9&lt;=500000),D9*40%)))</f>
        <v>18060</v>
      </c>
      <c r="F9" s="8">
        <f>D9*10%</f>
        <v>6020</v>
      </c>
      <c r="G9" s="8">
        <f>D9*10%</f>
        <v>6020</v>
      </c>
      <c r="H9" s="8">
        <v>32</v>
      </c>
      <c r="I9" s="9">
        <f>D9/26/8*H9</f>
        <v>9261.538461538461</v>
      </c>
      <c r="J9" s="9">
        <v>3</v>
      </c>
      <c r="K9" s="9">
        <f>D9/26*J9</f>
        <v>6946.1538461538457</v>
      </c>
      <c r="L9" s="8">
        <f>D9*5%</f>
        <v>3010</v>
      </c>
      <c r="M9" s="8">
        <f>D9*10%</f>
        <v>6020</v>
      </c>
      <c r="N9" s="8">
        <v>4200</v>
      </c>
      <c r="O9" s="10">
        <f>D9+E9+F9+G9+I9-K9-L9-M9-N9</f>
        <v>79385.384615384624</v>
      </c>
    </row>
    <row r="10" spans="1:15" x14ac:dyDescent="0.3">
      <c r="A10" s="7">
        <v>2</v>
      </c>
      <c r="B10" s="8" t="s">
        <v>12</v>
      </c>
      <c r="C10" s="8" t="s">
        <v>18</v>
      </c>
      <c r="D10" s="8">
        <v>52200</v>
      </c>
      <c r="E10" s="8">
        <f t="shared" ref="E10:E15" si="0">IF(AND(D10&gt;=12000,D10&lt;=50000),D10*20%,IF(AND(D10&gt;=51000,D10&lt;=150000),D10*30%,IF(AND(D10&gt;=151000,D10&lt;=500000),D10*40%)))</f>
        <v>15660</v>
      </c>
      <c r="F10" s="8">
        <f t="shared" ref="F10:F15" si="1">D10*10%</f>
        <v>5220</v>
      </c>
      <c r="G10" s="8">
        <f t="shared" ref="G10:G15" si="2">D10*10%</f>
        <v>5220</v>
      </c>
      <c r="H10" s="8">
        <v>20</v>
      </c>
      <c r="I10" s="9">
        <f t="shared" ref="I10:I15" si="3">D10/26/8*H10</f>
        <v>5019.2307692307695</v>
      </c>
      <c r="J10" s="9">
        <v>5</v>
      </c>
      <c r="K10" s="9">
        <f t="shared" ref="K10:K15" si="4">D10/26*J10</f>
        <v>10038.461538461539</v>
      </c>
      <c r="L10" s="8">
        <f t="shared" ref="L10:L15" si="5">D10*5%</f>
        <v>2610</v>
      </c>
      <c r="M10" s="8">
        <f t="shared" ref="M10:M15" si="6">D10*10%</f>
        <v>5220</v>
      </c>
      <c r="N10" s="8">
        <v>5000</v>
      </c>
      <c r="O10" s="11"/>
    </row>
    <row r="11" spans="1:15" x14ac:dyDescent="0.3">
      <c r="A11" s="7">
        <v>3</v>
      </c>
      <c r="B11" s="8" t="s">
        <v>13</v>
      </c>
      <c r="C11" s="8" t="s">
        <v>19</v>
      </c>
      <c r="D11" s="8">
        <v>48400</v>
      </c>
      <c r="E11" s="8">
        <f t="shared" si="0"/>
        <v>9680</v>
      </c>
      <c r="F11" s="8">
        <f t="shared" si="1"/>
        <v>4840</v>
      </c>
      <c r="G11" s="8">
        <f t="shared" si="2"/>
        <v>4840</v>
      </c>
      <c r="H11" s="8">
        <v>30</v>
      </c>
      <c r="I11" s="9">
        <f t="shared" si="3"/>
        <v>6980.7692307692305</v>
      </c>
      <c r="J11" s="9">
        <v>2</v>
      </c>
      <c r="K11" s="9">
        <f t="shared" si="4"/>
        <v>3723.0769230769229</v>
      </c>
      <c r="L11" s="8">
        <f t="shared" si="5"/>
        <v>2420</v>
      </c>
      <c r="M11" s="8">
        <f t="shared" si="6"/>
        <v>4840</v>
      </c>
      <c r="N11" s="8">
        <v>500</v>
      </c>
      <c r="O11" s="11"/>
    </row>
    <row r="12" spans="1:15" x14ac:dyDescent="0.3">
      <c r="A12" s="7">
        <v>4</v>
      </c>
      <c r="B12" s="8" t="s">
        <v>14</v>
      </c>
      <c r="C12" s="8" t="s">
        <v>20</v>
      </c>
      <c r="D12" s="8">
        <v>45000</v>
      </c>
      <c r="E12" s="8">
        <f t="shared" si="0"/>
        <v>9000</v>
      </c>
      <c r="F12" s="8">
        <f t="shared" si="1"/>
        <v>4500</v>
      </c>
      <c r="G12" s="8">
        <f t="shared" si="2"/>
        <v>4500</v>
      </c>
      <c r="H12" s="8">
        <v>10</v>
      </c>
      <c r="I12" s="9">
        <f t="shared" si="3"/>
        <v>2163.4615384615386</v>
      </c>
      <c r="J12" s="9">
        <v>1</v>
      </c>
      <c r="K12" s="9">
        <f t="shared" si="4"/>
        <v>1730.7692307692307</v>
      </c>
      <c r="L12" s="8">
        <f t="shared" si="5"/>
        <v>2250</v>
      </c>
      <c r="M12" s="8">
        <f t="shared" si="6"/>
        <v>4500</v>
      </c>
      <c r="N12" s="8">
        <v>3000</v>
      </c>
      <c r="O12" s="11"/>
    </row>
    <row r="13" spans="1:15" x14ac:dyDescent="0.3">
      <c r="A13" s="7">
        <v>5</v>
      </c>
      <c r="B13" s="8" t="s">
        <v>15</v>
      </c>
      <c r="C13" s="8" t="s">
        <v>21</v>
      </c>
      <c r="D13" s="8">
        <v>38200</v>
      </c>
      <c r="E13" s="8">
        <f t="shared" si="0"/>
        <v>7640</v>
      </c>
      <c r="F13" s="8">
        <f t="shared" si="1"/>
        <v>3820</v>
      </c>
      <c r="G13" s="8">
        <f t="shared" si="2"/>
        <v>3820</v>
      </c>
      <c r="H13" s="8">
        <v>15</v>
      </c>
      <c r="I13" s="9">
        <f>D13/26/8*H13</f>
        <v>2754.8076923076924</v>
      </c>
      <c r="J13" s="9">
        <v>0</v>
      </c>
      <c r="K13" s="9">
        <f t="shared" si="4"/>
        <v>0</v>
      </c>
      <c r="L13" s="8">
        <f t="shared" si="5"/>
        <v>1910</v>
      </c>
      <c r="M13" s="8">
        <f t="shared" si="6"/>
        <v>3820</v>
      </c>
      <c r="N13" s="8">
        <v>2000</v>
      </c>
      <c r="O13" s="11"/>
    </row>
    <row r="14" spans="1:15" x14ac:dyDescent="0.3">
      <c r="A14" s="7">
        <v>6</v>
      </c>
      <c r="B14" s="8" t="s">
        <v>16</v>
      </c>
      <c r="C14" s="8" t="s">
        <v>22</v>
      </c>
      <c r="D14" s="8">
        <v>20000</v>
      </c>
      <c r="E14" s="8">
        <f t="shared" si="0"/>
        <v>4000</v>
      </c>
      <c r="F14" s="8">
        <f t="shared" si="1"/>
        <v>2000</v>
      </c>
      <c r="G14" s="8">
        <f t="shared" si="2"/>
        <v>2000</v>
      </c>
      <c r="H14" s="8">
        <v>12</v>
      </c>
      <c r="I14" s="9">
        <f t="shared" si="3"/>
        <v>1153.8461538461538</v>
      </c>
      <c r="J14" s="9">
        <v>3</v>
      </c>
      <c r="K14" s="9">
        <f t="shared" si="4"/>
        <v>2307.6923076923076</v>
      </c>
      <c r="L14" s="8">
        <f t="shared" si="5"/>
        <v>1000</v>
      </c>
      <c r="M14" s="8">
        <f t="shared" si="6"/>
        <v>2000</v>
      </c>
      <c r="N14" s="8">
        <v>1000</v>
      </c>
      <c r="O14" s="11"/>
    </row>
    <row r="15" spans="1:15" x14ac:dyDescent="0.3">
      <c r="A15" s="12">
        <v>7</v>
      </c>
      <c r="B15" s="13" t="s">
        <v>27</v>
      </c>
      <c r="C15" s="13" t="s">
        <v>28</v>
      </c>
      <c r="D15" s="13">
        <v>21000</v>
      </c>
      <c r="E15" s="13">
        <f t="shared" si="0"/>
        <v>4200</v>
      </c>
      <c r="F15" s="13">
        <f t="shared" si="1"/>
        <v>2100</v>
      </c>
      <c r="G15" s="13">
        <f t="shared" si="2"/>
        <v>2100</v>
      </c>
      <c r="H15" s="13">
        <v>11</v>
      </c>
      <c r="I15" s="14">
        <f t="shared" si="3"/>
        <v>1110.5769230769231</v>
      </c>
      <c r="J15" s="14">
        <v>2</v>
      </c>
      <c r="K15" s="14">
        <f t="shared" si="4"/>
        <v>1615.3846153846155</v>
      </c>
      <c r="L15" s="13">
        <f t="shared" si="5"/>
        <v>1050</v>
      </c>
      <c r="M15" s="13">
        <f t="shared" si="6"/>
        <v>2100</v>
      </c>
      <c r="N15" s="13">
        <v>300</v>
      </c>
      <c r="O15" s="15"/>
    </row>
    <row r="16" spans="1:15" x14ac:dyDescent="0.3">
      <c r="B16" s="19" t="s">
        <v>34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2:19" x14ac:dyDescent="0.3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2:19" x14ac:dyDescent="0.3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2:19" x14ac:dyDescent="0.3">
      <c r="B19" s="22" t="s">
        <v>31</v>
      </c>
      <c r="C19" s="22"/>
      <c r="D19" s="22"/>
      <c r="E19" s="22"/>
      <c r="F19" s="22"/>
      <c r="G19" s="22"/>
      <c r="H19" s="20" t="s">
        <v>33</v>
      </c>
      <c r="I19" s="20"/>
      <c r="J19" s="20"/>
      <c r="K19" s="20"/>
      <c r="L19" s="20"/>
      <c r="M19" s="20"/>
      <c r="N19" s="20"/>
      <c r="O19" s="20"/>
    </row>
    <row r="20" spans="2:19" x14ac:dyDescent="0.3">
      <c r="B20" s="22"/>
      <c r="C20" s="22"/>
      <c r="D20" s="22"/>
      <c r="E20" s="22"/>
      <c r="F20" s="22"/>
      <c r="G20" s="22"/>
      <c r="H20" s="20"/>
      <c r="I20" s="20"/>
      <c r="J20" s="20"/>
      <c r="K20" s="20"/>
      <c r="L20" s="20"/>
      <c r="M20" s="20"/>
      <c r="N20" s="20"/>
      <c r="O20" s="20"/>
    </row>
    <row r="21" spans="2:19" ht="14.4" customHeight="1" x14ac:dyDescent="0.3">
      <c r="B21" s="22"/>
      <c r="C21" s="22"/>
      <c r="D21" s="22"/>
      <c r="E21" s="22"/>
      <c r="F21" s="22"/>
      <c r="G21" s="22"/>
      <c r="H21" s="20"/>
      <c r="I21" s="20"/>
      <c r="J21" s="20"/>
      <c r="K21" s="20"/>
      <c r="L21" s="20"/>
      <c r="M21" s="20"/>
      <c r="N21" s="20"/>
      <c r="O21" s="20"/>
    </row>
    <row r="22" spans="2:19" ht="14.4" customHeight="1" x14ac:dyDescent="0.3">
      <c r="B22" s="22"/>
      <c r="C22" s="22"/>
      <c r="D22" s="22"/>
      <c r="E22" s="22"/>
      <c r="F22" s="22"/>
      <c r="G22" s="22"/>
      <c r="H22" s="20"/>
      <c r="I22" s="20"/>
      <c r="J22" s="20"/>
      <c r="K22" s="20"/>
      <c r="L22" s="20"/>
      <c r="M22" s="20"/>
      <c r="N22" s="20"/>
      <c r="O22" s="20"/>
    </row>
    <row r="23" spans="2:19" ht="14.4" customHeight="1" x14ac:dyDescent="0.3">
      <c r="B23" s="22"/>
      <c r="C23" s="22"/>
      <c r="D23" s="22"/>
      <c r="E23" s="22"/>
      <c r="F23" s="22"/>
      <c r="G23" s="22"/>
      <c r="H23" s="20"/>
      <c r="I23" s="20"/>
      <c r="J23" s="20"/>
      <c r="K23" s="20"/>
      <c r="L23" s="20"/>
      <c r="M23" s="20"/>
      <c r="N23" s="20"/>
      <c r="O23" s="20"/>
    </row>
    <row r="24" spans="2:19" ht="14.4" customHeight="1" x14ac:dyDescent="0.3">
      <c r="I24" s="17"/>
      <c r="J24" s="17"/>
      <c r="K24" s="17"/>
      <c r="L24" s="17"/>
      <c r="M24" s="17"/>
      <c r="N24" s="17"/>
    </row>
    <row r="25" spans="2:19" ht="14.4" customHeight="1" x14ac:dyDescent="0.3">
      <c r="B25" s="18" t="s">
        <v>32</v>
      </c>
      <c r="C25" s="18"/>
      <c r="D25" s="18"/>
      <c r="E25" s="18"/>
      <c r="F25" s="18"/>
      <c r="G25" s="18"/>
    </row>
    <row r="26" spans="2:19" ht="14.4" customHeight="1" x14ac:dyDescent="0.3">
      <c r="B26" s="18"/>
      <c r="C26" s="18"/>
      <c r="D26" s="18"/>
      <c r="E26" s="18"/>
      <c r="F26" s="18"/>
      <c r="G26" s="18"/>
      <c r="I26" s="16"/>
      <c r="J26" s="16"/>
      <c r="K26" s="16"/>
      <c r="L26" s="16"/>
      <c r="M26" s="16"/>
      <c r="N26" s="16"/>
      <c r="O26" s="16"/>
      <c r="P26" s="16"/>
      <c r="Q26" s="16"/>
    </row>
    <row r="27" spans="2:19" ht="14.4" customHeight="1" x14ac:dyDescent="0.3">
      <c r="B27" s="18"/>
      <c r="C27" s="18"/>
      <c r="D27" s="18"/>
      <c r="E27" s="18"/>
      <c r="F27" s="18"/>
      <c r="G27" s="18"/>
      <c r="I27" s="16"/>
      <c r="J27" s="16"/>
      <c r="K27" s="16"/>
      <c r="L27" s="16"/>
      <c r="M27" s="16"/>
      <c r="N27" s="16"/>
      <c r="O27" s="16"/>
      <c r="P27" s="16"/>
      <c r="Q27" s="16"/>
    </row>
    <row r="28" spans="2:19" ht="14.4" customHeight="1" x14ac:dyDescent="0.3">
      <c r="I28" s="16"/>
      <c r="J28" s="16"/>
      <c r="K28" s="16"/>
      <c r="L28" s="16"/>
      <c r="M28" s="16"/>
      <c r="N28" s="16"/>
      <c r="O28" s="16"/>
      <c r="P28" s="16"/>
      <c r="Q28" s="16"/>
    </row>
    <row r="29" spans="2:19" ht="14.4" customHeight="1" x14ac:dyDescent="0.3">
      <c r="B29" s="23" t="s">
        <v>35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2:19" ht="14.4" customHeight="1" x14ac:dyDescent="0.3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2:19" ht="14.4" customHeight="1" x14ac:dyDescent="0.3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2:19" ht="14.4" customHeight="1" x14ac:dyDescent="0.3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2:19" ht="14.4" customHeight="1" x14ac:dyDescent="0.3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2:19" ht="14.4" customHeight="1" x14ac:dyDescent="0.3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2:19" ht="14.4" customHeight="1" x14ac:dyDescent="0.3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spans="2:19" ht="14.4" customHeight="1" x14ac:dyDescent="0.3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2:19" x14ac:dyDescent="0.3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2:19" x14ac:dyDescent="0.3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2:19" x14ac:dyDescent="0.3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2:19" x14ac:dyDescent="0.3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2:19" x14ac:dyDescent="0.3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2:19" x14ac:dyDescent="0.3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2:19" x14ac:dyDescent="0.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spans="2:19" x14ac:dyDescent="0.3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spans="2:19" x14ac:dyDescent="0.3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spans="2:19" x14ac:dyDescent="0.3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2:19" x14ac:dyDescent="0.3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2:19" x14ac:dyDescent="0.3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2:19" x14ac:dyDescent="0.3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2:19" x14ac:dyDescent="0.3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2:19" x14ac:dyDescent="0.3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2:19" x14ac:dyDescent="0.3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2:19" x14ac:dyDescent="0.3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spans="2:19" x14ac:dyDescent="0.3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spans="2:19" x14ac:dyDescent="0.3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2:19" x14ac:dyDescent="0.3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</sheetData>
  <mergeCells count="6">
    <mergeCell ref="B16:O18"/>
    <mergeCell ref="H19:O23"/>
    <mergeCell ref="A1:O6"/>
    <mergeCell ref="B19:G23"/>
    <mergeCell ref="B25:G27"/>
    <mergeCell ref="B29:S5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2025-10-22T05:26:08Z</dcterms:modified>
</cp:coreProperties>
</file>