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media/image19.jpg" ContentType="image/jpg"/>
  <Override PartName="/xl/media/image20.jpg" ContentType="image/jpg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amanna\Desktop\Transit\Plans\31.08.2026\"/>
    </mc:Choice>
  </mc:AlternateContent>
  <bookViews>
    <workbookView xWindow="1908" yWindow="348" windowWidth="18240" windowHeight="11544" firstSheet="1" activeTab="8"/>
  </bookViews>
  <sheets>
    <sheet name="Metro" sheetId="16" r:id="rId1"/>
    <sheet name="T&amp;C - Metro" sheetId="17" r:id="rId2"/>
    <sheet name="Case Study - Metro" sheetId="18" r:id="rId3"/>
    <sheet name="Bus" sheetId="19" r:id="rId4"/>
    <sheet name="T&amp;C - Bus" sheetId="20" r:id="rId5"/>
    <sheet name="Case Study - Bus" sheetId="21" r:id="rId6"/>
    <sheet name="Cab" sheetId="22" r:id="rId7"/>
    <sheet name="T&amp;C - Cab" sheetId="23" r:id="rId8"/>
    <sheet name="Case Study - Cab" sheetId="24" r:id="rId9"/>
    <sheet name="Atlas" sheetId="14" r:id="rId10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2" l="1"/>
  <c r="I8" i="22" s="1"/>
  <c r="J8" i="22" s="1"/>
  <c r="H7" i="19" l="1"/>
  <c r="I7" i="19" s="1"/>
  <c r="J7" i="19" s="1"/>
  <c r="K7" i="19" s="1"/>
  <c r="I7" i="16" l="1"/>
  <c r="J7" i="16" s="1"/>
  <c r="K7" i="16" s="1"/>
  <c r="A7" i="16"/>
  <c r="I5" i="16" l="1"/>
  <c r="J5" i="16" s="1"/>
  <c r="K5" i="16" s="1"/>
  <c r="I6" i="16"/>
  <c r="J6" i="16" s="1"/>
  <c r="K6" i="16" s="1"/>
  <c r="A6" i="16" l="1"/>
</calcChain>
</file>

<file path=xl/sharedStrings.xml><?xml version="1.0" encoding="utf-8"?>
<sst xmlns="http://schemas.openxmlformats.org/spreadsheetml/2006/main" count="103" uniqueCount="78">
  <si>
    <t>Total Cost</t>
  </si>
  <si>
    <t>Terms &amp; Conditions</t>
  </si>
  <si>
    <t>Case Study</t>
  </si>
  <si>
    <t>Brand</t>
  </si>
  <si>
    <t>Objective</t>
  </si>
  <si>
    <t>Solution</t>
  </si>
  <si>
    <t>Result</t>
  </si>
  <si>
    <t>Our Clientle</t>
  </si>
  <si>
    <t>City</t>
  </si>
  <si>
    <t>Media Package</t>
  </si>
  <si>
    <t>Introducing Atlas by Excellent Publicity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</si>
  <si>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</si>
  <si>
    <t>Transit Media : Metro Internal and External Branding Proposal</t>
  </si>
  <si>
    <t>Sr.No.</t>
  </si>
  <si>
    <t>Line</t>
  </si>
  <si>
    <t>Route</t>
  </si>
  <si>
    <t>Train Units</t>
  </si>
  <si>
    <t>Printing &amp; Mounting </t>
  </si>
  <si>
    <t>GST 18%</t>
  </si>
  <si>
    <t>Final cost with GST</t>
  </si>
  <si>
    <t>1. 100% Payment is to be made in advance</t>
  </si>
  <si>
    <t>2. Final Creatives will be provided from clients end.</t>
  </si>
  <si>
    <t>3. Lead Time will be of 10 to 12 Days, and would start after the Approval on the Final Creative.</t>
  </si>
  <si>
    <t>4. We don’t hold any responsibilities on number of leads generated due to campaign.</t>
  </si>
  <si>
    <t>5. Rates are valid till 1 Month of submission of proposal. No Cancellation during the tenure of the Campaign.</t>
  </si>
  <si>
    <t>6. Start Date &amp; End Date Photographs to be provided with Gio tag.</t>
  </si>
  <si>
    <t xml:space="preserve"> </t>
  </si>
  <si>
    <t>Flipkart x Vivo</t>
  </si>
  <si>
    <t>Product Launch &amp; Promotion - Pune</t>
  </si>
  <si>
    <t>Capture of Maximum Market and Visibility</t>
  </si>
  <si>
    <t>Kochi</t>
  </si>
  <si>
    <t>Tripunithura to Aluva</t>
  </si>
  <si>
    <t>Green Line</t>
  </si>
  <si>
    <t>Exterior Branding - 3 Coaches</t>
  </si>
  <si>
    <t>Interior Branding - 3 Coaches</t>
  </si>
  <si>
    <t>Interior &amp; exterior Train wrap - 3 Coaches</t>
  </si>
  <si>
    <t>Display Cost - 1 Month</t>
  </si>
  <si>
    <t>Transit Media : Bus Branding</t>
  </si>
  <si>
    <t>State</t>
  </si>
  <si>
    <t>Units</t>
  </si>
  <si>
    <t>Type</t>
  </si>
  <si>
    <t xml:space="preserve">Display Charges Per Bus </t>
  </si>
  <si>
    <t>Printing &amp; Installation Charges</t>
  </si>
  <si>
    <t>Charges Per Bus Per Month</t>
  </si>
  <si>
    <t>Charges as per Units (For 1 Month)</t>
  </si>
  <si>
    <t>GST @ 18%</t>
  </si>
  <si>
    <t>Total Charges</t>
  </si>
  <si>
    <t>State Bus</t>
  </si>
  <si>
    <t>Kerala</t>
  </si>
  <si>
    <t>KSRTC - All 3 Panels</t>
  </si>
  <si>
    <t>3. We don’t hold any responsibilities on number of leads generated due to campaign.</t>
  </si>
  <si>
    <t>4. Rates are valid till 1 Month of submission of proposal. No Cancellation during the tenure of the Campaign.</t>
  </si>
  <si>
    <t>5. Start Date &amp; End Date Photographs to be provided with Gio tag.</t>
  </si>
  <si>
    <t xml:space="preserve">6. Lead time will be of 5 to 7 Days which would start after submission and the Approval on the Final creative. </t>
  </si>
  <si>
    <t>Physics Wallah</t>
  </si>
  <si>
    <t>Visibility over Large Geography for Brand Awareness</t>
  </si>
  <si>
    <t>Brand Recognition</t>
  </si>
  <si>
    <t>Opportunity to Lead Generation along with Visibility</t>
  </si>
  <si>
    <t>Transit Media : Cab Branding Proposal</t>
  </si>
  <si>
    <t>Sr. No.</t>
  </si>
  <si>
    <t>No. of cabs</t>
  </si>
  <si>
    <t>Offer Rate (Including Printing &amp; Mounting) for per Cab for 1 month</t>
  </si>
  <si>
    <t>Duration in Months</t>
  </si>
  <si>
    <t>Cost for 1 Month</t>
  </si>
  <si>
    <t>GST @18 %</t>
  </si>
  <si>
    <t xml:space="preserve">External all 4 Door Wrap </t>
  </si>
  <si>
    <t>1. Payment Terms - 100% Advance</t>
  </si>
  <si>
    <t>2. We require one of your personnel to be present at the venue where the Installation work will be going on.</t>
  </si>
  <si>
    <t>3. Two-sided photographs will be provided of each cab after the installation work gets over.</t>
  </si>
  <si>
    <t>4. The detailed customized report with all the areas travelled by each cab during the month will be provided at the end of the campaign.</t>
  </si>
  <si>
    <t>5. Lead time will be of 7 Days after the Approval on the Final creative.</t>
  </si>
  <si>
    <t>6. Roadshow Duration will be 6 Hours, with 50 Kms</t>
  </si>
  <si>
    <t>7. Additional Time to be Charges Rs. 1,000/- Per Hour Per Cab &amp; Additional Kms to be Charges Rs. 20/- Per Kms</t>
  </si>
  <si>
    <t>8. Permission Cost Vary Location to Location, and for the same Before Confirming the Exact Locations will be Required.</t>
  </si>
  <si>
    <t>PharmaTech</t>
  </si>
  <si>
    <t>Brand Awareness and Visibility with Premium Transit</t>
  </si>
  <si>
    <t>Brand Recall</t>
  </si>
  <si>
    <t>Opportunity of Lead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</si>
</sst>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&quot;₹&quot;\ #,##0"/>
  </numFmts>
  <fonts count="1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4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sz val="16"/>
      <color theme="0"/>
      <name val="Calibri"/>
      <family val="2"/>
    </font>
    <font>
      <sz val="11"/>
      <color rgb="FF000000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</font>
    <font>
      <b/>
      <sz val="16"/>
      <color theme="0"/>
      <name val="Calibri"/>
      <family val="2"/>
    </font>
    <font>
      <sz val="11"/>
      <color theme="0"/>
      <name val="Calibri"/>
      <family val="2"/>
    </font>
    <font>
      <sz val="11"/>
      <color theme="0"/>
      <name val="Aptos Narrow"/>
      <family val="2"/>
      <scheme val="minor"/>
    </font>
    <font>
      <sz val="16"/>
      <color theme="0"/>
      <name val="Aptos"/>
      <family val="2"/>
    </font>
    <font>
      <b/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10C3C"/>
        <bgColor indexed="64"/>
      </patternFill>
    </fill>
    <fill>
      <patternFill patternType="solid">
        <fgColor rgb="FF510C3C"/>
        <bgColor theme="1"/>
      </patternFill>
    </fill>
    <fill>
      <patternFill patternType="solid">
        <fgColor rgb="FF510C3C"/>
        <bgColor rgb="FFE5E5E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2" fillId="0" borderId="0">
      <alignment vertical="center"/>
    </xf>
  </cellStyleXfs>
  <cellXfs count="64">
    <xf numFmtId="0" fontId="0" fillId="0" borderId="0" xfId="0"/>
    <xf numFmtId="0" fontId="1" fillId="0" borderId="0" xfId="0" applyFont="1"/>
    <xf numFmtId="3" fontId="4" fillId="5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65" fontId="5" fillId="0" borderId="1" xfId="0" applyNumberFormat="1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9" fillId="0" borderId="1" xfId="0" applyFont="1" applyBorder="1"/>
    <xf numFmtId="164" fontId="8" fillId="3" borderId="1" xfId="1" applyNumberFormat="1" applyFont="1" applyFill="1" applyBorder="1" applyAlignment="1">
      <alignment horizontal="left" vertical="center"/>
    </xf>
    <xf numFmtId="0" fontId="0" fillId="0" borderId="1" xfId="0" applyFont="1" applyBorder="1" applyAlignment="1"/>
    <xf numFmtId="0" fontId="3" fillId="3" borderId="0" xfId="0" applyFont="1" applyFill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15" xfId="0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3" fillId="4" borderId="9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14" fillId="3" borderId="0" xfId="1" applyNumberFormat="1" applyFont="1" applyFill="1" applyBorder="1" applyAlignment="1">
      <alignment horizontal="left" vertical="center"/>
    </xf>
    <xf numFmtId="164" fontId="14" fillId="3" borderId="2" xfId="1" applyNumberFormat="1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4" borderId="20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4" fillId="3" borderId="1" xfId="1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wrapText="1"/>
    </xf>
    <xf numFmtId="0" fontId="15" fillId="3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3">
    <cellStyle name="Comma 2 2" xfId="1"/>
    <cellStyle name="Normal" xfId="0" builtinId="0"/>
    <cellStyle name="Normal 2 2 3" xfId="2"/>
  </cellStyles>
  <dxfs count="0"/>
  <tableStyles count="0" defaultTableStyle="TableStyleMedium2" defaultPivotStyle="PivotStyleLight16"/>
  <colors>
    <mruColors>
      <color rgb="FF510C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5" Type="http://schemas.openxmlformats.org/officeDocument/2006/relationships/image" Target="../media/image6.png"/><Relationship Id="rId10" Type="http://schemas.openxmlformats.org/officeDocument/2006/relationships/image" Target="../media/image11.jpg"/><Relationship Id="rId4" Type="http://schemas.openxmlformats.org/officeDocument/2006/relationships/image" Target="../media/image5.jp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7.jpe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12" Type="http://schemas.openxmlformats.org/officeDocument/2006/relationships/image" Target="../media/image16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5.jpeg"/><Relationship Id="rId5" Type="http://schemas.openxmlformats.org/officeDocument/2006/relationships/image" Target="../media/image6.png"/><Relationship Id="rId10" Type="http://schemas.openxmlformats.org/officeDocument/2006/relationships/image" Target="../media/image11.jpg"/><Relationship Id="rId4" Type="http://schemas.openxmlformats.org/officeDocument/2006/relationships/image" Target="../media/image5.jpg"/><Relationship Id="rId9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12" Type="http://schemas.openxmlformats.org/officeDocument/2006/relationships/image" Target="../media/image20.jp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9.jpg"/><Relationship Id="rId5" Type="http://schemas.openxmlformats.org/officeDocument/2006/relationships/image" Target="../media/image6.png"/><Relationship Id="rId10" Type="http://schemas.openxmlformats.org/officeDocument/2006/relationships/image" Target="../media/image11.jpg"/><Relationship Id="rId4" Type="http://schemas.openxmlformats.org/officeDocument/2006/relationships/image" Target="../media/image5.jpg"/><Relationship Id="rId9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1234440</xdr:colOff>
      <xdr:row>0</xdr:row>
      <xdr:rowOff>121920</xdr:rowOff>
    </xdr:from>
    <xdr:to>
      <xdr:col>5</xdr:col>
      <xdr:colOff>0</xdr:colOff>
      <xdr:row>1</xdr:row>
      <xdr:rowOff>746760</xdr:rowOff>
    </xdr:to>
    <xdr:pic>
      <xdr:nvPicPr>
        <xdr:cNvPr id="2" name="Picture 1" descr="C:\Users\Tamanna\AppData\Local\Packages\5319275A.WhatsAppDesktop_cv1g1gvanyjgm\LocalState\sessions\CB698E7C145ABB99BC302CCF4EEA35E9BB0E061F\transfers\2026-06\Ep- NEW LOGO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8440" y="121920"/>
          <a:ext cx="144018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18</xdr:row>
      <xdr:rowOff>60961</xdr:rowOff>
    </xdr:from>
    <xdr:to>
      <xdr:col>1</xdr:col>
      <xdr:colOff>563880</xdr:colOff>
      <xdr:row>24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ACE4922D-1D7E-450E-AE7F-4A28B3C61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3482341"/>
          <a:ext cx="1173479" cy="1142999"/>
        </a:xfrm>
        <a:prstGeom prst="rect">
          <a:avLst/>
        </a:prstGeom>
      </xdr:spPr>
    </xdr:pic>
    <xdr:clientData/>
  </xdr:twoCellAnchor>
  <xdr:twoCellAnchor editAs="oneCell">
    <xdr:from>
      <xdr:col>2</xdr:col>
      <xdr:colOff>222413</xdr:colOff>
      <xdr:row>18</xdr:row>
      <xdr:rowOff>76200</xdr:rowOff>
    </xdr:from>
    <xdr:to>
      <xdr:col>3</xdr:col>
      <xdr:colOff>541020</xdr:colOff>
      <xdr:row>25</xdr:row>
      <xdr:rowOff>107162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19623F51-C92B-431D-8E91-70608B6CD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773" y="3497580"/>
          <a:ext cx="989167" cy="1257782"/>
        </a:xfrm>
        <a:prstGeom prst="rect">
          <a:avLst/>
        </a:prstGeom>
      </xdr:spPr>
    </xdr:pic>
    <xdr:clientData/>
  </xdr:twoCellAnchor>
  <xdr:twoCellAnchor editAs="oneCell">
    <xdr:from>
      <xdr:col>4</xdr:col>
      <xdr:colOff>335263</xdr:colOff>
      <xdr:row>24</xdr:row>
      <xdr:rowOff>172862</xdr:rowOff>
    </xdr:from>
    <xdr:to>
      <xdr:col>6</xdr:col>
      <xdr:colOff>345087</xdr:colOff>
      <xdr:row>28</xdr:row>
      <xdr:rowOff>129540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87CF0E7-3C3D-4D10-9E19-2838DDEBC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983" y="4691522"/>
          <a:ext cx="1350944" cy="657718"/>
        </a:xfrm>
        <a:prstGeom prst="rect">
          <a:avLst/>
        </a:prstGeom>
      </xdr:spPr>
    </xdr:pic>
    <xdr:clientData/>
  </xdr:twoCellAnchor>
  <xdr:twoCellAnchor editAs="oneCell">
    <xdr:from>
      <xdr:col>1</xdr:col>
      <xdr:colOff>556971</xdr:colOff>
      <xdr:row>25</xdr:row>
      <xdr:rowOff>53340</xdr:rowOff>
    </xdr:from>
    <xdr:to>
      <xdr:col>4</xdr:col>
      <xdr:colOff>199715</xdr:colOff>
      <xdr:row>28</xdr:row>
      <xdr:rowOff>167640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AE0DE241-6858-4CB2-9E00-075D9B07F9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033" b="27679"/>
        <a:stretch>
          <a:fillRect/>
        </a:stretch>
      </xdr:blipFill>
      <xdr:spPr>
        <a:xfrm>
          <a:off x="1235151" y="4754880"/>
          <a:ext cx="1654424" cy="64008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19</xdr:row>
      <xdr:rowOff>1</xdr:rowOff>
    </xdr:from>
    <xdr:to>
      <xdr:col>6</xdr:col>
      <xdr:colOff>306705</xdr:colOff>
      <xdr:row>23</xdr:row>
      <xdr:rowOff>167641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AC1FE13F-7B2B-4B5C-8B65-052CD2B24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3260" y="3604261"/>
          <a:ext cx="1137285" cy="868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121921</xdr:rowOff>
    </xdr:from>
    <xdr:to>
      <xdr:col>2</xdr:col>
      <xdr:colOff>157199</xdr:colOff>
      <xdr:row>27</xdr:row>
      <xdr:rowOff>167640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FEB310F-7A65-4BA6-AFCA-3C21D67CFE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624" b="38070"/>
        <a:stretch>
          <a:fillRect/>
        </a:stretch>
      </xdr:blipFill>
      <xdr:spPr>
        <a:xfrm>
          <a:off x="0" y="4823461"/>
          <a:ext cx="1498319" cy="396239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</xdr:colOff>
      <xdr:row>24</xdr:row>
      <xdr:rowOff>142380</xdr:rowOff>
    </xdr:from>
    <xdr:to>
      <xdr:col>9</xdr:col>
      <xdr:colOff>160020</xdr:colOff>
      <xdr:row>28</xdr:row>
      <xdr:rowOff>150331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D8B0582E-2CF9-40B6-812D-D5C5226F4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4661040"/>
          <a:ext cx="1447800" cy="708991"/>
        </a:xfrm>
        <a:prstGeom prst="rect">
          <a:avLst/>
        </a:prstGeom>
      </xdr:spPr>
    </xdr:pic>
    <xdr:clientData/>
  </xdr:twoCellAnchor>
  <xdr:twoCellAnchor editAs="oneCell">
    <xdr:from>
      <xdr:col>9</xdr:col>
      <xdr:colOff>525781</xdr:colOff>
      <xdr:row>19</xdr:row>
      <xdr:rowOff>69367</xdr:rowOff>
    </xdr:from>
    <xdr:to>
      <xdr:col>11</xdr:col>
      <xdr:colOff>121921</xdr:colOff>
      <xdr:row>23</xdr:row>
      <xdr:rowOff>21453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9BC28F31-8FC7-4DC5-8EEC-028D4D0A5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1" y="3673627"/>
          <a:ext cx="937260" cy="653126"/>
        </a:xfrm>
        <a:prstGeom prst="rect">
          <a:avLst/>
        </a:prstGeom>
      </xdr:spPr>
    </xdr:pic>
    <xdr:clientData/>
  </xdr:twoCellAnchor>
  <xdr:twoCellAnchor editAs="oneCell">
    <xdr:from>
      <xdr:col>6</xdr:col>
      <xdr:colOff>579120</xdr:colOff>
      <xdr:row>19</xdr:row>
      <xdr:rowOff>55905</xdr:rowOff>
    </xdr:from>
    <xdr:to>
      <xdr:col>9</xdr:col>
      <xdr:colOff>259080</xdr:colOff>
      <xdr:row>24</xdr:row>
      <xdr:rowOff>40665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B0579CA7-A3ED-4B0A-ABA3-EC259D55B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3660165"/>
          <a:ext cx="1691640" cy="861060"/>
        </a:xfrm>
        <a:prstGeom prst="rect">
          <a:avLst/>
        </a:prstGeom>
      </xdr:spPr>
    </xdr:pic>
    <xdr:clientData/>
  </xdr:twoCellAnchor>
  <xdr:twoCellAnchor editAs="oneCell">
    <xdr:from>
      <xdr:col>9</xdr:col>
      <xdr:colOff>412066</xdr:colOff>
      <xdr:row>25</xdr:row>
      <xdr:rowOff>22860</xdr:rowOff>
    </xdr:from>
    <xdr:to>
      <xdr:col>11</xdr:col>
      <xdr:colOff>236220</xdr:colOff>
      <xdr:row>28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9EEB4C12-BB40-4B08-9B4B-FD5DB5F38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5686" y="4724400"/>
          <a:ext cx="1165274" cy="502920"/>
        </a:xfrm>
        <a:prstGeom prst="rect">
          <a:avLst/>
        </a:prstGeom>
      </xdr:spPr>
    </xdr:pic>
    <xdr:clientData/>
  </xdr:twoCellAnchor>
  <xdr:twoCellAnchor editAs="oneCell">
    <xdr:from>
      <xdr:col>6</xdr:col>
      <xdr:colOff>99060</xdr:colOff>
      <xdr:row>2</xdr:row>
      <xdr:rowOff>60960</xdr:rowOff>
    </xdr:from>
    <xdr:to>
      <xdr:col>8</xdr:col>
      <xdr:colOff>411480</xdr:colOff>
      <xdr:row>14</xdr:row>
      <xdr:rowOff>162560</xdr:rowOff>
    </xdr:to>
    <xdr:pic>
      <xdr:nvPicPr>
        <xdr:cNvPr id="12" name="Picture 11" descr="WhatsApp Image 2026-03-18 at 09.08.22 (1)"/>
        <xdr:cNvPicPr>
          <a:picLocks noGrp="1" noChangeAspect="1"/>
        </xdr:cNvPicPr>
      </xdr:nvPicPr>
      <xdr:blipFill>
        <a:blip xmlns:r="http://schemas.openxmlformats.org/officeDocument/2006/relationships" r:embed="rId11" cstate="print">
          <a:lum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8140" y="510540"/>
          <a:ext cx="1653540" cy="22047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396240</xdr:colOff>
      <xdr:row>2</xdr:row>
      <xdr:rowOff>137160</xdr:rowOff>
    </xdr:from>
    <xdr:to>
      <xdr:col>11</xdr:col>
      <xdr:colOff>579120</xdr:colOff>
      <xdr:row>14</xdr:row>
      <xdr:rowOff>66040</xdr:rowOff>
    </xdr:to>
    <xdr:pic>
      <xdr:nvPicPr>
        <xdr:cNvPr id="13" name="Picture 12" descr="WhatsApp Image 2026-03-18 at 09.08.22"/>
        <xdr:cNvPicPr>
          <a:picLocks noGrp="1" noChangeAspect="1"/>
        </xdr:cNvPicPr>
      </xdr:nvPicPr>
      <xdr:blipFill>
        <a:blip xmlns:r="http://schemas.openxmlformats.org/officeDocument/2006/relationships" r:embed="rId12" cstate="print">
          <a:lum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860" y="586740"/>
          <a:ext cx="1524000" cy="203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3406141</xdr:colOff>
      <xdr:row>0</xdr:row>
      <xdr:rowOff>38100</xdr:rowOff>
    </xdr:from>
    <xdr:to>
      <xdr:col>5</xdr:col>
      <xdr:colOff>777240</xdr:colOff>
      <xdr:row>3</xdr:row>
      <xdr:rowOff>426720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ED2F5E11-9453-4AE9-8543-83B53D47AB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774181" y="38100"/>
          <a:ext cx="1828799" cy="17602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18</xdr:row>
      <xdr:rowOff>60961</xdr:rowOff>
    </xdr:from>
    <xdr:to>
      <xdr:col>1</xdr:col>
      <xdr:colOff>548640</xdr:colOff>
      <xdr:row>24</xdr:row>
      <xdr:rowOff>60960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D5DAD4A1-D6B2-4EFD-B7A9-388F2F39E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3390901"/>
          <a:ext cx="1158239" cy="1051559"/>
        </a:xfrm>
        <a:prstGeom prst="rect">
          <a:avLst/>
        </a:prstGeom>
      </xdr:spPr>
    </xdr:pic>
    <xdr:clientData/>
  </xdr:twoCellAnchor>
  <xdr:twoCellAnchor editAs="oneCell">
    <xdr:from>
      <xdr:col>2</xdr:col>
      <xdr:colOff>222413</xdr:colOff>
      <xdr:row>18</xdr:row>
      <xdr:rowOff>76200</xdr:rowOff>
    </xdr:from>
    <xdr:to>
      <xdr:col>3</xdr:col>
      <xdr:colOff>525780</xdr:colOff>
      <xdr:row>25</xdr:row>
      <xdr:rowOff>482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CDE7C086-2635-479D-9E73-C23B9C44D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3533" y="3406140"/>
          <a:ext cx="973927" cy="1151102"/>
        </a:xfrm>
        <a:prstGeom prst="rect">
          <a:avLst/>
        </a:prstGeom>
      </xdr:spPr>
    </xdr:pic>
    <xdr:clientData/>
  </xdr:twoCellAnchor>
  <xdr:twoCellAnchor editAs="oneCell">
    <xdr:from>
      <xdr:col>4</xdr:col>
      <xdr:colOff>335263</xdr:colOff>
      <xdr:row>24</xdr:row>
      <xdr:rowOff>172862</xdr:rowOff>
    </xdr:from>
    <xdr:to>
      <xdr:col>6</xdr:col>
      <xdr:colOff>314607</xdr:colOff>
      <xdr:row>28</xdr:row>
      <xdr:rowOff>68580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2619A9DC-5A4A-4EEA-9958-BCA64D19B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7503" y="4554362"/>
          <a:ext cx="1320464" cy="596758"/>
        </a:xfrm>
        <a:prstGeom prst="rect">
          <a:avLst/>
        </a:prstGeom>
      </xdr:spPr>
    </xdr:pic>
    <xdr:clientData/>
  </xdr:twoCellAnchor>
  <xdr:twoCellAnchor editAs="oneCell">
    <xdr:from>
      <xdr:col>1</xdr:col>
      <xdr:colOff>556971</xdr:colOff>
      <xdr:row>25</xdr:row>
      <xdr:rowOff>53340</xdr:rowOff>
    </xdr:from>
    <xdr:to>
      <xdr:col>4</xdr:col>
      <xdr:colOff>153995</xdr:colOff>
      <xdr:row>28</xdr:row>
      <xdr:rowOff>121920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FA49F47C-0A38-45E8-8D62-458A86BB43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033" b="27679"/>
        <a:stretch>
          <a:fillRect/>
        </a:stretch>
      </xdr:blipFill>
      <xdr:spPr>
        <a:xfrm>
          <a:off x="1227531" y="4610100"/>
          <a:ext cx="1608704" cy="59436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19</xdr:row>
      <xdr:rowOff>1</xdr:rowOff>
    </xdr:from>
    <xdr:to>
      <xdr:col>6</xdr:col>
      <xdr:colOff>276225</xdr:colOff>
      <xdr:row>23</xdr:row>
      <xdr:rowOff>106681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8186F6E2-1432-40E3-8F0C-83AF04455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780" y="3505201"/>
          <a:ext cx="1106805" cy="807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121921</xdr:rowOff>
    </xdr:from>
    <xdr:to>
      <xdr:col>2</xdr:col>
      <xdr:colOff>126719</xdr:colOff>
      <xdr:row>27</xdr:row>
      <xdr:rowOff>137160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7CB2F0A1-D8F5-4BEF-8F6C-463D138758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624" b="38070"/>
        <a:stretch>
          <a:fillRect/>
        </a:stretch>
      </xdr:blipFill>
      <xdr:spPr>
        <a:xfrm>
          <a:off x="0" y="4678681"/>
          <a:ext cx="1467839" cy="365759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</xdr:colOff>
      <xdr:row>24</xdr:row>
      <xdr:rowOff>142380</xdr:rowOff>
    </xdr:from>
    <xdr:to>
      <xdr:col>9</xdr:col>
      <xdr:colOff>129540</xdr:colOff>
      <xdr:row>28</xdr:row>
      <xdr:rowOff>89371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23554569-5E31-497B-A4C4-0377C2C73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260" y="4523880"/>
          <a:ext cx="1417320" cy="648031"/>
        </a:xfrm>
        <a:prstGeom prst="rect">
          <a:avLst/>
        </a:prstGeom>
      </xdr:spPr>
    </xdr:pic>
    <xdr:clientData/>
  </xdr:twoCellAnchor>
  <xdr:twoCellAnchor editAs="oneCell">
    <xdr:from>
      <xdr:col>9</xdr:col>
      <xdr:colOff>525781</xdr:colOff>
      <xdr:row>19</xdr:row>
      <xdr:rowOff>69367</xdr:rowOff>
    </xdr:from>
    <xdr:to>
      <xdr:col>11</xdr:col>
      <xdr:colOff>91441</xdr:colOff>
      <xdr:row>22</xdr:row>
      <xdr:rowOff>150993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31799E69-3B49-47D7-A7C1-28C590BB0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821" y="3574567"/>
          <a:ext cx="906780" cy="607406"/>
        </a:xfrm>
        <a:prstGeom prst="rect">
          <a:avLst/>
        </a:prstGeom>
      </xdr:spPr>
    </xdr:pic>
    <xdr:clientData/>
  </xdr:twoCellAnchor>
  <xdr:twoCellAnchor editAs="oneCell">
    <xdr:from>
      <xdr:col>6</xdr:col>
      <xdr:colOff>579120</xdr:colOff>
      <xdr:row>19</xdr:row>
      <xdr:rowOff>55905</xdr:rowOff>
    </xdr:from>
    <xdr:to>
      <xdr:col>9</xdr:col>
      <xdr:colOff>213360</xdr:colOff>
      <xdr:row>23</xdr:row>
      <xdr:rowOff>147345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12D7A939-710D-40BB-AE02-526DC155F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2480" y="3561105"/>
          <a:ext cx="1645920" cy="792480"/>
        </a:xfrm>
        <a:prstGeom prst="rect">
          <a:avLst/>
        </a:prstGeom>
      </xdr:spPr>
    </xdr:pic>
    <xdr:clientData/>
  </xdr:twoCellAnchor>
  <xdr:twoCellAnchor editAs="oneCell">
    <xdr:from>
      <xdr:col>9</xdr:col>
      <xdr:colOff>412066</xdr:colOff>
      <xdr:row>25</xdr:row>
      <xdr:rowOff>22860</xdr:rowOff>
    </xdr:from>
    <xdr:to>
      <xdr:col>11</xdr:col>
      <xdr:colOff>205740</xdr:colOff>
      <xdr:row>27</xdr:row>
      <xdr:rowOff>144780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9A959248-BE2B-4194-A726-200E5983D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106" y="4579620"/>
          <a:ext cx="1134794" cy="472440"/>
        </a:xfrm>
        <a:prstGeom prst="rect">
          <a:avLst/>
        </a:prstGeom>
      </xdr:spPr>
    </xdr:pic>
    <xdr:clientData/>
  </xdr:twoCellAnchor>
  <xdr:twoCellAnchor editAs="oneCell">
    <xdr:from>
      <xdr:col>6</xdr:col>
      <xdr:colOff>68581</xdr:colOff>
      <xdr:row>2</xdr:row>
      <xdr:rowOff>35578</xdr:rowOff>
    </xdr:from>
    <xdr:to>
      <xdr:col>7</xdr:col>
      <xdr:colOff>594360</xdr:colOff>
      <xdr:row>11</xdr:row>
      <xdr:rowOff>48057</xdr:rowOff>
    </xdr:to>
    <xdr:pic>
      <xdr:nvPicPr>
        <xdr:cNvPr id="12" name="Picture 11" descr="\\prabha\D\Campaign Photographs\PW Classes\MSRTC Combo Buses, Qty. 5 - May 2026\Kolhapur 5\MH 07 C 7978 (5).jpeg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1941" y="477538"/>
          <a:ext cx="1196339" cy="1589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65603</xdr:colOff>
      <xdr:row>5</xdr:row>
      <xdr:rowOff>165118</xdr:rowOff>
    </xdr:from>
    <xdr:to>
      <xdr:col>9</xdr:col>
      <xdr:colOff>591382</xdr:colOff>
      <xdr:row>15</xdr:row>
      <xdr:rowOff>2337</xdr:rowOff>
    </xdr:to>
    <xdr:pic>
      <xdr:nvPicPr>
        <xdr:cNvPr id="13" name="Picture 12" descr="\\prabha\D\Campaign Photographs\PW Classes\MSRTC Combo Buses, Qty. 5 - May 2026\Kolhapur 5\MH 07 C 7978 (1).jpeg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0083" y="1140478"/>
          <a:ext cx="1196339" cy="1589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84910</xdr:colOff>
      <xdr:row>2</xdr:row>
      <xdr:rowOff>81298</xdr:rowOff>
    </xdr:from>
    <xdr:to>
      <xdr:col>11</xdr:col>
      <xdr:colOff>610689</xdr:colOff>
      <xdr:row>11</xdr:row>
      <xdr:rowOff>93777</xdr:rowOff>
    </xdr:to>
    <xdr:pic>
      <xdr:nvPicPr>
        <xdr:cNvPr id="14" name="Picture 13" descr="\\prabha\D\Campaign Photographs\PW Classes\MSRTC Combo Buses, Qty. 5 - May 2026\Kolhapur 5\MH 07 C 7978 (4).jpeg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0510" y="523258"/>
          <a:ext cx="1196339" cy="1589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1188720</xdr:colOff>
      <xdr:row>1</xdr:row>
      <xdr:rowOff>30481</xdr:rowOff>
    </xdr:from>
    <xdr:to>
      <xdr:col>5</xdr:col>
      <xdr:colOff>1150620</xdr:colOff>
      <xdr:row>4</xdr:row>
      <xdr:rowOff>281941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95B4FE5C-211C-46BB-BB6C-FC8E492A45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5143500" y="457201"/>
          <a:ext cx="1516380" cy="14020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18</xdr:row>
      <xdr:rowOff>60961</xdr:rowOff>
    </xdr:from>
    <xdr:to>
      <xdr:col>1</xdr:col>
      <xdr:colOff>548640</xdr:colOff>
      <xdr:row>24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BCABEE89-FFB9-4004-80B1-EE1791F9B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3360421"/>
          <a:ext cx="1158239" cy="1051559"/>
        </a:xfrm>
        <a:prstGeom prst="rect">
          <a:avLst/>
        </a:prstGeom>
      </xdr:spPr>
    </xdr:pic>
    <xdr:clientData/>
  </xdr:twoCellAnchor>
  <xdr:twoCellAnchor editAs="oneCell">
    <xdr:from>
      <xdr:col>2</xdr:col>
      <xdr:colOff>222413</xdr:colOff>
      <xdr:row>18</xdr:row>
      <xdr:rowOff>76200</xdr:rowOff>
    </xdr:from>
    <xdr:to>
      <xdr:col>3</xdr:col>
      <xdr:colOff>525780</xdr:colOff>
      <xdr:row>25</xdr:row>
      <xdr:rowOff>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6C435F63-2DF5-486E-979F-6D0F2ABCF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3533" y="3375660"/>
          <a:ext cx="973927" cy="1151102"/>
        </a:xfrm>
        <a:prstGeom prst="rect">
          <a:avLst/>
        </a:prstGeom>
      </xdr:spPr>
    </xdr:pic>
    <xdr:clientData/>
  </xdr:twoCellAnchor>
  <xdr:twoCellAnchor editAs="oneCell">
    <xdr:from>
      <xdr:col>4</xdr:col>
      <xdr:colOff>335263</xdr:colOff>
      <xdr:row>24</xdr:row>
      <xdr:rowOff>172862</xdr:rowOff>
    </xdr:from>
    <xdr:to>
      <xdr:col>6</xdr:col>
      <xdr:colOff>314607</xdr:colOff>
      <xdr:row>28</xdr:row>
      <xdr:rowOff>68580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83ABE766-3F5B-443E-A910-4285171F5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7503" y="4523882"/>
          <a:ext cx="1320464" cy="596758"/>
        </a:xfrm>
        <a:prstGeom prst="rect">
          <a:avLst/>
        </a:prstGeom>
      </xdr:spPr>
    </xdr:pic>
    <xdr:clientData/>
  </xdr:twoCellAnchor>
  <xdr:twoCellAnchor editAs="oneCell">
    <xdr:from>
      <xdr:col>1</xdr:col>
      <xdr:colOff>556971</xdr:colOff>
      <xdr:row>25</xdr:row>
      <xdr:rowOff>53340</xdr:rowOff>
    </xdr:from>
    <xdr:to>
      <xdr:col>4</xdr:col>
      <xdr:colOff>153995</xdr:colOff>
      <xdr:row>28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E2EDAB87-074B-4234-96F4-00EFB4418B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033" b="27679"/>
        <a:stretch>
          <a:fillRect/>
        </a:stretch>
      </xdr:blipFill>
      <xdr:spPr>
        <a:xfrm>
          <a:off x="1227531" y="4579620"/>
          <a:ext cx="1608704" cy="59436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19</xdr:row>
      <xdr:rowOff>1</xdr:rowOff>
    </xdr:from>
    <xdr:to>
      <xdr:col>6</xdr:col>
      <xdr:colOff>276225</xdr:colOff>
      <xdr:row>23</xdr:row>
      <xdr:rowOff>106681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0F7639D6-4E0F-4BEF-8F74-C0592DC43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780" y="3474721"/>
          <a:ext cx="1106805" cy="807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121921</xdr:rowOff>
    </xdr:from>
    <xdr:to>
      <xdr:col>2</xdr:col>
      <xdr:colOff>126719</xdr:colOff>
      <xdr:row>27</xdr:row>
      <xdr:rowOff>137160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B0E07021-D618-4F9D-8AEF-3EDA855F74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624" b="38070"/>
        <a:stretch>
          <a:fillRect/>
        </a:stretch>
      </xdr:blipFill>
      <xdr:spPr>
        <a:xfrm>
          <a:off x="0" y="4648201"/>
          <a:ext cx="1467839" cy="365759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</xdr:colOff>
      <xdr:row>24</xdr:row>
      <xdr:rowOff>142380</xdr:rowOff>
    </xdr:from>
    <xdr:to>
      <xdr:col>9</xdr:col>
      <xdr:colOff>129540</xdr:colOff>
      <xdr:row>28</xdr:row>
      <xdr:rowOff>89371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5584B7A6-2539-415C-B8FA-3CB4E050D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260" y="4493400"/>
          <a:ext cx="1417320" cy="648031"/>
        </a:xfrm>
        <a:prstGeom prst="rect">
          <a:avLst/>
        </a:prstGeom>
      </xdr:spPr>
    </xdr:pic>
    <xdr:clientData/>
  </xdr:twoCellAnchor>
  <xdr:twoCellAnchor editAs="oneCell">
    <xdr:from>
      <xdr:col>9</xdr:col>
      <xdr:colOff>525781</xdr:colOff>
      <xdr:row>19</xdr:row>
      <xdr:rowOff>69367</xdr:rowOff>
    </xdr:from>
    <xdr:to>
      <xdr:col>11</xdr:col>
      <xdr:colOff>91441</xdr:colOff>
      <xdr:row>22</xdr:row>
      <xdr:rowOff>150993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5D84813B-0CAA-45BB-B2CF-F5DEC3D60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821" y="3544087"/>
          <a:ext cx="906780" cy="607406"/>
        </a:xfrm>
        <a:prstGeom prst="rect">
          <a:avLst/>
        </a:prstGeom>
      </xdr:spPr>
    </xdr:pic>
    <xdr:clientData/>
  </xdr:twoCellAnchor>
  <xdr:twoCellAnchor editAs="oneCell">
    <xdr:from>
      <xdr:col>6</xdr:col>
      <xdr:colOff>579120</xdr:colOff>
      <xdr:row>19</xdr:row>
      <xdr:rowOff>55905</xdr:rowOff>
    </xdr:from>
    <xdr:to>
      <xdr:col>9</xdr:col>
      <xdr:colOff>213360</xdr:colOff>
      <xdr:row>23</xdr:row>
      <xdr:rowOff>147345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8505D4A0-AE6D-41FA-B2C2-73D569591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2480" y="3530625"/>
          <a:ext cx="1645920" cy="792480"/>
        </a:xfrm>
        <a:prstGeom prst="rect">
          <a:avLst/>
        </a:prstGeom>
      </xdr:spPr>
    </xdr:pic>
    <xdr:clientData/>
  </xdr:twoCellAnchor>
  <xdr:twoCellAnchor editAs="oneCell">
    <xdr:from>
      <xdr:col>9</xdr:col>
      <xdr:colOff>412066</xdr:colOff>
      <xdr:row>25</xdr:row>
      <xdr:rowOff>22860</xdr:rowOff>
    </xdr:from>
    <xdr:to>
      <xdr:col>11</xdr:col>
      <xdr:colOff>205740</xdr:colOff>
      <xdr:row>27</xdr:row>
      <xdr:rowOff>144780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656187B9-F9BB-4C72-862C-0C8CDD144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106" y="4549140"/>
          <a:ext cx="1134794" cy="472440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</xdr:colOff>
      <xdr:row>2</xdr:row>
      <xdr:rowOff>91440</xdr:rowOff>
    </xdr:from>
    <xdr:to>
      <xdr:col>9</xdr:col>
      <xdr:colOff>304799</xdr:colOff>
      <xdr:row>9</xdr:row>
      <xdr:rowOff>161939</xdr:rowOff>
    </xdr:to>
    <xdr:pic>
      <xdr:nvPicPr>
        <xdr:cNvPr id="12" name="object 3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091940" y="533400"/>
          <a:ext cx="2247899" cy="1297319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571500</xdr:colOff>
      <xdr:row>8</xdr:row>
      <xdr:rowOff>9539</xdr:rowOff>
    </xdr:from>
    <xdr:to>
      <xdr:col>11</xdr:col>
      <xdr:colOff>579120</xdr:colOff>
      <xdr:row>14</xdr:row>
      <xdr:rowOff>116219</xdr:rowOff>
    </xdr:to>
    <xdr:pic>
      <xdr:nvPicPr>
        <xdr:cNvPr id="13" name="object 4"/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935980" y="1503059"/>
          <a:ext cx="2019300" cy="11582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5</xdr:row>
      <xdr:rowOff>152401</xdr:rowOff>
    </xdr:from>
    <xdr:to>
      <xdr:col>2</xdr:col>
      <xdr:colOff>1691640</xdr:colOff>
      <xdr:row>30</xdr:row>
      <xdr:rowOff>31340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209F70FB-E32F-C87F-8564-F6F91BDE2C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73" r="5115"/>
        <a:stretch>
          <a:fillRect/>
        </a:stretch>
      </xdr:blipFill>
      <xdr:spPr>
        <a:xfrm>
          <a:off x="7620" y="1249681"/>
          <a:ext cx="7665720" cy="4450939"/>
        </a:xfrm>
        <a:prstGeom prst="rect">
          <a:avLst/>
        </a:prstGeom>
      </xdr:spPr>
    </xdr:pic>
    <xdr:clientData/>
  </xdr:twoCellAnchor>
  <xdr:twoCellAnchor>
    <xdr:from>
      <xdr:col>2</xdr:col>
      <xdr:colOff>449580</xdr:colOff>
      <xdr:row>6</xdr:row>
      <xdr:rowOff>0</xdr:rowOff>
    </xdr:from>
    <xdr:to>
      <xdr:col>2</xdr:col>
      <xdr:colOff>1447800</xdr:colOff>
      <xdr:row>7</xdr:row>
      <xdr:rowOff>91440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830E0A58-875B-908F-C0BC-1A4D7BD46201}"/>
            </a:ext>
          </a:extLst>
        </xdr:cNvPr>
        <xdr:cNvSpPr/>
      </xdr:nvSpPr>
      <xdr:spPr>
        <a:xfrm>
          <a:off x="6515100" y="1280160"/>
          <a:ext cx="99822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</xdr:col>
      <xdr:colOff>1645920</xdr:colOff>
      <xdr:row>5</xdr:row>
      <xdr:rowOff>155543</xdr:rowOff>
    </xdr:from>
    <xdr:to>
      <xdr:col>14</xdr:col>
      <xdr:colOff>0</xdr:colOff>
      <xdr:row>30</xdr:row>
      <xdr:rowOff>25525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B6A5DB33-1C33-194B-30DB-EF2D715838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r="5970"/>
        <a:stretch>
          <a:fillRect/>
        </a:stretch>
      </xdr:blipFill>
      <xdr:spPr>
        <a:xfrm>
          <a:off x="7711440" y="1252823"/>
          <a:ext cx="8023860" cy="4441982"/>
        </a:xfrm>
        <a:prstGeom prst="rect">
          <a:avLst/>
        </a:prstGeom>
      </xdr:spPr>
    </xdr:pic>
    <xdr:clientData/>
  </xdr:twoCellAnchor>
  <xdr:twoCellAnchor>
    <xdr:from>
      <xdr:col>12</xdr:col>
      <xdr:colOff>45720</xdr:colOff>
      <xdr:row>6</xdr:row>
      <xdr:rowOff>30480</xdr:rowOff>
    </xdr:from>
    <xdr:to>
      <xdr:col>13</xdr:col>
      <xdr:colOff>434340</xdr:colOff>
      <xdr:row>7</xdr:row>
      <xdr:rowOff>121920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72075F5F-10E6-41D2-8899-D6F64436B855}"/>
            </a:ext>
          </a:extLst>
        </xdr:cNvPr>
        <xdr:cNvSpPr/>
      </xdr:nvSpPr>
      <xdr:spPr>
        <a:xfrm>
          <a:off x="14508480" y="1310640"/>
          <a:ext cx="106680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D5" sqref="D5:D7"/>
    </sheetView>
  </sheetViews>
  <sheetFormatPr defaultColWidth="8.8984375" defaultRowHeight="14.4"/>
  <cols>
    <col min="1" max="1" width="8.8984375" style="1"/>
    <col min="2" max="2" width="9.59765625" style="1" customWidth="1"/>
    <col min="3" max="3" width="22.09765625" style="1" customWidth="1"/>
    <col min="4" max="4" width="29.3984375" style="1" customWidth="1"/>
    <col min="5" max="5" width="35.09765625" style="1" customWidth="1"/>
    <col min="6" max="6" width="13.09765625" style="1" customWidth="1"/>
    <col min="7" max="7" width="19" style="1" customWidth="1"/>
    <col min="8" max="8" width="17.296875" style="1" customWidth="1"/>
    <col min="9" max="9" width="12.3984375" style="1" customWidth="1"/>
    <col min="10" max="10" width="9.296875" style="1" bestFit="1" customWidth="1"/>
    <col min="11" max="11" width="14.8984375" style="1" customWidth="1"/>
    <col min="12" max="16384" width="8.8984375" style="1"/>
  </cols>
  <sheetData>
    <row r="1" spans="1:11" ht="64.8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67.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21">
      <c r="A3" s="9" t="s">
        <v>12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28.8">
      <c r="A4" s="2" t="s">
        <v>13</v>
      </c>
      <c r="B4" s="2" t="s">
        <v>8</v>
      </c>
      <c r="C4" s="2" t="s">
        <v>14</v>
      </c>
      <c r="D4" s="2" t="s">
        <v>15</v>
      </c>
      <c r="E4" s="2" t="s">
        <v>9</v>
      </c>
      <c r="F4" s="2" t="s">
        <v>16</v>
      </c>
      <c r="G4" s="2" t="s">
        <v>36</v>
      </c>
      <c r="H4" s="2" t="s">
        <v>17</v>
      </c>
      <c r="I4" s="2" t="s">
        <v>0</v>
      </c>
      <c r="J4" s="2" t="s">
        <v>18</v>
      </c>
      <c r="K4" s="2" t="s">
        <v>19</v>
      </c>
    </row>
    <row r="5" spans="1:11">
      <c r="A5" s="3">
        <v>1</v>
      </c>
      <c r="B5" s="35" t="s">
        <v>30</v>
      </c>
      <c r="C5" s="36" t="s">
        <v>32</v>
      </c>
      <c r="D5" s="32" t="s">
        <v>31</v>
      </c>
      <c r="E5" s="5" t="s">
        <v>33</v>
      </c>
      <c r="F5" s="5">
        <v>1</v>
      </c>
      <c r="G5" s="4">
        <v>540000</v>
      </c>
      <c r="H5" s="4">
        <v>500000</v>
      </c>
      <c r="I5" s="4">
        <f t="shared" ref="I5:I6" si="0">G5+H5</f>
        <v>1040000</v>
      </c>
      <c r="J5" s="4">
        <f t="shared" ref="J5:J6" si="1">I5*18%</f>
        <v>187200</v>
      </c>
      <c r="K5" s="4">
        <f t="shared" ref="K5:K6" si="2">J5+I5</f>
        <v>1227200</v>
      </c>
    </row>
    <row r="6" spans="1:11">
      <c r="A6" s="3">
        <f t="shared" ref="A6:A7" si="3">A5+1</f>
        <v>2</v>
      </c>
      <c r="B6" s="35"/>
      <c r="C6" s="36"/>
      <c r="D6" s="33"/>
      <c r="E6" s="6" t="s">
        <v>34</v>
      </c>
      <c r="F6" s="31">
        <v>1</v>
      </c>
      <c r="G6" s="4">
        <v>300000</v>
      </c>
      <c r="H6" s="4">
        <v>125000</v>
      </c>
      <c r="I6" s="4">
        <f t="shared" si="0"/>
        <v>425000</v>
      </c>
      <c r="J6" s="4">
        <f t="shared" si="1"/>
        <v>76500</v>
      </c>
      <c r="K6" s="4">
        <f t="shared" si="2"/>
        <v>501500</v>
      </c>
    </row>
    <row r="7" spans="1:11">
      <c r="A7" s="3">
        <f t="shared" si="3"/>
        <v>3</v>
      </c>
      <c r="B7" s="35"/>
      <c r="C7" s="36"/>
      <c r="D7" s="34"/>
      <c r="E7" s="30" t="s">
        <v>35</v>
      </c>
      <c r="F7" s="31">
        <v>1</v>
      </c>
      <c r="G7" s="4">
        <v>720000</v>
      </c>
      <c r="H7" s="4">
        <v>625000</v>
      </c>
      <c r="I7" s="4">
        <f t="shared" ref="I7" si="4">G7+H7</f>
        <v>1345000</v>
      </c>
      <c r="J7" s="4">
        <f t="shared" ref="J7" si="5">I7*18%</f>
        <v>242100</v>
      </c>
      <c r="K7" s="4">
        <f t="shared" ref="K7" si="6">J7+I7</f>
        <v>1587100</v>
      </c>
    </row>
  </sheetData>
  <mergeCells count="5">
    <mergeCell ref="A1:K2"/>
    <mergeCell ref="A3:K3"/>
    <mergeCell ref="B5:B7"/>
    <mergeCell ref="C5:C7"/>
    <mergeCell ref="D5:D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A8" sqref="A8:L8"/>
    </sheetView>
  </sheetViews>
  <sheetFormatPr defaultColWidth="8.8984375" defaultRowHeight="14.4"/>
  <cols>
    <col min="1" max="16384" width="8.8984375" style="1"/>
  </cols>
  <sheetData>
    <row r="1" spans="1:12" ht="14.4" customHeight="1">
      <c r="A1" s="13" t="s">
        <v>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4.4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>
      <c r="A3" s="11" t="s">
        <v>20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>
      <c r="A4" s="11" t="s">
        <v>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>
      <c r="A5" s="11" t="s">
        <v>22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>
      <c r="A6" s="11" t="s">
        <v>23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>
      <c r="A7" s="11" t="s">
        <v>24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>
      <c r="A8" s="11" t="s">
        <v>25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14" spans="1:12">
      <c r="L14" s="1" t="s">
        <v>26</v>
      </c>
    </row>
  </sheetData>
  <mergeCells count="7">
    <mergeCell ref="A8:L8"/>
    <mergeCell ref="A1:L2"/>
    <mergeCell ref="A3:L3"/>
    <mergeCell ref="A4:L4"/>
    <mergeCell ref="A5:L5"/>
    <mergeCell ref="A6:L6"/>
    <mergeCell ref="A7:L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9"/>
  <sheetViews>
    <sheetView workbookViewId="0">
      <selection activeCell="N18" sqref="N18"/>
    </sheetView>
  </sheetViews>
  <sheetFormatPr defaultColWidth="8.8984375" defaultRowHeight="14.4"/>
  <cols>
    <col min="1" max="16384" width="8.8984375" style="1"/>
  </cols>
  <sheetData>
    <row r="2" spans="1:12" ht="21">
      <c r="A2" s="17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>
      <c r="A3" s="19" t="s">
        <v>3</v>
      </c>
      <c r="B3" s="19"/>
      <c r="C3" s="19"/>
      <c r="D3" s="19"/>
      <c r="E3" s="19"/>
      <c r="F3" s="19"/>
      <c r="G3" s="20"/>
      <c r="H3" s="20"/>
      <c r="I3" s="20"/>
      <c r="J3" s="20"/>
      <c r="K3" s="20"/>
      <c r="L3" s="20"/>
    </row>
    <row r="4" spans="1:12">
      <c r="A4" s="21" t="s">
        <v>27</v>
      </c>
      <c r="B4" s="22"/>
      <c r="C4" s="22"/>
      <c r="D4" s="22"/>
      <c r="E4" s="22"/>
      <c r="F4" s="23"/>
      <c r="G4" s="20"/>
      <c r="H4" s="20"/>
      <c r="I4" s="20"/>
      <c r="J4" s="20"/>
      <c r="K4" s="20"/>
      <c r="L4" s="20"/>
    </row>
    <row r="5" spans="1:12">
      <c r="A5" s="24"/>
      <c r="B5" s="25"/>
      <c r="C5" s="25"/>
      <c r="D5" s="25"/>
      <c r="E5" s="25"/>
      <c r="F5" s="26"/>
      <c r="G5" s="20"/>
      <c r="H5" s="20"/>
      <c r="I5" s="20"/>
      <c r="J5" s="20"/>
      <c r="K5" s="20"/>
      <c r="L5" s="20"/>
    </row>
    <row r="6" spans="1:12">
      <c r="A6" s="19" t="s">
        <v>4</v>
      </c>
      <c r="B6" s="19"/>
      <c r="C6" s="19"/>
      <c r="D6" s="19"/>
      <c r="E6" s="19"/>
      <c r="F6" s="19"/>
      <c r="G6" s="20"/>
      <c r="H6" s="20"/>
      <c r="I6" s="20"/>
      <c r="J6" s="20"/>
      <c r="K6" s="20"/>
      <c r="L6" s="20"/>
    </row>
    <row r="7" spans="1:12">
      <c r="A7" s="20" t="s">
        <v>28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>
      <c r="A9" s="19" t="s">
        <v>5</v>
      </c>
      <c r="B9" s="19"/>
      <c r="C9" s="19"/>
      <c r="D9" s="19"/>
      <c r="E9" s="19"/>
      <c r="F9" s="19"/>
      <c r="G9" s="20"/>
      <c r="H9" s="20"/>
      <c r="I9" s="20"/>
      <c r="J9" s="20"/>
      <c r="K9" s="20"/>
      <c r="L9" s="20"/>
    </row>
    <row r="10" spans="1:12">
      <c r="A10" s="27" t="s">
        <v>29</v>
      </c>
      <c r="B10" s="27"/>
      <c r="C10" s="27"/>
      <c r="D10" s="27"/>
      <c r="E10" s="27"/>
      <c r="F10" s="27"/>
      <c r="G10" s="20"/>
      <c r="H10" s="20"/>
      <c r="I10" s="20"/>
      <c r="J10" s="20"/>
      <c r="K10" s="20"/>
      <c r="L10" s="20"/>
    </row>
    <row r="11" spans="1:12">
      <c r="A11" s="27"/>
      <c r="B11" s="27"/>
      <c r="C11" s="27"/>
      <c r="D11" s="27"/>
      <c r="E11" s="27"/>
      <c r="F11" s="27"/>
      <c r="G11" s="20"/>
      <c r="H11" s="20"/>
      <c r="I11" s="20"/>
      <c r="J11" s="20"/>
      <c r="K11" s="20"/>
      <c r="L11" s="20"/>
    </row>
    <row r="12" spans="1:12">
      <c r="A12" s="27"/>
      <c r="B12" s="27"/>
      <c r="C12" s="27"/>
      <c r="D12" s="27"/>
      <c r="E12" s="27"/>
      <c r="F12" s="27"/>
      <c r="G12" s="20"/>
      <c r="H12" s="20"/>
      <c r="I12" s="20"/>
      <c r="J12" s="20"/>
      <c r="K12" s="20"/>
      <c r="L12" s="20"/>
    </row>
    <row r="13" spans="1:12">
      <c r="A13" s="19" t="s">
        <v>6</v>
      </c>
      <c r="B13" s="19"/>
      <c r="C13" s="19"/>
      <c r="D13" s="19"/>
      <c r="E13" s="19"/>
      <c r="F13" s="19"/>
      <c r="G13" s="20"/>
      <c r="H13" s="20"/>
      <c r="I13" s="20"/>
      <c r="J13" s="20"/>
      <c r="K13" s="20"/>
      <c r="L13" s="20"/>
    </row>
    <row r="14" spans="1:12">
      <c r="A14" s="27" t="s">
        <v>29</v>
      </c>
      <c r="B14" s="27"/>
      <c r="C14" s="27"/>
      <c r="D14" s="27"/>
      <c r="E14" s="27"/>
      <c r="F14" s="27"/>
      <c r="G14" s="20"/>
      <c r="H14" s="20"/>
      <c r="I14" s="20"/>
      <c r="J14" s="20"/>
      <c r="K14" s="20"/>
      <c r="L14" s="20"/>
    </row>
    <row r="15" spans="1:12">
      <c r="A15" s="27"/>
      <c r="B15" s="27"/>
      <c r="C15" s="27"/>
      <c r="D15" s="27"/>
      <c r="E15" s="27"/>
      <c r="F15" s="27"/>
      <c r="G15" s="20"/>
      <c r="H15" s="20"/>
      <c r="I15" s="20"/>
      <c r="J15" s="20"/>
      <c r="K15" s="20"/>
      <c r="L15" s="20"/>
    </row>
    <row r="18" spans="1:12" ht="18">
      <c r="A18" s="15" t="s">
        <v>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</sheetData>
  <mergeCells count="12">
    <mergeCell ref="A18:L18"/>
    <mergeCell ref="A19:L29"/>
    <mergeCell ref="A2:L2"/>
    <mergeCell ref="A3:F3"/>
    <mergeCell ref="G3:L15"/>
    <mergeCell ref="A4:F5"/>
    <mergeCell ref="A6:F6"/>
    <mergeCell ref="A7:F8"/>
    <mergeCell ref="A9:F9"/>
    <mergeCell ref="A10:F12"/>
    <mergeCell ref="A13:F13"/>
    <mergeCell ref="A14:F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F8" sqref="F8"/>
    </sheetView>
  </sheetViews>
  <sheetFormatPr defaultRowHeight="13.8"/>
  <cols>
    <col min="2" max="2" width="14.5" customWidth="1"/>
    <col min="3" max="3" width="12.09765625" customWidth="1"/>
    <col min="5" max="5" width="58.5" customWidth="1"/>
    <col min="6" max="6" width="13.8984375" customWidth="1"/>
    <col min="7" max="7" width="18.796875" customWidth="1"/>
    <col min="8" max="8" width="18.09765625" customWidth="1"/>
    <col min="9" max="9" width="19" customWidth="1"/>
    <col min="10" max="10" width="13.5" customWidth="1"/>
    <col min="11" max="11" width="18.69921875" customWidth="1"/>
  </cols>
  <sheetData>
    <row r="1" spans="1:11" ht="41.4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32.4" customHeigh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34.200000000000003" customHeight="1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ht="42.6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1:11" ht="20.399999999999999">
      <c r="A5" s="38" t="s">
        <v>37</v>
      </c>
      <c r="B5" s="39"/>
      <c r="C5" s="39"/>
      <c r="D5" s="39"/>
      <c r="E5" s="39"/>
      <c r="F5" s="39"/>
      <c r="G5" s="39"/>
      <c r="H5" s="39"/>
      <c r="I5" s="39"/>
      <c r="J5" s="39"/>
      <c r="K5" s="40"/>
    </row>
    <row r="6" spans="1:11" ht="46.8">
      <c r="A6" s="41" t="s">
        <v>13</v>
      </c>
      <c r="B6" s="41" t="s">
        <v>38</v>
      </c>
      <c r="C6" s="41" t="s">
        <v>8</v>
      </c>
      <c r="D6" s="41" t="s">
        <v>39</v>
      </c>
      <c r="E6" s="41" t="s">
        <v>40</v>
      </c>
      <c r="F6" s="41" t="s">
        <v>41</v>
      </c>
      <c r="G6" s="41" t="s">
        <v>42</v>
      </c>
      <c r="H6" s="41" t="s">
        <v>43</v>
      </c>
      <c r="I6" s="41" t="s">
        <v>44</v>
      </c>
      <c r="J6" s="41" t="s">
        <v>45</v>
      </c>
      <c r="K6" s="41" t="s">
        <v>46</v>
      </c>
    </row>
    <row r="7" spans="1:11">
      <c r="A7" s="42">
        <v>1</v>
      </c>
      <c r="B7" s="3" t="s">
        <v>48</v>
      </c>
      <c r="C7" s="43" t="s">
        <v>47</v>
      </c>
      <c r="D7" s="44">
        <v>20</v>
      </c>
      <c r="E7" s="44" t="s">
        <v>49</v>
      </c>
      <c r="F7" s="45">
        <v>9000</v>
      </c>
      <c r="G7" s="45">
        <v>2500</v>
      </c>
      <c r="H7" s="45">
        <f t="shared" ref="H7" si="0">F7+G7</f>
        <v>11500</v>
      </c>
      <c r="I7" s="45">
        <f t="shared" ref="I7" si="1">H7*D7</f>
        <v>230000</v>
      </c>
      <c r="J7" s="45">
        <f t="shared" ref="J7" si="2">I7*18%</f>
        <v>41400</v>
      </c>
      <c r="K7" s="45">
        <f t="shared" ref="K7" si="3">J7+I7</f>
        <v>271400</v>
      </c>
    </row>
  </sheetData>
  <mergeCells count="2">
    <mergeCell ref="A1:K4"/>
    <mergeCell ref="A5:K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A5" sqref="A5:K5"/>
    </sheetView>
  </sheetViews>
  <sheetFormatPr defaultRowHeight="13.8"/>
  <sheetData>
    <row r="1" spans="1:11">
      <c r="A1" s="47" t="s">
        <v>1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1" ht="14.4">
      <c r="A3" s="11" t="s">
        <v>20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4.4">
      <c r="A4" s="11" t="s">
        <v>21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14.4">
      <c r="A5" s="11" t="s">
        <v>50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4.4">
      <c r="A6" s="11" t="s">
        <v>51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 ht="14.4">
      <c r="A7" s="11" t="s">
        <v>52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ht="14.4">
      <c r="A8" s="11" t="s">
        <v>53</v>
      </c>
      <c r="B8" s="11"/>
      <c r="C8" s="11"/>
      <c r="D8" s="11"/>
      <c r="E8" s="11"/>
      <c r="F8" s="11"/>
      <c r="G8" s="11"/>
      <c r="H8" s="11"/>
      <c r="I8" s="11"/>
      <c r="J8" s="11"/>
      <c r="K8" s="11"/>
    </row>
  </sheetData>
  <mergeCells count="7">
    <mergeCell ref="A8:K8"/>
    <mergeCell ref="A1:K2"/>
    <mergeCell ref="A3:K3"/>
    <mergeCell ref="A4:K4"/>
    <mergeCell ref="A5:K5"/>
    <mergeCell ref="A6:K6"/>
    <mergeCell ref="A7:K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9"/>
  <sheetViews>
    <sheetView workbookViewId="0">
      <selection sqref="A1:XFD1048576"/>
    </sheetView>
  </sheetViews>
  <sheetFormatPr defaultRowHeight="13.8"/>
  <sheetData>
    <row r="2" spans="1:12" ht="21">
      <c r="A2" s="17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4.4">
      <c r="A3" s="19" t="s">
        <v>3</v>
      </c>
      <c r="B3" s="19"/>
      <c r="C3" s="19"/>
      <c r="D3" s="19"/>
      <c r="E3" s="19"/>
      <c r="F3" s="19"/>
      <c r="G3" s="20"/>
      <c r="H3" s="20"/>
      <c r="I3" s="20"/>
      <c r="J3" s="20"/>
      <c r="K3" s="20"/>
      <c r="L3" s="20"/>
    </row>
    <row r="4" spans="1:12">
      <c r="A4" s="20" t="s">
        <v>54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ht="14.4">
      <c r="A6" s="19" t="s">
        <v>4</v>
      </c>
      <c r="B6" s="19"/>
      <c r="C6" s="19"/>
      <c r="D6" s="19"/>
      <c r="E6" s="19"/>
      <c r="F6" s="19"/>
      <c r="G6" s="20"/>
      <c r="H6" s="20"/>
      <c r="I6" s="20"/>
      <c r="J6" s="20"/>
      <c r="K6" s="20"/>
      <c r="L6" s="20"/>
    </row>
    <row r="7" spans="1:12">
      <c r="A7" s="20" t="s">
        <v>55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ht="14.4">
      <c r="A9" s="19" t="s">
        <v>5</v>
      </c>
      <c r="B9" s="19"/>
      <c r="C9" s="19"/>
      <c r="D9" s="19"/>
      <c r="E9" s="19"/>
      <c r="F9" s="19"/>
      <c r="G9" s="20"/>
      <c r="H9" s="20"/>
      <c r="I9" s="20"/>
      <c r="J9" s="20"/>
      <c r="K9" s="20"/>
      <c r="L9" s="20"/>
    </row>
    <row r="10" spans="1:12" ht="13.8" customHeight="1">
      <c r="A10" s="20" t="s">
        <v>56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2" ht="13.8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2" ht="13.8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 ht="14.4">
      <c r="A13" s="19" t="s">
        <v>6</v>
      </c>
      <c r="B13" s="19"/>
      <c r="C13" s="19"/>
      <c r="D13" s="19"/>
      <c r="E13" s="19"/>
      <c r="F13" s="19"/>
      <c r="G13" s="20"/>
      <c r="H13" s="20"/>
      <c r="I13" s="20"/>
      <c r="J13" s="20"/>
      <c r="K13" s="20"/>
      <c r="L13" s="20"/>
    </row>
    <row r="14" spans="1:12">
      <c r="A14" s="20" t="s">
        <v>57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2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8" spans="1:12" ht="18">
      <c r="A18" s="15" t="s">
        <v>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</row>
    <row r="20" spans="1:12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</row>
    <row r="21" spans="1:12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spans="1:1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</row>
    <row r="23" spans="1:12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</row>
    <row r="24" spans="1:12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</row>
    <row r="25" spans="1:12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</row>
    <row r="26" spans="1:12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</row>
    <row r="27" spans="1:12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</row>
    <row r="28" spans="1:12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</row>
    <row r="29" spans="1:12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</row>
  </sheetData>
  <mergeCells count="12">
    <mergeCell ref="A18:L18"/>
    <mergeCell ref="A19:L29"/>
    <mergeCell ref="A2:L2"/>
    <mergeCell ref="A3:F3"/>
    <mergeCell ref="G3:L15"/>
    <mergeCell ref="A4:F5"/>
    <mergeCell ref="A6:F6"/>
    <mergeCell ref="A7:F8"/>
    <mergeCell ref="A9:F9"/>
    <mergeCell ref="A10:F12"/>
    <mergeCell ref="A13:F13"/>
    <mergeCell ref="A14:F1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F9" sqref="F9"/>
    </sheetView>
  </sheetViews>
  <sheetFormatPr defaultRowHeight="13.8"/>
  <cols>
    <col min="2" max="2" width="13.09765625" bestFit="1" customWidth="1"/>
    <col min="3" max="3" width="17.59765625" customWidth="1"/>
    <col min="4" max="4" width="12.3984375" customWidth="1"/>
    <col min="5" max="5" width="20.3984375" bestFit="1" customWidth="1"/>
    <col min="6" max="6" width="34" customWidth="1"/>
    <col min="7" max="7" width="18.3984375" customWidth="1"/>
    <col min="8" max="8" width="12.3984375" customWidth="1"/>
    <col min="9" max="9" width="11.3984375" customWidth="1"/>
    <col min="10" max="10" width="9.296875" bestFit="1" customWidth="1"/>
  </cols>
  <sheetData>
    <row r="1" spans="1:10" ht="33.6" customHeight="1">
      <c r="A1" s="50"/>
      <c r="B1" s="50"/>
      <c r="C1" s="50"/>
      <c r="D1" s="50"/>
      <c r="E1" s="50"/>
      <c r="F1" s="50"/>
      <c r="G1" s="50"/>
      <c r="H1" s="50"/>
      <c r="I1" s="50"/>
      <c r="J1" s="50"/>
    </row>
    <row r="2" spans="1:10" ht="31.2" customHeight="1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10" ht="26.4" customHeight="1">
      <c r="A3" s="50"/>
      <c r="B3" s="50"/>
      <c r="C3" s="50"/>
      <c r="D3" s="50"/>
      <c r="E3" s="50"/>
      <c r="F3" s="50"/>
      <c r="G3" s="50"/>
      <c r="H3" s="50"/>
      <c r="I3" s="50"/>
      <c r="J3" s="50"/>
    </row>
    <row r="4" spans="1:10" ht="33" customHeight="1">
      <c r="A4" s="50"/>
      <c r="B4" s="50"/>
      <c r="C4" s="50"/>
      <c r="D4" s="50"/>
      <c r="E4" s="50"/>
      <c r="F4" s="50"/>
      <c r="G4" s="50"/>
      <c r="H4" s="50"/>
      <c r="I4" s="50"/>
      <c r="J4" s="50"/>
    </row>
    <row r="5" spans="1:10" ht="27.6" customHeight="1">
      <c r="A5" s="50"/>
      <c r="B5" s="50"/>
      <c r="C5" s="50"/>
      <c r="D5" s="50"/>
      <c r="E5" s="50"/>
      <c r="F5" s="50"/>
      <c r="G5" s="50"/>
      <c r="H5" s="50"/>
      <c r="I5" s="50"/>
      <c r="J5" s="50"/>
    </row>
    <row r="6" spans="1:10" ht="20.399999999999999">
      <c r="A6" s="51" t="s">
        <v>58</v>
      </c>
      <c r="B6" s="52"/>
      <c r="C6" s="52"/>
      <c r="D6" s="52"/>
      <c r="E6" s="52"/>
      <c r="F6" s="52"/>
      <c r="G6" s="52"/>
      <c r="H6" s="52"/>
      <c r="I6" s="52"/>
      <c r="J6" s="53"/>
    </row>
    <row r="7" spans="1:10" ht="28.8">
      <c r="A7" s="2" t="s">
        <v>59</v>
      </c>
      <c r="B7" s="2" t="s">
        <v>38</v>
      </c>
      <c r="C7" s="2" t="s">
        <v>8</v>
      </c>
      <c r="D7" s="2" t="s">
        <v>60</v>
      </c>
      <c r="E7" s="2" t="s">
        <v>9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0</v>
      </c>
    </row>
    <row r="8" spans="1:10" ht="14.4">
      <c r="A8" s="54">
        <v>1</v>
      </c>
      <c r="B8" s="7" t="s">
        <v>48</v>
      </c>
      <c r="C8" s="7" t="s">
        <v>30</v>
      </c>
      <c r="D8" s="54">
        <v>250</v>
      </c>
      <c r="E8" s="42" t="s">
        <v>65</v>
      </c>
      <c r="F8" s="46">
        <v>4000</v>
      </c>
      <c r="G8" s="54">
        <v>1</v>
      </c>
      <c r="H8" s="46">
        <f t="shared" ref="H8" si="0">F8*D8</f>
        <v>1000000</v>
      </c>
      <c r="I8" s="46">
        <f t="shared" ref="I8" si="1">H8*18%</f>
        <v>180000</v>
      </c>
      <c r="J8" s="46">
        <f t="shared" ref="J8" si="2">I8+H8</f>
        <v>1180000</v>
      </c>
    </row>
  </sheetData>
  <mergeCells count="2">
    <mergeCell ref="A1:J5"/>
    <mergeCell ref="A6:J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A10" sqref="A10:J10"/>
    </sheetView>
  </sheetViews>
  <sheetFormatPr defaultRowHeight="13.8"/>
  <sheetData>
    <row r="1" spans="1:10">
      <c r="A1" s="55" t="s">
        <v>1</v>
      </c>
      <c r="B1" s="55"/>
      <c r="C1" s="55"/>
      <c r="D1" s="55"/>
      <c r="E1" s="55"/>
      <c r="F1" s="55"/>
      <c r="G1" s="55"/>
      <c r="H1" s="55"/>
      <c r="I1" s="55"/>
      <c r="J1" s="55"/>
    </row>
    <row r="2" spans="1:10">
      <c r="A2" s="55"/>
      <c r="B2" s="55"/>
      <c r="C2" s="55"/>
      <c r="D2" s="55"/>
      <c r="E2" s="55"/>
      <c r="F2" s="55"/>
      <c r="G2" s="55"/>
      <c r="H2" s="55"/>
      <c r="I2" s="55"/>
      <c r="J2" s="55"/>
    </row>
    <row r="3" spans="1:10" ht="14.4">
      <c r="A3" s="56" t="s">
        <v>66</v>
      </c>
      <c r="B3" s="56"/>
      <c r="C3" s="56"/>
      <c r="D3" s="56"/>
      <c r="E3" s="56"/>
      <c r="F3" s="56"/>
      <c r="G3" s="56"/>
      <c r="H3" s="56"/>
      <c r="I3" s="56"/>
      <c r="J3" s="56"/>
    </row>
    <row r="4" spans="1:10" ht="14.4">
      <c r="A4" s="56" t="s">
        <v>67</v>
      </c>
      <c r="B4" s="56"/>
      <c r="C4" s="56"/>
      <c r="D4" s="56"/>
      <c r="E4" s="56"/>
      <c r="F4" s="56"/>
      <c r="G4" s="56"/>
      <c r="H4" s="56"/>
      <c r="I4" s="56"/>
      <c r="J4" s="56"/>
    </row>
    <row r="5" spans="1:10" ht="14.4">
      <c r="A5" s="56" t="s">
        <v>68</v>
      </c>
      <c r="B5" s="56"/>
      <c r="C5" s="56"/>
      <c r="D5" s="56"/>
      <c r="E5" s="56"/>
      <c r="F5" s="56"/>
      <c r="G5" s="56"/>
      <c r="H5" s="56"/>
      <c r="I5" s="56"/>
      <c r="J5" s="56"/>
    </row>
    <row r="6" spans="1:10" ht="14.4">
      <c r="A6" s="56" t="s">
        <v>69</v>
      </c>
      <c r="B6" s="56"/>
      <c r="C6" s="56"/>
      <c r="D6" s="56"/>
      <c r="E6" s="56"/>
      <c r="F6" s="56"/>
      <c r="G6" s="56"/>
      <c r="H6" s="56"/>
      <c r="I6" s="56"/>
      <c r="J6" s="56"/>
    </row>
    <row r="7" spans="1:10" ht="14.4">
      <c r="A7" s="56" t="s">
        <v>70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14.4" customHeight="1">
      <c r="A8" s="56" t="s">
        <v>71</v>
      </c>
      <c r="B8" s="56"/>
      <c r="C8" s="56"/>
      <c r="D8" s="56"/>
      <c r="E8" s="56"/>
      <c r="F8" s="56"/>
      <c r="G8" s="56"/>
      <c r="H8" s="56"/>
      <c r="I8" s="56"/>
      <c r="J8" s="56"/>
    </row>
    <row r="9" spans="1:10" ht="14.4">
      <c r="A9" s="56" t="s">
        <v>72</v>
      </c>
      <c r="B9" s="56"/>
      <c r="C9" s="56"/>
      <c r="D9" s="56"/>
      <c r="E9" s="56"/>
      <c r="F9" s="56"/>
      <c r="G9" s="56"/>
      <c r="H9" s="56"/>
      <c r="I9" s="56"/>
      <c r="J9" s="56"/>
    </row>
    <row r="10" spans="1:10" ht="14.4">
      <c r="A10" s="56" t="s">
        <v>73</v>
      </c>
      <c r="B10" s="56"/>
      <c r="C10" s="56"/>
      <c r="D10" s="56"/>
      <c r="E10" s="56"/>
      <c r="F10" s="56"/>
      <c r="G10" s="56"/>
      <c r="H10" s="56"/>
      <c r="I10" s="56"/>
      <c r="J10" s="56"/>
    </row>
  </sheetData>
  <mergeCells count="9">
    <mergeCell ref="A8:J8"/>
    <mergeCell ref="A9:J9"/>
    <mergeCell ref="A10:J10"/>
    <mergeCell ref="A1:J2"/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9"/>
  <sheetViews>
    <sheetView tabSelected="1" workbookViewId="0">
      <selection activeCell="N8" sqref="N8"/>
    </sheetView>
  </sheetViews>
  <sheetFormatPr defaultRowHeight="13.8"/>
  <sheetData>
    <row r="2" spans="1:12" ht="21">
      <c r="A2" s="57" t="s">
        <v>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>
      <c r="A3" s="59" t="s">
        <v>3</v>
      </c>
      <c r="B3" s="59"/>
      <c r="C3" s="59"/>
      <c r="D3" s="59"/>
      <c r="E3" s="59"/>
      <c r="F3" s="59"/>
      <c r="G3" s="60"/>
      <c r="H3" s="60"/>
      <c r="I3" s="60"/>
      <c r="J3" s="60"/>
      <c r="K3" s="60"/>
      <c r="L3" s="60"/>
    </row>
    <row r="4" spans="1:12">
      <c r="A4" s="20" t="s">
        <v>74</v>
      </c>
      <c r="B4" s="20"/>
      <c r="C4" s="20"/>
      <c r="D4" s="20"/>
      <c r="E4" s="20"/>
      <c r="F4" s="20"/>
      <c r="G4" s="60"/>
      <c r="H4" s="60"/>
      <c r="I4" s="60"/>
      <c r="J4" s="60"/>
      <c r="K4" s="60"/>
      <c r="L4" s="60"/>
    </row>
    <row r="5" spans="1:12">
      <c r="A5" s="20"/>
      <c r="B5" s="20"/>
      <c r="C5" s="20"/>
      <c r="D5" s="20"/>
      <c r="E5" s="20"/>
      <c r="F5" s="20"/>
      <c r="G5" s="60"/>
      <c r="H5" s="60"/>
      <c r="I5" s="60"/>
      <c r="J5" s="60"/>
      <c r="K5" s="60"/>
      <c r="L5" s="60"/>
    </row>
    <row r="6" spans="1:12">
      <c r="A6" s="59" t="s">
        <v>4</v>
      </c>
      <c r="B6" s="59"/>
      <c r="C6" s="59"/>
      <c r="D6" s="59"/>
      <c r="E6" s="59"/>
      <c r="F6" s="59"/>
      <c r="G6" s="60"/>
      <c r="H6" s="60"/>
      <c r="I6" s="60"/>
      <c r="J6" s="60"/>
      <c r="K6" s="60"/>
      <c r="L6" s="60"/>
    </row>
    <row r="7" spans="1:12">
      <c r="A7" s="20" t="s">
        <v>75</v>
      </c>
      <c r="B7" s="20"/>
      <c r="C7" s="20"/>
      <c r="D7" s="20"/>
      <c r="E7" s="20"/>
      <c r="F7" s="20"/>
      <c r="G7" s="60"/>
      <c r="H7" s="60"/>
      <c r="I7" s="60"/>
      <c r="J7" s="60"/>
      <c r="K7" s="60"/>
      <c r="L7" s="60"/>
    </row>
    <row r="8" spans="1:12">
      <c r="A8" s="20"/>
      <c r="B8" s="20"/>
      <c r="C8" s="20"/>
      <c r="D8" s="20"/>
      <c r="E8" s="20"/>
      <c r="F8" s="20"/>
      <c r="G8" s="60"/>
      <c r="H8" s="60"/>
      <c r="I8" s="60"/>
      <c r="J8" s="60"/>
      <c r="K8" s="60"/>
      <c r="L8" s="60"/>
    </row>
    <row r="9" spans="1:12">
      <c r="A9" s="59" t="s">
        <v>5</v>
      </c>
      <c r="B9" s="59"/>
      <c r="C9" s="59"/>
      <c r="D9" s="59"/>
      <c r="E9" s="59"/>
      <c r="F9" s="59"/>
      <c r="G9" s="60"/>
      <c r="H9" s="60"/>
      <c r="I9" s="60"/>
      <c r="J9" s="60"/>
      <c r="K9" s="60"/>
      <c r="L9" s="60"/>
    </row>
    <row r="10" spans="1:12" ht="13.8" customHeight="1">
      <c r="A10" s="21" t="s">
        <v>76</v>
      </c>
      <c r="B10" s="22"/>
      <c r="C10" s="22"/>
      <c r="D10" s="22"/>
      <c r="E10" s="22"/>
      <c r="F10" s="23"/>
      <c r="G10" s="60"/>
      <c r="H10" s="60"/>
      <c r="I10" s="60"/>
      <c r="J10" s="60"/>
      <c r="K10" s="60"/>
      <c r="L10" s="60"/>
    </row>
    <row r="11" spans="1:12" ht="13.8" customHeight="1">
      <c r="A11" s="61"/>
      <c r="B11" s="62"/>
      <c r="C11" s="62"/>
      <c r="D11" s="62"/>
      <c r="E11" s="62"/>
      <c r="F11" s="63"/>
      <c r="G11" s="60"/>
      <c r="H11" s="60"/>
      <c r="I11" s="60"/>
      <c r="J11" s="60"/>
      <c r="K11" s="60"/>
      <c r="L11" s="60"/>
    </row>
    <row r="12" spans="1:12">
      <c r="A12" s="24"/>
      <c r="B12" s="25"/>
      <c r="C12" s="25"/>
      <c r="D12" s="25"/>
      <c r="E12" s="25"/>
      <c r="F12" s="26"/>
      <c r="G12" s="60"/>
      <c r="H12" s="60"/>
      <c r="I12" s="60"/>
      <c r="J12" s="60"/>
      <c r="K12" s="60"/>
      <c r="L12" s="60"/>
    </row>
    <row r="13" spans="1:12">
      <c r="A13" s="59" t="s">
        <v>6</v>
      </c>
      <c r="B13" s="59"/>
      <c r="C13" s="59"/>
      <c r="D13" s="59"/>
      <c r="E13" s="59"/>
      <c r="F13" s="59"/>
      <c r="G13" s="60"/>
      <c r="H13" s="60"/>
      <c r="I13" s="60"/>
      <c r="J13" s="60"/>
      <c r="K13" s="60"/>
      <c r="L13" s="60"/>
    </row>
    <row r="14" spans="1:12">
      <c r="A14" s="20" t="s">
        <v>77</v>
      </c>
      <c r="B14" s="20"/>
      <c r="C14" s="20"/>
      <c r="D14" s="20"/>
      <c r="E14" s="20"/>
      <c r="F14" s="20"/>
      <c r="G14" s="60"/>
      <c r="H14" s="60"/>
      <c r="I14" s="60"/>
      <c r="J14" s="60"/>
      <c r="K14" s="60"/>
      <c r="L14" s="60"/>
    </row>
    <row r="15" spans="1:12">
      <c r="A15" s="20"/>
      <c r="B15" s="20"/>
      <c r="C15" s="20"/>
      <c r="D15" s="20"/>
      <c r="E15" s="20"/>
      <c r="F15" s="20"/>
      <c r="G15" s="60"/>
      <c r="H15" s="60"/>
      <c r="I15" s="60"/>
      <c r="J15" s="60"/>
      <c r="K15" s="60"/>
      <c r="L15" s="60"/>
    </row>
    <row r="18" spans="1:12" ht="18">
      <c r="A18" s="15" t="s">
        <v>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</row>
    <row r="20" spans="1:12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</row>
    <row r="21" spans="1:12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spans="1:1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</row>
    <row r="23" spans="1:12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</row>
    <row r="24" spans="1:12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</row>
    <row r="25" spans="1:12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</row>
    <row r="26" spans="1:12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</row>
    <row r="27" spans="1:12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</row>
    <row r="28" spans="1:12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</row>
    <row r="29" spans="1:12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</row>
  </sheetData>
  <mergeCells count="12">
    <mergeCell ref="A18:L18"/>
    <mergeCell ref="A19:L29"/>
    <mergeCell ref="A2:L2"/>
    <mergeCell ref="A3:F3"/>
    <mergeCell ref="G3:L15"/>
    <mergeCell ref="A4:F5"/>
    <mergeCell ref="A6:F6"/>
    <mergeCell ref="A7:F8"/>
    <mergeCell ref="A9:F9"/>
    <mergeCell ref="A10:F12"/>
    <mergeCell ref="A13:F13"/>
    <mergeCell ref="A14:F1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A3" sqref="A3:N5"/>
    </sheetView>
  </sheetViews>
  <sheetFormatPr defaultColWidth="8.8984375" defaultRowHeight="14.4"/>
  <cols>
    <col min="1" max="1" width="38.296875" style="1" customWidth="1"/>
    <col min="2" max="2" width="41.296875" style="1" customWidth="1"/>
    <col min="3" max="3" width="30.09765625" style="1" customWidth="1"/>
    <col min="4" max="16384" width="8.8984375" style="1"/>
  </cols>
  <sheetData>
    <row r="1" spans="1:14" ht="14.4" customHeight="1">
      <c r="A1" s="28" t="s">
        <v>10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4.4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>
      <c r="A3" s="27" t="s">
        <v>11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14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</row>
    <row r="9" spans="1:14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</row>
    <row r="10" spans="1:14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spans="1:14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</row>
    <row r="13" spans="1:14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4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4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7" spans="1:14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</row>
    <row r="18" spans="1:14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</row>
    <row r="19" spans="1:14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</row>
    <row r="20" spans="1:14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spans="1:14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</row>
    <row r="22" spans="1:14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</row>
    <row r="23" spans="1:14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1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</row>
    <row r="25" spans="1:14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spans="1:14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</row>
    <row r="27" spans="1:14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 spans="1:14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</row>
    <row r="29" spans="1:14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pans="1:1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</row>
  </sheetData>
  <mergeCells count="3">
    <mergeCell ref="A1:N2"/>
    <mergeCell ref="A3:N5"/>
    <mergeCell ref="A6:N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Metro</vt:lpstr>
      <vt:lpstr>T&amp;C - Metro</vt:lpstr>
      <vt:lpstr>Case Study - Metro</vt:lpstr>
      <vt:lpstr>Bus</vt:lpstr>
      <vt:lpstr>T&amp;C - Bus</vt:lpstr>
      <vt:lpstr>Case Study - Bus</vt:lpstr>
      <vt:lpstr>Cab</vt:lpstr>
      <vt:lpstr>T&amp;C - Cab</vt:lpstr>
      <vt:lpstr>Case Study - Cab</vt:lpstr>
      <vt:lpstr>Atlas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Tamanna</cp:lastModifiedBy>
  <dcterms:created xsi:type="dcterms:W3CDTF">2026-02-26T05:58:26Z</dcterms:created>
  <dcterms:modified xsi:type="dcterms:W3CDTF">2026-08-31T13:17:29Z</dcterms:modified>
</cp:coreProperties>
</file>