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amanna\Desktop\Transit\Plans\07.09.2026\"/>
    </mc:Choice>
  </mc:AlternateContent>
  <bookViews>
    <workbookView xWindow="0" yWindow="0" windowWidth="23040" windowHeight="8712" activeTab="2"/>
  </bookViews>
  <sheets>
    <sheet name="Auto Hood" sheetId="11" r:id="rId1"/>
    <sheet name="T&amp;C - Auto" sheetId="8" r:id="rId2"/>
    <sheet name="Case study - Auto" sheetId="6" r:id="rId3"/>
    <sheet name="Bus" sheetId="12" r:id="rId4"/>
    <sheet name="T&amp;C - Bus" sheetId="13" r:id="rId5"/>
    <sheet name="Case Study - Bus" sheetId="14" r:id="rId6"/>
    <sheet name="Metro" sheetId="15" r:id="rId7"/>
    <sheet name="T&amp;C - Metro" sheetId="16" r:id="rId8"/>
    <sheet name="Case Study - Metro" sheetId="17" r:id="rId9"/>
    <sheet name="Train" sheetId="18" r:id="rId10"/>
    <sheet name="T&amp;C - Train" sheetId="19" r:id="rId11"/>
    <sheet name="Case Study - Train" sheetId="20" r:id="rId12"/>
  </sheets>
  <definedNames>
    <definedName name="_xlnm._FilterDatabase" localSheetId="0" hidden="1">'Auto Hood'!$A$6:$J$7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8" l="1"/>
  <c r="J8" i="18" s="1"/>
  <c r="I6" i="15" l="1"/>
  <c r="J6" i="15" s="1"/>
  <c r="K6" i="15" s="1"/>
  <c r="A6" i="15"/>
  <c r="I5" i="15"/>
  <c r="J5" i="15" s="1"/>
  <c r="K5" i="15" s="1"/>
  <c r="H8" i="12" l="1"/>
  <c r="I8" i="12" s="1"/>
  <c r="J8" i="12" s="1"/>
  <c r="K8" i="12" s="1"/>
  <c r="A8" i="12"/>
  <c r="H7" i="12"/>
  <c r="I7" i="12" s="1"/>
  <c r="J7" i="12" s="1"/>
  <c r="K7" i="12" s="1"/>
  <c r="H7" i="11" l="1"/>
  <c r="I7" i="11" l="1"/>
  <c r="J7" i="11" s="1"/>
</calcChain>
</file>

<file path=xl/sharedStrings.xml><?xml version="1.0" encoding="utf-8"?>
<sst xmlns="http://schemas.openxmlformats.org/spreadsheetml/2006/main" count="141" uniqueCount="97">
  <si>
    <t>Plan for - Auto Advertising</t>
  </si>
  <si>
    <t>Sr. No.</t>
  </si>
  <si>
    <t>Location</t>
  </si>
  <si>
    <t>No. of Auto</t>
  </si>
  <si>
    <t>Type</t>
  </si>
  <si>
    <t>Rate per Auto</t>
  </si>
  <si>
    <t>Union Charges</t>
  </si>
  <si>
    <t>Cost</t>
  </si>
  <si>
    <t>GST @ 18 %</t>
  </si>
  <si>
    <t>Total Cost</t>
  </si>
  <si>
    <t>1. Payment Terms - 100% Advance</t>
  </si>
  <si>
    <t>Case Study</t>
  </si>
  <si>
    <t>Brand</t>
  </si>
  <si>
    <t>Objective</t>
  </si>
  <si>
    <t>Solution</t>
  </si>
  <si>
    <t>Result</t>
  </si>
  <si>
    <t xml:space="preserve"> </t>
  </si>
  <si>
    <t>2. Installation will be done based on selected locations chart prepared by EP in every cities.</t>
  </si>
  <si>
    <t>3. After the completion of the execution, photographs will be provided of each and every auto.</t>
  </si>
  <si>
    <t>4. As it is an impossible task to track &amp; monitor auto rickshaws, we hold no responsibility once the creatives are pasted on the given number of auto rickshaws.</t>
  </si>
  <si>
    <t>5. Final Creatives will be provided from clients' end.</t>
  </si>
  <si>
    <t>Terms &amp; Conditions</t>
  </si>
  <si>
    <t>Our Clientle</t>
  </si>
  <si>
    <t>State</t>
  </si>
  <si>
    <t xml:space="preserve">6. Execution Start date will vary as per locations and quantity of the campaign, As team may need to travel to some locations. </t>
  </si>
  <si>
    <t>7. We don’t hold any responsibilities on number of leads generated due to campaign.</t>
  </si>
  <si>
    <t>8. Execution time line will vary on the quantity of Auto Branding.</t>
  </si>
  <si>
    <t xml:space="preserve">9. Post Complition of the execution, we will be sharing with you Execution Photographs between 7 to 10 Working days. </t>
  </si>
  <si>
    <t>10. We are not Liable to submit other than Photographs &amp; Auto Number.</t>
  </si>
  <si>
    <t>Citizen Solar</t>
  </si>
  <si>
    <t>Brand Awareness and Visibility</t>
  </si>
  <si>
    <t>Opportunity of Lead Generation</t>
  </si>
  <si>
    <t>Brand Recall and Recognition</t>
  </si>
  <si>
    <t xml:space="preserve">Hyderabad </t>
  </si>
  <si>
    <t>Small Auto Hood</t>
  </si>
  <si>
    <t>Telangana</t>
  </si>
  <si>
    <t>Transit Media : Bus Branding</t>
  </si>
  <si>
    <t>Sr.No.</t>
  </si>
  <si>
    <t>City</t>
  </si>
  <si>
    <t>Units</t>
  </si>
  <si>
    <t xml:space="preserve">Display Charges Per Bus </t>
  </si>
  <si>
    <t>Printing &amp; Installation Charges</t>
  </si>
  <si>
    <t>Charges Per Bus Per Month</t>
  </si>
  <si>
    <t>Charges as per Units (For 1 Month)</t>
  </si>
  <si>
    <t>GST @ 18%</t>
  </si>
  <si>
    <t>Total Charges</t>
  </si>
  <si>
    <t>Hyderabad</t>
  </si>
  <si>
    <t>1. 100% Payment is to be made in advance</t>
  </si>
  <si>
    <t>2. Final Creatives will be provided from clients end.</t>
  </si>
  <si>
    <t>3. We don’t hold any responsibilities on number of leads generated due to campaign.</t>
  </si>
  <si>
    <t>4. Rates are valid till 1 Month of submission of proposal. No Cancellation during the tenure of the Campaign.</t>
  </si>
  <si>
    <t>5. Start Date &amp; End Date Photographs to be provided with Gio tag.</t>
  </si>
  <si>
    <t xml:space="preserve">6. Lead time will be of 5 to 7 Days which would start after submission and the Approval on the Final creative. </t>
  </si>
  <si>
    <t>Physics Wallah</t>
  </si>
  <si>
    <t>Visibility over Large Geography for Brand Awareness</t>
  </si>
  <si>
    <t>Brand Recognition</t>
  </si>
  <si>
    <t>Opportunity to Lead Generation along with Visibility</t>
  </si>
  <si>
    <t>City Flo Buses (Internal &amp; External)</t>
  </si>
  <si>
    <t>City Bues - All 3 Panels</t>
  </si>
  <si>
    <t>Transit Media : Metro Internal and External Branding Proposal</t>
  </si>
  <si>
    <t>Line</t>
  </si>
  <si>
    <t>Route</t>
  </si>
  <si>
    <t>Media Package</t>
  </si>
  <si>
    <t>Train Units</t>
  </si>
  <si>
    <t>Printing &amp; Mounting </t>
  </si>
  <si>
    <t>GST 18%</t>
  </si>
  <si>
    <t>Final cost with GST</t>
  </si>
  <si>
    <t>3. Lead Time will be of 10 to 12 Days, and would start after the Approval on the Final Creative.</t>
  </si>
  <si>
    <t>4. We don’t hold any responsibilities on number of leads generated due to campaign.</t>
  </si>
  <si>
    <t>5. Rates are valid till 1 Month of submission of proposal. No Cancellation during the tenure of the Campaign.</t>
  </si>
  <si>
    <t>6. Start Date &amp; End Date Photographs to be provided with Gio tag.</t>
  </si>
  <si>
    <t>Flipkart x Vivo</t>
  </si>
  <si>
    <t>Capture of Maximum Market and Visibility</t>
  </si>
  <si>
    <t>Product Launch &amp; Promotion - Hyderabad</t>
  </si>
  <si>
    <t>Line 1, Line 2 &amp;
 Line 3</t>
  </si>
  <si>
    <t>Miyapur – Ameerpet – Nagole
  Nagole to Raidurg</t>
  </si>
  <si>
    <t>Internal Panels </t>
  </si>
  <si>
    <t>External Wrap</t>
  </si>
  <si>
    <t>Display Cost - 1 Month</t>
  </si>
  <si>
    <t>Transit Media : Indian Train Branding</t>
  </si>
  <si>
    <t xml:space="preserve">Train Number </t>
  </si>
  <si>
    <t>Medium</t>
  </si>
  <si>
    <t xml:space="preserve">Train </t>
  </si>
  <si>
    <t xml:space="preserve">Train Route / Name </t>
  </si>
  <si>
    <t xml:space="preserve">No. of Trains </t>
  </si>
  <si>
    <t>Campaign Duration (Months)</t>
  </si>
  <si>
    <t>Offer Rates Per Train as per Duration (Including Production)</t>
  </si>
  <si>
    <t xml:space="preserve">GST 18% </t>
  </si>
  <si>
    <t>Total Cost as per duration</t>
  </si>
  <si>
    <t>Availability</t>
  </si>
  <si>
    <t>Available</t>
  </si>
  <si>
    <t>Meal Tray</t>
  </si>
  <si>
    <t>Terms &amp; Conditions:</t>
  </si>
  <si>
    <t>5. Lead Time will be of 10 to 15 Days after the Approval on the Final Creative.</t>
  </si>
  <si>
    <t>Vande Bharat (NGP - SEC)</t>
  </si>
  <si>
    <t>Nagpur - Secunderabad - Nagpur</t>
  </si>
  <si>
    <t>20101/02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</si>
</sst>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&quot;₹&quot;\ #,##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4"/>
      <color theme="0"/>
      <name val="Calibri"/>
      <family val="2"/>
    </font>
    <font>
      <sz val="16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0"/>
      <name val="Calibri"/>
      <family val="2"/>
    </font>
    <font>
      <b/>
      <sz val="12"/>
      <color theme="0"/>
      <name val="Calibri"/>
      <family val="2"/>
    </font>
    <font>
      <sz val="11"/>
      <color theme="1"/>
      <name val="Roboto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Display"/>
      <family val="2"/>
      <scheme val="major"/>
    </font>
    <font>
      <sz val="11"/>
      <color theme="0"/>
      <name val="Aptos Narrow"/>
      <family val="2"/>
      <scheme val="minor"/>
    </font>
    <font>
      <sz val="16"/>
      <color theme="0"/>
      <name val="Aptos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510C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10C3C"/>
        <bgColor theme="1"/>
      </patternFill>
    </fill>
    <fill>
      <patternFill patternType="solid">
        <fgColor rgb="FF510C3C"/>
        <bgColor rgb="FFE5E5E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>
      <alignment vertical="center"/>
    </xf>
  </cellStyleXfs>
  <cellXfs count="82">
    <xf numFmtId="0" fontId="0" fillId="0" borderId="0" xfId="0"/>
    <xf numFmtId="0" fontId="0" fillId="3" borderId="0" xfId="0" applyFill="1"/>
    <xf numFmtId="0" fontId="8" fillId="0" borderId="0" xfId="0" applyFont="1"/>
    <xf numFmtId="0" fontId="3" fillId="0" borderId="0" xfId="0" applyFont="1" applyAlignment="1">
      <alignment vertical="center" wrapText="1"/>
    </xf>
    <xf numFmtId="0" fontId="7" fillId="0" borderId="0" xfId="0" applyFont="1"/>
    <xf numFmtId="164" fontId="10" fillId="2" borderId="9" xfId="1" applyNumberFormat="1" applyFont="1" applyFill="1" applyBorder="1" applyAlignment="1">
      <alignment horizontal="center" vertical="center" wrapText="1"/>
    </xf>
    <xf numFmtId="164" fontId="10" fillId="2" borderId="2" xfId="1" applyNumberFormat="1" applyFont="1" applyFill="1" applyBorder="1" applyAlignment="1">
      <alignment horizontal="center" vertical="center" wrapText="1"/>
    </xf>
    <xf numFmtId="164" fontId="10" fillId="2" borderId="7" xfId="1" applyNumberFormat="1" applyFont="1" applyFill="1" applyBorder="1" applyAlignment="1">
      <alignment horizontal="center" vertical="center" wrapText="1"/>
    </xf>
    <xf numFmtId="0" fontId="13" fillId="0" borderId="1" xfId="2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65" fontId="12" fillId="0" borderId="1" xfId="1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2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2" fillId="0" borderId="3" xfId="1" applyNumberFormat="1" applyFont="1" applyBorder="1" applyAlignment="1">
      <alignment horizontal="left" vertical="center" wrapText="1"/>
    </xf>
    <xf numFmtId="164" fontId="2" fillId="0" borderId="5" xfId="1" applyNumberFormat="1" applyFont="1" applyBorder="1" applyAlignment="1">
      <alignment horizontal="left" vertical="center" wrapText="1"/>
    </xf>
    <xf numFmtId="164" fontId="2" fillId="0" borderId="6" xfId="1" applyNumberFormat="1" applyFont="1" applyBorder="1" applyAlignment="1">
      <alignment horizontal="left" vertical="center" wrapText="1"/>
    </xf>
    <xf numFmtId="164" fontId="0" fillId="0" borderId="3" xfId="1" applyNumberFormat="1" applyFont="1" applyBorder="1" applyAlignment="1">
      <alignment horizontal="left" vertical="center"/>
    </xf>
    <xf numFmtId="164" fontId="0" fillId="0" borderId="5" xfId="1" applyNumberFormat="1" applyFont="1" applyBorder="1" applyAlignment="1">
      <alignment horizontal="left" vertical="center"/>
    </xf>
    <xf numFmtId="164" fontId="0" fillId="0" borderId="6" xfId="1" applyNumberFormat="1" applyFont="1" applyBorder="1" applyAlignment="1">
      <alignment horizontal="left" vertical="center"/>
    </xf>
    <xf numFmtId="164" fontId="4" fillId="2" borderId="0" xfId="1" applyNumberFormat="1" applyFont="1" applyFill="1" applyBorder="1" applyAlignment="1">
      <alignment horizontal="left" vertical="center"/>
    </xf>
    <xf numFmtId="164" fontId="4" fillId="2" borderId="4" xfId="1" applyNumberFormat="1" applyFont="1" applyFill="1" applyBorder="1" applyAlignment="1">
      <alignment horizontal="left" vertical="center"/>
    </xf>
    <xf numFmtId="164" fontId="2" fillId="0" borderId="3" xfId="1" applyNumberFormat="1" applyFont="1" applyBorder="1" applyAlignment="1">
      <alignment horizontal="left" vertical="center"/>
    </xf>
    <xf numFmtId="164" fontId="2" fillId="0" borderId="5" xfId="1" applyNumberFormat="1" applyFont="1" applyBorder="1" applyAlignment="1">
      <alignment horizontal="left" vertical="center"/>
    </xf>
    <xf numFmtId="164" fontId="2" fillId="0" borderId="6" xfId="1" applyNumberFormat="1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164" fontId="17" fillId="0" borderId="10" xfId="0" applyNumberFormat="1" applyFont="1" applyFill="1" applyBorder="1" applyAlignment="1">
      <alignment horizontal="center" vertical="center"/>
    </xf>
    <xf numFmtId="3" fontId="17" fillId="0" borderId="11" xfId="0" applyNumberFormat="1" applyFont="1" applyBorder="1" applyAlignment="1">
      <alignment horizontal="center" vertical="center"/>
    </xf>
    <xf numFmtId="3" fontId="17" fillId="0" borderId="10" xfId="0" applyNumberFormat="1" applyFont="1" applyFill="1" applyBorder="1" applyAlignment="1">
      <alignment horizontal="center" vertical="center"/>
    </xf>
    <xf numFmtId="165" fontId="17" fillId="0" borderId="10" xfId="0" applyNumberFormat="1" applyFont="1" applyFill="1" applyBorder="1" applyAlignment="1">
      <alignment horizontal="center" vertical="center"/>
    </xf>
    <xf numFmtId="165" fontId="17" fillId="0" borderId="1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/>
    </xf>
    <xf numFmtId="165" fontId="17" fillId="0" borderId="1" xfId="0" applyNumberFormat="1" applyFont="1" applyFill="1" applyBorder="1" applyAlignment="1">
      <alignment horizontal="center" vertical="center" wrapText="1"/>
    </xf>
    <xf numFmtId="0" fontId="17" fillId="0" borderId="15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/>
    </xf>
    <xf numFmtId="164" fontId="10" fillId="2" borderId="1" xfId="1" applyNumberFormat="1" applyFont="1" applyFill="1" applyBorder="1" applyAlignment="1">
      <alignment horizontal="left" vertical="center"/>
    </xf>
    <xf numFmtId="0" fontId="19" fillId="0" borderId="1" xfId="0" applyFont="1" applyBorder="1"/>
    <xf numFmtId="0" fontId="0" fillId="0" borderId="1" xfId="0" applyFont="1" applyBorder="1" applyAlignment="1"/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0" fontId="9" fillId="4" borderId="22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165" fontId="17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20" fillId="0" borderId="10" xfId="0" applyFont="1" applyBorder="1" applyAlignment="1">
      <alignment horizontal="center" vertical="center" wrapText="1"/>
    </xf>
  </cellXfs>
  <cellStyles count="3">
    <cellStyle name="Comma 2 2" xfId="1"/>
    <cellStyle name="Normal" xfId="0" builtinId="0"/>
    <cellStyle name="Normal 2 2 3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5F5F5"/>
      <color rgb="FF510C3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png"/><Relationship Id="rId10" Type="http://schemas.openxmlformats.org/officeDocument/2006/relationships/image" Target="../media/image11.jpg"/><Relationship Id="rId4" Type="http://schemas.openxmlformats.org/officeDocument/2006/relationships/image" Target="../media/image5.jp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12" Type="http://schemas.openxmlformats.org/officeDocument/2006/relationships/image" Target="../media/image15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4.jpeg"/><Relationship Id="rId5" Type="http://schemas.openxmlformats.org/officeDocument/2006/relationships/image" Target="../media/image6.png"/><Relationship Id="rId10" Type="http://schemas.openxmlformats.org/officeDocument/2006/relationships/image" Target="../media/image11.jpg"/><Relationship Id="rId4" Type="http://schemas.openxmlformats.org/officeDocument/2006/relationships/image" Target="../media/image5.jpg"/><Relationship Id="rId9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9.jpe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12" Type="http://schemas.openxmlformats.org/officeDocument/2006/relationships/image" Target="../media/image18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7.jpeg"/><Relationship Id="rId5" Type="http://schemas.openxmlformats.org/officeDocument/2006/relationships/image" Target="../media/image6.png"/><Relationship Id="rId10" Type="http://schemas.openxmlformats.org/officeDocument/2006/relationships/image" Target="../media/image11.jpg"/><Relationship Id="rId4" Type="http://schemas.openxmlformats.org/officeDocument/2006/relationships/image" Target="../media/image5.jpg"/><Relationship Id="rId9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12" Type="http://schemas.openxmlformats.org/officeDocument/2006/relationships/image" Target="../media/image21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20.jpeg"/><Relationship Id="rId5" Type="http://schemas.openxmlformats.org/officeDocument/2006/relationships/image" Target="../media/image6.png"/><Relationship Id="rId10" Type="http://schemas.openxmlformats.org/officeDocument/2006/relationships/image" Target="../media/image11.jpg"/><Relationship Id="rId4" Type="http://schemas.openxmlformats.org/officeDocument/2006/relationships/image" Target="../media/image5.jp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891540</xdr:colOff>
      <xdr:row>0</xdr:row>
      <xdr:rowOff>106680</xdr:rowOff>
    </xdr:from>
    <xdr:to>
      <xdr:col>4</xdr:col>
      <xdr:colOff>1165860</xdr:colOff>
      <xdr:row>3</xdr:row>
      <xdr:rowOff>350520</xdr:rowOff>
    </xdr:to>
    <xdr:pic>
      <xdr:nvPicPr>
        <xdr:cNvPr id="2" name="Picture 1" descr="C:\Users\Tamanna\AppData\Local\Packages\5319275A.WhatsAppDesktop_cv1g1gvanyjgm\LocalState\sessions\CB698E7C145ABB99BC302CCF4EEA35E9BB0E061F\transfers\2026-06\Ep- NEW LOGO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8240" y="106680"/>
          <a:ext cx="141732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20</xdr:row>
      <xdr:rowOff>60961</xdr:rowOff>
    </xdr:from>
    <xdr:to>
      <xdr:col>1</xdr:col>
      <xdr:colOff>548640</xdr:colOff>
      <xdr:row>26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A3D44A7-7FCB-019A-ED83-54E19DBC1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3848101"/>
          <a:ext cx="1097279" cy="1097279"/>
        </a:xfrm>
        <a:prstGeom prst="rect">
          <a:avLst/>
        </a:prstGeom>
      </xdr:spPr>
    </xdr:pic>
    <xdr:clientData/>
  </xdr:twoCellAnchor>
  <xdr:twoCellAnchor editAs="oneCell">
    <xdr:from>
      <xdr:col>2</xdr:col>
      <xdr:colOff>222413</xdr:colOff>
      <xdr:row>20</xdr:row>
      <xdr:rowOff>76200</xdr:rowOff>
    </xdr:from>
    <xdr:to>
      <xdr:col>3</xdr:col>
      <xdr:colOff>525780</xdr:colOff>
      <xdr:row>27</xdr:row>
      <xdr:rowOff>482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8DD4D1D8-0145-AF76-A8EC-D784FC4A3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613" y="3863340"/>
          <a:ext cx="912967" cy="1204442"/>
        </a:xfrm>
        <a:prstGeom prst="rect">
          <a:avLst/>
        </a:prstGeom>
      </xdr:spPr>
    </xdr:pic>
    <xdr:clientData/>
  </xdr:twoCellAnchor>
  <xdr:twoCellAnchor editAs="oneCell">
    <xdr:from>
      <xdr:col>4</xdr:col>
      <xdr:colOff>335263</xdr:colOff>
      <xdr:row>26</xdr:row>
      <xdr:rowOff>172862</xdr:rowOff>
    </xdr:from>
    <xdr:to>
      <xdr:col>6</xdr:col>
      <xdr:colOff>314607</xdr:colOff>
      <xdr:row>30</xdr:row>
      <xdr:rowOff>68580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2351CE72-4D69-2575-EF99-930E69FD9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663" y="5057282"/>
          <a:ext cx="1198544" cy="627238"/>
        </a:xfrm>
        <a:prstGeom prst="rect">
          <a:avLst/>
        </a:prstGeom>
      </xdr:spPr>
    </xdr:pic>
    <xdr:clientData/>
  </xdr:twoCellAnchor>
  <xdr:twoCellAnchor editAs="oneCell">
    <xdr:from>
      <xdr:col>1</xdr:col>
      <xdr:colOff>556971</xdr:colOff>
      <xdr:row>27</xdr:row>
      <xdr:rowOff>53340</xdr:rowOff>
    </xdr:from>
    <xdr:to>
      <xdr:col>4</xdr:col>
      <xdr:colOff>153995</xdr:colOff>
      <xdr:row>30</xdr:row>
      <xdr:rowOff>121920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09DF3A25-2E28-94C5-94FD-9087A4792F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33" b="27679"/>
        <a:stretch>
          <a:fillRect/>
        </a:stretch>
      </xdr:blipFill>
      <xdr:spPr>
        <a:xfrm>
          <a:off x="1166571" y="5120640"/>
          <a:ext cx="1425824" cy="61722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21</xdr:row>
      <xdr:rowOff>1</xdr:rowOff>
    </xdr:from>
    <xdr:to>
      <xdr:col>6</xdr:col>
      <xdr:colOff>276225</xdr:colOff>
      <xdr:row>25</xdr:row>
      <xdr:rowOff>106681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86CEB06A-E642-482B-ED07-81665491F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940" y="3970021"/>
          <a:ext cx="984885" cy="838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121921</xdr:rowOff>
    </xdr:from>
    <xdr:to>
      <xdr:col>2</xdr:col>
      <xdr:colOff>126719</xdr:colOff>
      <xdr:row>29</xdr:row>
      <xdr:rowOff>137160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B043B755-D118-875E-2365-B6576BE1F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24" b="38070"/>
        <a:stretch>
          <a:fillRect/>
        </a:stretch>
      </xdr:blipFill>
      <xdr:spPr>
        <a:xfrm>
          <a:off x="0" y="5189221"/>
          <a:ext cx="1345919" cy="38099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26</xdr:row>
      <xdr:rowOff>142380</xdr:rowOff>
    </xdr:from>
    <xdr:to>
      <xdr:col>9</xdr:col>
      <xdr:colOff>129540</xdr:colOff>
      <xdr:row>30</xdr:row>
      <xdr:rowOff>89371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874B74DA-30D1-92E8-97CD-3661408C1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540" y="5026800"/>
          <a:ext cx="1295400" cy="67851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525781</xdr:colOff>
      <xdr:row>21</xdr:row>
      <xdr:rowOff>69367</xdr:rowOff>
    </xdr:from>
    <xdr:to>
      <xdr:col>11</xdr:col>
      <xdr:colOff>91441</xdr:colOff>
      <xdr:row>24</xdr:row>
      <xdr:rowOff>150993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xmlns="" id="{01E10EC0-5736-8A1C-EAF8-85C7FB63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2181" y="4039387"/>
          <a:ext cx="784860" cy="630266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579120</xdr:colOff>
      <xdr:row>21</xdr:row>
      <xdr:rowOff>55905</xdr:rowOff>
    </xdr:from>
    <xdr:to>
      <xdr:col>9</xdr:col>
      <xdr:colOff>213360</xdr:colOff>
      <xdr:row>25</xdr:row>
      <xdr:rowOff>147345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xmlns="" id="{F84C7EED-D80A-5003-7A75-2F9CED3B3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720" y="4025925"/>
          <a:ext cx="1463040" cy="82296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412066</xdr:colOff>
      <xdr:row>27</xdr:row>
      <xdr:rowOff>22860</xdr:rowOff>
    </xdr:from>
    <xdr:to>
      <xdr:col>11</xdr:col>
      <xdr:colOff>205740</xdr:colOff>
      <xdr:row>29</xdr:row>
      <xdr:rowOff>144780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xmlns="" id="{AFD0025F-B64C-1EAD-B9CA-F1EF1E18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8466" y="5090160"/>
          <a:ext cx="1012874" cy="487680"/>
        </a:xfrm>
        <a:prstGeom prst="rect">
          <a:avLst/>
        </a:prstGeom>
      </xdr:spPr>
    </xdr:pic>
    <xdr:clientData/>
  </xdr:twoCellAnchor>
  <xdr:twoCellAnchor editAs="oneCell">
    <xdr:from>
      <xdr:col>7</xdr:col>
      <xdr:colOff>525781</xdr:colOff>
      <xdr:row>2</xdr:row>
      <xdr:rowOff>53340</xdr:rowOff>
    </xdr:from>
    <xdr:to>
      <xdr:col>10</xdr:col>
      <xdr:colOff>213360</xdr:colOff>
      <xdr:row>14</xdr:row>
      <xdr:rowOff>154939</xdr:rowOff>
    </xdr:to>
    <xdr:pic>
      <xdr:nvPicPr>
        <xdr:cNvPr id="18" name="Picture 17" descr="20251211_112216AMByGPSMapCamera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273041" y="502920"/>
          <a:ext cx="1722119" cy="22961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3855721</xdr:colOff>
      <xdr:row>0</xdr:row>
      <xdr:rowOff>53340</xdr:rowOff>
    </xdr:from>
    <xdr:to>
      <xdr:col>5</xdr:col>
      <xdr:colOff>1226820</xdr:colOff>
      <xdr:row>3</xdr:row>
      <xdr:rowOff>528415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D2F5E11-9453-4AE9-8543-83B53D47AB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7223761" y="53340"/>
          <a:ext cx="1805939" cy="1618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18</xdr:row>
      <xdr:rowOff>60961</xdr:rowOff>
    </xdr:from>
    <xdr:to>
      <xdr:col>1</xdr:col>
      <xdr:colOff>548640</xdr:colOff>
      <xdr:row>24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D5DAD4A1-D6B2-4EFD-B7A9-388F2F39E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3390901"/>
          <a:ext cx="1158239" cy="1051559"/>
        </a:xfrm>
        <a:prstGeom prst="rect">
          <a:avLst/>
        </a:prstGeom>
      </xdr:spPr>
    </xdr:pic>
    <xdr:clientData/>
  </xdr:twoCellAnchor>
  <xdr:twoCellAnchor editAs="oneCell">
    <xdr:from>
      <xdr:col>2</xdr:col>
      <xdr:colOff>222413</xdr:colOff>
      <xdr:row>18</xdr:row>
      <xdr:rowOff>76200</xdr:rowOff>
    </xdr:from>
    <xdr:to>
      <xdr:col>3</xdr:col>
      <xdr:colOff>525780</xdr:colOff>
      <xdr:row>25</xdr:row>
      <xdr:rowOff>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CDE7C086-2635-479D-9E73-C23B9C44D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3533" y="3406140"/>
          <a:ext cx="973927" cy="1151102"/>
        </a:xfrm>
        <a:prstGeom prst="rect">
          <a:avLst/>
        </a:prstGeom>
      </xdr:spPr>
    </xdr:pic>
    <xdr:clientData/>
  </xdr:twoCellAnchor>
  <xdr:twoCellAnchor editAs="oneCell">
    <xdr:from>
      <xdr:col>4</xdr:col>
      <xdr:colOff>335263</xdr:colOff>
      <xdr:row>24</xdr:row>
      <xdr:rowOff>172862</xdr:rowOff>
    </xdr:from>
    <xdr:to>
      <xdr:col>6</xdr:col>
      <xdr:colOff>314607</xdr:colOff>
      <xdr:row>28</xdr:row>
      <xdr:rowOff>68580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2619A9DC-5A4A-4EEA-9958-BCA64D19B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7503" y="4554362"/>
          <a:ext cx="1320464" cy="596758"/>
        </a:xfrm>
        <a:prstGeom prst="rect">
          <a:avLst/>
        </a:prstGeom>
      </xdr:spPr>
    </xdr:pic>
    <xdr:clientData/>
  </xdr:twoCellAnchor>
  <xdr:twoCellAnchor editAs="oneCell">
    <xdr:from>
      <xdr:col>1</xdr:col>
      <xdr:colOff>556971</xdr:colOff>
      <xdr:row>25</xdr:row>
      <xdr:rowOff>53340</xdr:rowOff>
    </xdr:from>
    <xdr:to>
      <xdr:col>4</xdr:col>
      <xdr:colOff>153995</xdr:colOff>
      <xdr:row>28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FA49F47C-0A38-45E8-8D62-458A86BB4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33" b="27679"/>
        <a:stretch>
          <a:fillRect/>
        </a:stretch>
      </xdr:blipFill>
      <xdr:spPr>
        <a:xfrm>
          <a:off x="1227531" y="4610100"/>
          <a:ext cx="1608704" cy="59436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19</xdr:row>
      <xdr:rowOff>1</xdr:rowOff>
    </xdr:from>
    <xdr:to>
      <xdr:col>6</xdr:col>
      <xdr:colOff>276225</xdr:colOff>
      <xdr:row>23</xdr:row>
      <xdr:rowOff>106681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8186F6E2-1432-40E3-8F0C-83AF04455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780" y="3505201"/>
          <a:ext cx="1106805" cy="807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121921</xdr:rowOff>
    </xdr:from>
    <xdr:to>
      <xdr:col>2</xdr:col>
      <xdr:colOff>126719</xdr:colOff>
      <xdr:row>27</xdr:row>
      <xdr:rowOff>137160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7CB2F0A1-D8F5-4BEF-8F6C-463D138758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24" b="38070"/>
        <a:stretch>
          <a:fillRect/>
        </a:stretch>
      </xdr:blipFill>
      <xdr:spPr>
        <a:xfrm>
          <a:off x="0" y="4678681"/>
          <a:ext cx="1467839" cy="36575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24</xdr:row>
      <xdr:rowOff>142380</xdr:rowOff>
    </xdr:from>
    <xdr:to>
      <xdr:col>9</xdr:col>
      <xdr:colOff>129540</xdr:colOff>
      <xdr:row>28</xdr:row>
      <xdr:rowOff>89371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23554569-5E31-497B-A4C4-0377C2C73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260" y="4523880"/>
          <a:ext cx="1417320" cy="64803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525781</xdr:colOff>
      <xdr:row>19</xdr:row>
      <xdr:rowOff>69367</xdr:rowOff>
    </xdr:from>
    <xdr:to>
      <xdr:col>11</xdr:col>
      <xdr:colOff>91441</xdr:colOff>
      <xdr:row>22</xdr:row>
      <xdr:rowOff>150993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31799E69-3B49-47D7-A7C1-28C590BB0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821" y="3574567"/>
          <a:ext cx="906780" cy="607406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579120</xdr:colOff>
      <xdr:row>19</xdr:row>
      <xdr:rowOff>55905</xdr:rowOff>
    </xdr:from>
    <xdr:to>
      <xdr:col>9</xdr:col>
      <xdr:colOff>213360</xdr:colOff>
      <xdr:row>23</xdr:row>
      <xdr:rowOff>147345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12D7A939-710D-40BB-AE02-526DC155F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2480" y="3561105"/>
          <a:ext cx="164592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412066</xdr:colOff>
      <xdr:row>25</xdr:row>
      <xdr:rowOff>22860</xdr:rowOff>
    </xdr:from>
    <xdr:to>
      <xdr:col>11</xdr:col>
      <xdr:colOff>205740</xdr:colOff>
      <xdr:row>27</xdr:row>
      <xdr:rowOff>144780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9A959248-BE2B-4194-A726-200E5983D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106" y="4579620"/>
          <a:ext cx="1134794" cy="472440"/>
        </a:xfrm>
        <a:prstGeom prst="rect">
          <a:avLst/>
        </a:prstGeom>
      </xdr:spPr>
    </xdr:pic>
    <xdr:clientData/>
  </xdr:twoCellAnchor>
  <xdr:twoCellAnchor editAs="oneCell">
    <xdr:from>
      <xdr:col>7</xdr:col>
      <xdr:colOff>243840</xdr:colOff>
      <xdr:row>2</xdr:row>
      <xdr:rowOff>22860</xdr:rowOff>
    </xdr:from>
    <xdr:to>
      <xdr:col>10</xdr:col>
      <xdr:colOff>167640</xdr:colOff>
      <xdr:row>7</xdr:row>
      <xdr:rowOff>22860</xdr:rowOff>
    </xdr:to>
    <xdr:pic>
      <xdr:nvPicPr>
        <xdr:cNvPr id="12" name="Picture 11"/>
        <xdr:cNvPicPr/>
      </xdr:nvPicPr>
      <xdr:blipFill rotWithShape="1">
        <a:blip xmlns:r="http://schemas.openxmlformats.org/officeDocument/2006/relationships" r:embed="rId11"/>
        <a:srcRect t="6632" b="31124"/>
        <a:stretch/>
      </xdr:blipFill>
      <xdr:spPr>
        <a:xfrm>
          <a:off x="4937760" y="464820"/>
          <a:ext cx="1935480" cy="876300"/>
        </a:xfrm>
        <a:prstGeom prst="rect">
          <a:avLst/>
        </a:prstGeom>
      </xdr:spPr>
    </xdr:pic>
    <xdr:clientData/>
  </xdr:twoCellAnchor>
  <xdr:twoCellAnchor editAs="oneCell">
    <xdr:from>
      <xdr:col>6</xdr:col>
      <xdr:colOff>320040</xdr:colOff>
      <xdr:row>7</xdr:row>
      <xdr:rowOff>38100</xdr:rowOff>
    </xdr:from>
    <xdr:to>
      <xdr:col>11</xdr:col>
      <xdr:colOff>190500</xdr:colOff>
      <xdr:row>15</xdr:row>
      <xdr:rowOff>15240</xdr:rowOff>
    </xdr:to>
    <xdr:pic>
      <xdr:nvPicPr>
        <xdr:cNvPr id="13" name="Picture 12"/>
        <xdr:cNvPicPr/>
      </xdr:nvPicPr>
      <xdr:blipFill>
        <a:blip xmlns:r="http://schemas.openxmlformats.org/officeDocument/2006/relationships" r:embed="rId12"/>
        <a:stretch/>
      </xdr:blipFill>
      <xdr:spPr>
        <a:xfrm>
          <a:off x="4343400" y="1371600"/>
          <a:ext cx="3223260" cy="13792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5120640</xdr:colOff>
      <xdr:row>0</xdr:row>
      <xdr:rowOff>114300</xdr:rowOff>
    </xdr:from>
    <xdr:to>
      <xdr:col>4</xdr:col>
      <xdr:colOff>1333500</xdr:colOff>
      <xdr:row>1</xdr:row>
      <xdr:rowOff>922020</xdr:rowOff>
    </xdr:to>
    <xdr:pic>
      <xdr:nvPicPr>
        <xdr:cNvPr id="2" name="Picture 1" descr="C:\Users\Tamanna\AppData\Local\Packages\5319275A.WhatsAppDesktop_cv1g1gvanyjgm\LocalState\sessions\CB698E7C145ABB99BC302CCF4EEA35E9BB0E061F\transfers\2026-06\Ep- NEW LOGO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4360" y="114300"/>
          <a:ext cx="1455420" cy="1607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18</xdr:row>
      <xdr:rowOff>60961</xdr:rowOff>
    </xdr:from>
    <xdr:to>
      <xdr:col>1</xdr:col>
      <xdr:colOff>571500</xdr:colOff>
      <xdr:row>25</xdr:row>
      <xdr:rowOff>22860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CE4922D-1D7E-450E-AE7F-4A28B3C61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3482341"/>
          <a:ext cx="1181099" cy="1188719"/>
        </a:xfrm>
        <a:prstGeom prst="rect">
          <a:avLst/>
        </a:prstGeom>
      </xdr:spPr>
    </xdr:pic>
    <xdr:clientData/>
  </xdr:twoCellAnchor>
  <xdr:twoCellAnchor editAs="oneCell">
    <xdr:from>
      <xdr:col>2</xdr:col>
      <xdr:colOff>222413</xdr:colOff>
      <xdr:row>18</xdr:row>
      <xdr:rowOff>76200</xdr:rowOff>
    </xdr:from>
    <xdr:to>
      <xdr:col>3</xdr:col>
      <xdr:colOff>548640</xdr:colOff>
      <xdr:row>25</xdr:row>
      <xdr:rowOff>160502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9623F51-C92B-431D-8E91-70608B6CD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773" y="3497580"/>
          <a:ext cx="996787" cy="1311122"/>
        </a:xfrm>
        <a:prstGeom prst="rect">
          <a:avLst/>
        </a:prstGeom>
      </xdr:spPr>
    </xdr:pic>
    <xdr:clientData/>
  </xdr:twoCellAnchor>
  <xdr:twoCellAnchor editAs="oneCell">
    <xdr:from>
      <xdr:col>4</xdr:col>
      <xdr:colOff>335263</xdr:colOff>
      <xdr:row>24</xdr:row>
      <xdr:rowOff>172862</xdr:rowOff>
    </xdr:from>
    <xdr:to>
      <xdr:col>6</xdr:col>
      <xdr:colOff>360327</xdr:colOff>
      <xdr:row>28</xdr:row>
      <xdr:rowOff>160020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A87CF0E7-3C3D-4D10-9E19-2838DDEBC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83" y="4691522"/>
          <a:ext cx="1366184" cy="688198"/>
        </a:xfrm>
        <a:prstGeom prst="rect">
          <a:avLst/>
        </a:prstGeom>
      </xdr:spPr>
    </xdr:pic>
    <xdr:clientData/>
  </xdr:twoCellAnchor>
  <xdr:twoCellAnchor editAs="oneCell">
    <xdr:from>
      <xdr:col>1</xdr:col>
      <xdr:colOff>556971</xdr:colOff>
      <xdr:row>25</xdr:row>
      <xdr:rowOff>53340</xdr:rowOff>
    </xdr:from>
    <xdr:to>
      <xdr:col>4</xdr:col>
      <xdr:colOff>222575</xdr:colOff>
      <xdr:row>29</xdr:row>
      <xdr:rowOff>15240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AE0DE241-6858-4CB2-9E00-075D9B07F9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33" b="27679"/>
        <a:stretch>
          <a:fillRect/>
        </a:stretch>
      </xdr:blipFill>
      <xdr:spPr>
        <a:xfrm>
          <a:off x="1235151" y="4754880"/>
          <a:ext cx="1677284" cy="66294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19</xdr:row>
      <xdr:rowOff>1</xdr:rowOff>
    </xdr:from>
    <xdr:to>
      <xdr:col>6</xdr:col>
      <xdr:colOff>321945</xdr:colOff>
      <xdr:row>24</xdr:row>
      <xdr:rowOff>22861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AC1FE13F-7B2B-4B5C-8B65-052CD2B24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3260" y="3604261"/>
          <a:ext cx="1152525" cy="899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121921</xdr:rowOff>
    </xdr:from>
    <xdr:to>
      <xdr:col>2</xdr:col>
      <xdr:colOff>172439</xdr:colOff>
      <xdr:row>28</xdr:row>
      <xdr:rowOff>7620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FEB310F-7A65-4BA6-AFCA-3C21D67CFE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24" b="38070"/>
        <a:stretch>
          <a:fillRect/>
        </a:stretch>
      </xdr:blipFill>
      <xdr:spPr>
        <a:xfrm>
          <a:off x="0" y="4823461"/>
          <a:ext cx="1513559" cy="41147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24</xdr:row>
      <xdr:rowOff>142380</xdr:rowOff>
    </xdr:from>
    <xdr:to>
      <xdr:col>9</xdr:col>
      <xdr:colOff>175260</xdr:colOff>
      <xdr:row>29</xdr:row>
      <xdr:rowOff>5551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D8B0582E-2CF9-40B6-812D-D5C5226F4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4661040"/>
          <a:ext cx="1463040" cy="73947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525781</xdr:colOff>
      <xdr:row>19</xdr:row>
      <xdr:rowOff>69367</xdr:rowOff>
    </xdr:from>
    <xdr:to>
      <xdr:col>11</xdr:col>
      <xdr:colOff>137161</xdr:colOff>
      <xdr:row>23</xdr:row>
      <xdr:rowOff>51933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9BC28F31-8FC7-4DC5-8EEC-028D4D0A5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1" y="3673627"/>
          <a:ext cx="952500" cy="683606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579120</xdr:colOff>
      <xdr:row>19</xdr:row>
      <xdr:rowOff>55905</xdr:rowOff>
    </xdr:from>
    <xdr:to>
      <xdr:col>9</xdr:col>
      <xdr:colOff>281940</xdr:colOff>
      <xdr:row>24</xdr:row>
      <xdr:rowOff>78765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B0579CA7-A3ED-4B0A-ABA3-EC259D55B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3660165"/>
          <a:ext cx="1714500" cy="89916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412066</xdr:colOff>
      <xdr:row>25</xdr:row>
      <xdr:rowOff>22860</xdr:rowOff>
    </xdr:from>
    <xdr:to>
      <xdr:col>11</xdr:col>
      <xdr:colOff>251460</xdr:colOff>
      <xdr:row>28</xdr:row>
      <xdr:rowOff>22860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9EEB4C12-BB40-4B08-9B4B-FD5DB5F38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5686" y="4724400"/>
          <a:ext cx="1180514" cy="525780"/>
        </a:xfrm>
        <a:prstGeom prst="rect">
          <a:avLst/>
        </a:prstGeom>
      </xdr:spPr>
    </xdr:pic>
    <xdr:clientData/>
  </xdr:twoCellAnchor>
  <xdr:twoCellAnchor editAs="oneCell">
    <xdr:from>
      <xdr:col>9</xdr:col>
      <xdr:colOff>327660</xdr:colOff>
      <xdr:row>2</xdr:row>
      <xdr:rowOff>68580</xdr:rowOff>
    </xdr:from>
    <xdr:to>
      <xdr:col>11</xdr:col>
      <xdr:colOff>571500</xdr:colOff>
      <xdr:row>8</xdr:row>
      <xdr:rowOff>142035</xdr:rowOff>
    </xdr:to>
    <xdr:pic>
      <xdr:nvPicPr>
        <xdr:cNvPr id="14" name="Picture 13" descr="WhatsApp Image 2026-03-21 at 11.09.14 (1)"/>
        <xdr:cNvPicPr>
          <a:picLocks noGrp="1" noChangeAspect="1"/>
        </xdr:cNvPicPr>
      </xdr:nvPicPr>
      <xdr:blipFill rotWithShape="1">
        <a:blip xmlns:r="http://schemas.openxmlformats.org/officeDocument/2006/relationships" r:embed="rId11" cstate="print">
          <a:lum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41" t="19106" r="8232"/>
        <a:stretch/>
      </xdr:blipFill>
      <xdr:spPr>
        <a:xfrm>
          <a:off x="6431280" y="518160"/>
          <a:ext cx="1600200" cy="11707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129540</xdr:colOff>
      <xdr:row>2</xdr:row>
      <xdr:rowOff>68580</xdr:rowOff>
    </xdr:from>
    <xdr:to>
      <xdr:col>8</xdr:col>
      <xdr:colOff>495300</xdr:colOff>
      <xdr:row>9</xdr:row>
      <xdr:rowOff>67094</xdr:rowOff>
    </xdr:to>
    <xdr:pic>
      <xdr:nvPicPr>
        <xdr:cNvPr id="15" name="Picture 14" descr="WhatsApp Image 2026-03-21 at 11.09.14 (2)"/>
        <xdr:cNvPicPr>
          <a:picLocks noGrp="1" noChangeAspect="1"/>
        </xdr:cNvPicPr>
      </xdr:nvPicPr>
      <xdr:blipFill rotWithShape="1">
        <a:blip xmlns:r="http://schemas.openxmlformats.org/officeDocument/2006/relationships" r:embed="rId12" cstate="print">
          <a:lum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91" t="23454" r="13789"/>
        <a:stretch/>
      </xdr:blipFill>
      <xdr:spPr>
        <a:xfrm>
          <a:off x="4198620" y="518160"/>
          <a:ext cx="1722120" cy="12786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297180</xdr:colOff>
      <xdr:row>6</xdr:row>
      <xdr:rowOff>144780</xdr:rowOff>
    </xdr:from>
    <xdr:to>
      <xdr:col>10</xdr:col>
      <xdr:colOff>266700</xdr:colOff>
      <xdr:row>14</xdr:row>
      <xdr:rowOff>110275</xdr:rowOff>
    </xdr:to>
    <xdr:pic>
      <xdr:nvPicPr>
        <xdr:cNvPr id="16" name="Picture 15" descr="WhatsApp Image 2026-03-21 at 11.09.14"/>
        <xdr:cNvPicPr>
          <a:picLocks noGrp="1" noChangeAspect="1"/>
        </xdr:cNvPicPr>
      </xdr:nvPicPr>
      <xdr:blipFill rotWithShape="1">
        <a:blip xmlns:r="http://schemas.openxmlformats.org/officeDocument/2006/relationships" r:embed="rId13" cstate="print">
          <a:lum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t="17994" r="7744"/>
        <a:stretch/>
      </xdr:blipFill>
      <xdr:spPr>
        <a:xfrm>
          <a:off x="5044440" y="1325880"/>
          <a:ext cx="2004060" cy="14285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1242060</xdr:colOff>
      <xdr:row>0</xdr:row>
      <xdr:rowOff>0</xdr:rowOff>
    </xdr:from>
    <xdr:to>
      <xdr:col>5</xdr:col>
      <xdr:colOff>335280</xdr:colOff>
      <xdr:row>5</xdr:row>
      <xdr:rowOff>106680</xdr:rowOff>
    </xdr:to>
    <xdr:pic>
      <xdr:nvPicPr>
        <xdr:cNvPr id="2" name="Picture 1" descr="C:\Users\Tamanna\AppData\Local\Packages\5319275A.WhatsAppDesktop_cv1g1gvanyjgm\LocalState\sessions\CB698E7C145ABB99BC302CCF4EEA35E9BB0E061F\transfers\2026-06\Ep- NEW LOGO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2340" y="0"/>
          <a:ext cx="1661160" cy="178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20</xdr:row>
      <xdr:rowOff>60961</xdr:rowOff>
    </xdr:from>
    <xdr:to>
      <xdr:col>2</xdr:col>
      <xdr:colOff>274320</xdr:colOff>
      <xdr:row>29</xdr:row>
      <xdr:rowOff>15240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2A3D44A7-7FCB-019A-ED83-54E19DBC1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3848101"/>
          <a:ext cx="1554479" cy="1531619"/>
        </a:xfrm>
        <a:prstGeom prst="rect">
          <a:avLst/>
        </a:prstGeom>
      </xdr:spPr>
    </xdr:pic>
    <xdr:clientData/>
  </xdr:twoCellAnchor>
  <xdr:twoCellAnchor editAs="oneCell">
    <xdr:from>
      <xdr:col>2</xdr:col>
      <xdr:colOff>222413</xdr:colOff>
      <xdr:row>20</xdr:row>
      <xdr:rowOff>76200</xdr:rowOff>
    </xdr:from>
    <xdr:to>
      <xdr:col>4</xdr:col>
      <xdr:colOff>137160</xdr:colOff>
      <xdr:row>30</xdr:row>
      <xdr:rowOff>8102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8DD4D1D8-0145-AF76-A8EC-D784FC4A3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773" y="3863340"/>
          <a:ext cx="1255867" cy="1684502"/>
        </a:xfrm>
        <a:prstGeom prst="rect">
          <a:avLst/>
        </a:prstGeom>
      </xdr:spPr>
    </xdr:pic>
    <xdr:clientData/>
  </xdr:twoCellAnchor>
  <xdr:twoCellAnchor editAs="oneCell">
    <xdr:from>
      <xdr:col>4</xdr:col>
      <xdr:colOff>335263</xdr:colOff>
      <xdr:row>26</xdr:row>
      <xdr:rowOff>172862</xdr:rowOff>
    </xdr:from>
    <xdr:to>
      <xdr:col>7</xdr:col>
      <xdr:colOff>131727</xdr:colOff>
      <xdr:row>32</xdr:row>
      <xdr:rowOff>30480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351CE72-4D69-2575-EF99-930E69FD9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83" y="5057282"/>
          <a:ext cx="1808144" cy="909178"/>
        </a:xfrm>
        <a:prstGeom prst="rect">
          <a:avLst/>
        </a:prstGeom>
      </xdr:spPr>
    </xdr:pic>
    <xdr:clientData/>
  </xdr:twoCellAnchor>
  <xdr:twoCellAnchor editAs="oneCell">
    <xdr:from>
      <xdr:col>1</xdr:col>
      <xdr:colOff>556971</xdr:colOff>
      <xdr:row>27</xdr:row>
      <xdr:rowOff>53340</xdr:rowOff>
    </xdr:from>
    <xdr:to>
      <xdr:col>5</xdr:col>
      <xdr:colOff>176855</xdr:colOff>
      <xdr:row>32</xdr:row>
      <xdr:rowOff>22860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9DF3A25-2E28-94C5-94FD-9087A4792F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33" b="27679"/>
        <a:stretch>
          <a:fillRect/>
        </a:stretch>
      </xdr:blipFill>
      <xdr:spPr>
        <a:xfrm>
          <a:off x="1235151" y="5120640"/>
          <a:ext cx="2302124" cy="84582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21</xdr:row>
      <xdr:rowOff>1</xdr:rowOff>
    </xdr:from>
    <xdr:to>
      <xdr:col>7</xdr:col>
      <xdr:colOff>93345</xdr:colOff>
      <xdr:row>27</xdr:row>
      <xdr:rowOff>91441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86CEB06A-E642-482B-ED07-81665491F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3260" y="3970021"/>
          <a:ext cx="1594485" cy="11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121921</xdr:rowOff>
    </xdr:from>
    <xdr:to>
      <xdr:col>2</xdr:col>
      <xdr:colOff>538199</xdr:colOff>
      <xdr:row>30</xdr:row>
      <xdr:rowOff>144780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B043B755-D118-875E-2365-B6576BE1F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24" b="38070"/>
        <a:stretch>
          <a:fillRect/>
        </a:stretch>
      </xdr:blipFill>
      <xdr:spPr>
        <a:xfrm>
          <a:off x="0" y="5189221"/>
          <a:ext cx="1879319" cy="54863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26</xdr:row>
      <xdr:rowOff>142380</xdr:rowOff>
    </xdr:from>
    <xdr:to>
      <xdr:col>9</xdr:col>
      <xdr:colOff>541020</xdr:colOff>
      <xdr:row>32</xdr:row>
      <xdr:rowOff>66511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874B74DA-30D1-92E8-97CD-3661408C1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5026800"/>
          <a:ext cx="1828800" cy="97569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525781</xdr:colOff>
      <xdr:row>21</xdr:row>
      <xdr:rowOff>69367</xdr:rowOff>
    </xdr:from>
    <xdr:to>
      <xdr:col>11</xdr:col>
      <xdr:colOff>502921</xdr:colOff>
      <xdr:row>26</xdr:row>
      <xdr:rowOff>67173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1E10EC0-5736-8A1C-EAF8-85C7FB63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1" y="4039387"/>
          <a:ext cx="1318260" cy="874106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579120</xdr:colOff>
      <xdr:row>21</xdr:row>
      <xdr:rowOff>55905</xdr:rowOff>
    </xdr:from>
    <xdr:to>
      <xdr:col>10</xdr:col>
      <xdr:colOff>236220</xdr:colOff>
      <xdr:row>27</xdr:row>
      <xdr:rowOff>154965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F84C7EED-D80A-5003-7A75-2F9CED3B3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4025925"/>
          <a:ext cx="2339340" cy="115062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412066</xdr:colOff>
      <xdr:row>27</xdr:row>
      <xdr:rowOff>22860</xdr:rowOff>
    </xdr:from>
    <xdr:to>
      <xdr:col>11</xdr:col>
      <xdr:colOff>617220</xdr:colOff>
      <xdr:row>30</xdr:row>
      <xdr:rowOff>160020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AFD0025F-B64C-1EAD-B9CA-F1EF1E18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5686" y="5090160"/>
          <a:ext cx="1546274" cy="66294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2</xdr:row>
      <xdr:rowOff>53339</xdr:rowOff>
    </xdr:from>
    <xdr:to>
      <xdr:col>10</xdr:col>
      <xdr:colOff>366327</xdr:colOff>
      <xdr:row>11</xdr:row>
      <xdr:rowOff>0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719"/>
        <a:stretch/>
      </xdr:blipFill>
      <xdr:spPr>
        <a:xfrm>
          <a:off x="4122420" y="502919"/>
          <a:ext cx="2995227" cy="1524001"/>
        </a:xfrm>
        <a:prstGeom prst="rect">
          <a:avLst/>
        </a:prstGeom>
      </xdr:spPr>
    </xdr:pic>
    <xdr:clientData/>
  </xdr:twoCellAnchor>
  <xdr:twoCellAnchor editAs="oneCell">
    <xdr:from>
      <xdr:col>9</xdr:col>
      <xdr:colOff>510540</xdr:colOff>
      <xdr:row>7</xdr:row>
      <xdr:rowOff>30480</xdr:rowOff>
    </xdr:from>
    <xdr:to>
      <xdr:col>11</xdr:col>
      <xdr:colOff>586635</xdr:colOff>
      <xdr:row>14</xdr:row>
      <xdr:rowOff>91440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85"/>
        <a:stretch/>
      </xdr:blipFill>
      <xdr:spPr>
        <a:xfrm>
          <a:off x="6614160" y="1394460"/>
          <a:ext cx="1417215" cy="1287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F7" sqref="F7"/>
    </sheetView>
  </sheetViews>
  <sheetFormatPr defaultRowHeight="13.8"/>
  <cols>
    <col min="1" max="1" width="7.3984375" customWidth="1"/>
    <col min="2" max="2" width="21.09765625" customWidth="1"/>
    <col min="3" max="3" width="25" bestFit="1" customWidth="1"/>
    <col min="4" max="4" width="15" customWidth="1"/>
    <col min="5" max="5" width="16" bestFit="1" customWidth="1"/>
    <col min="6" max="6" width="13.59765625" customWidth="1"/>
    <col min="7" max="7" width="13.69921875" bestFit="1" customWidth="1"/>
    <col min="8" max="8" width="12.59765625" bestFit="1" customWidth="1"/>
    <col min="9" max="9" width="12.8984375" customWidth="1"/>
    <col min="10" max="10" width="13.796875" bestFit="1" customWidth="1"/>
  </cols>
  <sheetData>
    <row r="1" spans="1:10" ht="28.2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5.2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9.6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4.200000000000003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>
      <c r="A5" s="15" t="s">
        <v>0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15.6">
      <c r="A6" s="5" t="s">
        <v>1</v>
      </c>
      <c r="B6" s="6" t="s">
        <v>23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7" t="s">
        <v>9</v>
      </c>
    </row>
    <row r="7" spans="1:10" ht="15">
      <c r="A7" s="9">
        <v>1</v>
      </c>
      <c r="B7" s="11" t="s">
        <v>35</v>
      </c>
      <c r="C7" s="8" t="s">
        <v>33</v>
      </c>
      <c r="D7" s="12">
        <v>300</v>
      </c>
      <c r="E7" s="13" t="s">
        <v>34</v>
      </c>
      <c r="F7" s="14">
        <v>540</v>
      </c>
      <c r="G7" s="14">
        <v>100</v>
      </c>
      <c r="H7" s="10">
        <f t="shared" ref="H7" si="0">(G7+F7)*D7</f>
        <v>192000</v>
      </c>
      <c r="I7" s="10">
        <f t="shared" ref="I7" si="1">H7*18%</f>
        <v>34560</v>
      </c>
      <c r="J7" s="10">
        <f t="shared" ref="J7" si="2">H7+I7</f>
        <v>226560</v>
      </c>
    </row>
  </sheetData>
  <mergeCells count="1">
    <mergeCell ref="A5:J5"/>
  </mergeCells>
  <conditionalFormatting sqref="C7">
    <cfRule type="duplicateValues" dxfId="0" priority="34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9" sqref="A9:F9"/>
    </sheetView>
  </sheetViews>
  <sheetFormatPr defaultRowHeight="13.8"/>
  <cols>
    <col min="1" max="1" width="27.19921875" customWidth="1"/>
    <col min="2" max="2" width="22.69921875" customWidth="1"/>
    <col min="3" max="3" width="25.8984375" customWidth="1"/>
    <col min="4" max="4" width="26.59765625" customWidth="1"/>
    <col min="5" max="5" width="34.3984375" customWidth="1"/>
    <col min="6" max="6" width="29.3984375" customWidth="1"/>
  </cols>
  <sheetData>
    <row r="1" spans="1:6">
      <c r="A1" s="22" t="s">
        <v>21</v>
      </c>
      <c r="B1" s="22"/>
      <c r="C1" s="22"/>
      <c r="D1" s="22"/>
      <c r="E1" s="22"/>
      <c r="F1" s="22"/>
    </row>
    <row r="2" spans="1:6">
      <c r="A2" s="23"/>
      <c r="B2" s="23"/>
      <c r="C2" s="23"/>
      <c r="D2" s="23"/>
      <c r="E2" s="23"/>
      <c r="F2" s="23"/>
    </row>
    <row r="3" spans="1:6">
      <c r="A3" s="24" t="s">
        <v>10</v>
      </c>
      <c r="B3" s="25"/>
      <c r="C3" s="25"/>
      <c r="D3" s="25"/>
      <c r="E3" s="25"/>
      <c r="F3" s="26"/>
    </row>
    <row r="4" spans="1:6">
      <c r="A4" s="16" t="s">
        <v>17</v>
      </c>
      <c r="B4" s="17"/>
      <c r="C4" s="17"/>
      <c r="D4" s="17"/>
      <c r="E4" s="17"/>
      <c r="F4" s="18"/>
    </row>
    <row r="5" spans="1:6">
      <c r="A5" s="24" t="s">
        <v>18</v>
      </c>
      <c r="B5" s="25"/>
      <c r="C5" s="25"/>
      <c r="D5" s="25"/>
      <c r="E5" s="25"/>
      <c r="F5" s="26"/>
    </row>
    <row r="6" spans="1:6">
      <c r="A6" s="16" t="s">
        <v>19</v>
      </c>
      <c r="B6" s="17"/>
      <c r="C6" s="17"/>
      <c r="D6" s="17"/>
      <c r="E6" s="17"/>
      <c r="F6" s="18"/>
    </row>
    <row r="7" spans="1:6">
      <c r="A7" s="19" t="s">
        <v>20</v>
      </c>
      <c r="B7" s="20"/>
      <c r="C7" s="20"/>
      <c r="D7" s="20"/>
      <c r="E7" s="20"/>
      <c r="F7" s="21"/>
    </row>
    <row r="8" spans="1:6">
      <c r="A8" s="16" t="s">
        <v>24</v>
      </c>
      <c r="B8" s="17"/>
      <c r="C8" s="17"/>
      <c r="D8" s="17"/>
      <c r="E8" s="17"/>
      <c r="F8" s="18"/>
    </row>
    <row r="9" spans="1:6">
      <c r="A9" s="16" t="s">
        <v>25</v>
      </c>
      <c r="B9" s="17"/>
      <c r="C9" s="17"/>
      <c r="D9" s="17"/>
      <c r="E9" s="17"/>
      <c r="F9" s="18"/>
    </row>
    <row r="10" spans="1:6">
      <c r="A10" s="16" t="s">
        <v>26</v>
      </c>
      <c r="B10" s="17"/>
      <c r="C10" s="17"/>
      <c r="D10" s="17"/>
      <c r="E10" s="17"/>
      <c r="F10" s="18"/>
    </row>
    <row r="11" spans="1:6">
      <c r="A11" s="16" t="s">
        <v>27</v>
      </c>
      <c r="B11" s="17"/>
      <c r="C11" s="17"/>
      <c r="D11" s="17"/>
      <c r="E11" s="17"/>
      <c r="F11" s="18"/>
    </row>
    <row r="12" spans="1:6">
      <c r="A12" s="16" t="s">
        <v>28</v>
      </c>
      <c r="B12" s="17"/>
      <c r="C12" s="17"/>
      <c r="D12" s="17"/>
      <c r="E12" s="17"/>
      <c r="F12" s="18"/>
    </row>
  </sheetData>
  <mergeCells count="11">
    <mergeCell ref="A7:F7"/>
    <mergeCell ref="A1:F2"/>
    <mergeCell ref="A3:F3"/>
    <mergeCell ref="A4:F4"/>
    <mergeCell ref="A5:F5"/>
    <mergeCell ref="A6:F6"/>
    <mergeCell ref="A11:F11"/>
    <mergeCell ref="A12:F12"/>
    <mergeCell ref="A8:F8"/>
    <mergeCell ref="A9:F9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workbookViewId="0">
      <selection activeCell="N11" sqref="N11"/>
    </sheetView>
  </sheetViews>
  <sheetFormatPr defaultColWidth="8.8984375" defaultRowHeight="14.4"/>
  <cols>
    <col min="1" max="16384" width="8.8984375" style="2"/>
  </cols>
  <sheetData>
    <row r="1" spans="1:12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1">
      <c r="A2" s="30" t="s">
        <v>11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12</v>
      </c>
      <c r="B3" s="32"/>
      <c r="C3" s="32"/>
      <c r="D3" s="32"/>
      <c r="E3" s="32"/>
      <c r="F3" s="32"/>
      <c r="G3" s="33"/>
      <c r="H3" s="33"/>
      <c r="I3" s="33"/>
      <c r="J3" s="33"/>
      <c r="K3" s="33"/>
      <c r="L3" s="33"/>
    </row>
    <row r="4" spans="1:12">
      <c r="A4" s="33" t="s">
        <v>29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>
      <c r="A6" s="32" t="s">
        <v>13</v>
      </c>
      <c r="B6" s="32"/>
      <c r="C6" s="32"/>
      <c r="D6" s="32"/>
      <c r="E6" s="32"/>
      <c r="F6" s="32"/>
      <c r="G6" s="33"/>
      <c r="H6" s="33"/>
      <c r="I6" s="33"/>
      <c r="J6" s="33"/>
      <c r="K6" s="33"/>
      <c r="L6" s="33"/>
    </row>
    <row r="7" spans="1:12">
      <c r="A7" s="33" t="s">
        <v>30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2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2">
      <c r="A9" s="32" t="s">
        <v>14</v>
      </c>
      <c r="B9" s="32"/>
      <c r="C9" s="32"/>
      <c r="D9" s="32"/>
      <c r="E9" s="32"/>
      <c r="F9" s="32"/>
      <c r="G9" s="33"/>
      <c r="H9" s="33"/>
      <c r="I9" s="33"/>
      <c r="J9" s="33"/>
      <c r="K9" s="33"/>
      <c r="L9" s="33"/>
    </row>
    <row r="10" spans="1:12">
      <c r="A10" s="33" t="s">
        <v>32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2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spans="1:12">
      <c r="A13" s="32" t="s">
        <v>15</v>
      </c>
      <c r="B13" s="32"/>
      <c r="C13" s="32"/>
      <c r="D13" s="32"/>
      <c r="E13" s="32"/>
      <c r="F13" s="32"/>
      <c r="G13" s="33"/>
      <c r="H13" s="33"/>
      <c r="I13" s="33"/>
      <c r="J13" s="33"/>
      <c r="K13" s="33"/>
      <c r="L13" s="33"/>
    </row>
    <row r="14" spans="1:12">
      <c r="A14" s="33" t="s">
        <v>31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spans="1:1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</row>
    <row r="17" spans="1: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Q18" s="2" t="s">
        <v>16</v>
      </c>
    </row>
    <row r="20" spans="1:17" ht="18">
      <c r="A20" s="28" t="s">
        <v>22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7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7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7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</sheetData>
  <mergeCells count="13">
    <mergeCell ref="A1:L1"/>
    <mergeCell ref="A20:L20"/>
    <mergeCell ref="A21:L31"/>
    <mergeCell ref="A2:L2"/>
    <mergeCell ref="A3:F3"/>
    <mergeCell ref="G3:L15"/>
    <mergeCell ref="A4:F5"/>
    <mergeCell ref="A6:F6"/>
    <mergeCell ref="A7:F8"/>
    <mergeCell ref="A9:F9"/>
    <mergeCell ref="A10:F12"/>
    <mergeCell ref="A13:F13"/>
    <mergeCell ref="A14:F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G8" sqref="G8"/>
    </sheetView>
  </sheetViews>
  <sheetFormatPr defaultRowHeight="13.8"/>
  <cols>
    <col min="2" max="2" width="14.5" customWidth="1"/>
    <col min="3" max="3" width="12.09765625" customWidth="1"/>
    <col min="5" max="5" width="58.19921875" bestFit="1" customWidth="1"/>
    <col min="6" max="6" width="21.3984375" customWidth="1"/>
    <col min="7" max="7" width="21" customWidth="1"/>
    <col min="8" max="8" width="18.09765625" customWidth="1"/>
    <col min="9" max="9" width="19" customWidth="1"/>
    <col min="10" max="10" width="13.5" customWidth="1"/>
    <col min="11" max="11" width="18.69921875" customWidth="1"/>
  </cols>
  <sheetData>
    <row r="1" spans="1:11" ht="25.2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7.200000000000003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27.6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ht="43.2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ht="20.399999999999999">
      <c r="A5" s="35" t="s">
        <v>36</v>
      </c>
      <c r="B5" s="36"/>
      <c r="C5" s="36"/>
      <c r="D5" s="36"/>
      <c r="E5" s="36"/>
      <c r="F5" s="36"/>
      <c r="G5" s="36"/>
      <c r="H5" s="36"/>
      <c r="I5" s="36"/>
      <c r="J5" s="36"/>
      <c r="K5" s="37"/>
    </row>
    <row r="6" spans="1:11" ht="31.2">
      <c r="A6" s="38" t="s">
        <v>37</v>
      </c>
      <c r="B6" s="38" t="s">
        <v>23</v>
      </c>
      <c r="C6" s="38" t="s">
        <v>38</v>
      </c>
      <c r="D6" s="38" t="s">
        <v>39</v>
      </c>
      <c r="E6" s="38" t="s">
        <v>4</v>
      </c>
      <c r="F6" s="38" t="s">
        <v>40</v>
      </c>
      <c r="G6" s="38" t="s">
        <v>41</v>
      </c>
      <c r="H6" s="38" t="s">
        <v>42</v>
      </c>
      <c r="I6" s="38" t="s">
        <v>43</v>
      </c>
      <c r="J6" s="38" t="s">
        <v>44</v>
      </c>
      <c r="K6" s="38" t="s">
        <v>45</v>
      </c>
    </row>
    <row r="7" spans="1:11">
      <c r="A7" s="39">
        <v>1</v>
      </c>
      <c r="B7" s="40" t="s">
        <v>35</v>
      </c>
      <c r="C7" s="41" t="s">
        <v>46</v>
      </c>
      <c r="D7" s="42">
        <v>10</v>
      </c>
      <c r="E7" s="43" t="s">
        <v>57</v>
      </c>
      <c r="F7" s="44">
        <v>35000</v>
      </c>
      <c r="G7" s="44">
        <v>18000</v>
      </c>
      <c r="H7" s="45">
        <f t="shared" ref="H7:H8" si="0">F7+G7</f>
        <v>53000</v>
      </c>
      <c r="I7" s="45">
        <f t="shared" ref="I7:I8" si="1">H7*D7</f>
        <v>530000</v>
      </c>
      <c r="J7" s="45">
        <f t="shared" ref="J7:J8" si="2">I7*18%</f>
        <v>95400</v>
      </c>
      <c r="K7" s="45">
        <f t="shared" ref="K7:K8" si="3">J7+I7</f>
        <v>625400</v>
      </c>
    </row>
    <row r="8" spans="1:11">
      <c r="A8" s="39">
        <f>A7+1</f>
        <v>2</v>
      </c>
      <c r="B8" s="40" t="s">
        <v>35</v>
      </c>
      <c r="C8" s="41" t="s">
        <v>46</v>
      </c>
      <c r="D8" s="42">
        <v>20</v>
      </c>
      <c r="E8" s="43" t="s">
        <v>58</v>
      </c>
      <c r="F8" s="44">
        <v>35000</v>
      </c>
      <c r="G8" s="44">
        <v>7500</v>
      </c>
      <c r="H8" s="45">
        <f t="shared" si="0"/>
        <v>42500</v>
      </c>
      <c r="I8" s="45">
        <f t="shared" si="1"/>
        <v>850000</v>
      </c>
      <c r="J8" s="45">
        <f t="shared" si="2"/>
        <v>153000</v>
      </c>
      <c r="K8" s="45">
        <f t="shared" si="3"/>
        <v>1003000</v>
      </c>
    </row>
  </sheetData>
  <mergeCells count="2">
    <mergeCell ref="A1:K4"/>
    <mergeCell ref="A5:K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A4" sqref="A4:K4"/>
    </sheetView>
  </sheetViews>
  <sheetFormatPr defaultRowHeight="13.8"/>
  <sheetData>
    <row r="1" spans="1:11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4.4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ht="14.4">
      <c r="A4" s="46" t="s">
        <v>48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ht="14.4">
      <c r="A5" s="46" t="s">
        <v>49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6" spans="1:11" ht="14.4">
      <c r="A6" s="46" t="s">
        <v>50</v>
      </c>
      <c r="B6" s="46"/>
      <c r="C6" s="46"/>
      <c r="D6" s="46"/>
      <c r="E6" s="46"/>
      <c r="F6" s="46"/>
      <c r="G6" s="46"/>
      <c r="H6" s="46"/>
      <c r="I6" s="46"/>
      <c r="J6" s="46"/>
      <c r="K6" s="46"/>
    </row>
    <row r="7" spans="1:11" ht="14.4">
      <c r="A7" s="46" t="s">
        <v>51</v>
      </c>
      <c r="B7" s="46"/>
      <c r="C7" s="46"/>
      <c r="D7" s="46"/>
      <c r="E7" s="46"/>
      <c r="F7" s="46"/>
      <c r="G7" s="46"/>
      <c r="H7" s="46"/>
      <c r="I7" s="46"/>
      <c r="J7" s="46"/>
      <c r="K7" s="46"/>
    </row>
    <row r="8" spans="1:11" ht="14.4">
      <c r="A8" s="46" t="s">
        <v>52</v>
      </c>
      <c r="B8" s="46"/>
      <c r="C8" s="46"/>
      <c r="D8" s="46"/>
      <c r="E8" s="46"/>
      <c r="F8" s="46"/>
      <c r="G8" s="46"/>
      <c r="H8" s="46"/>
      <c r="I8" s="46"/>
      <c r="J8" s="46"/>
      <c r="K8" s="46"/>
    </row>
  </sheetData>
  <mergeCells count="7">
    <mergeCell ref="A8:K8"/>
    <mergeCell ref="A1:K2"/>
    <mergeCell ref="A3:K3"/>
    <mergeCell ref="A4:K4"/>
    <mergeCell ref="A5:K5"/>
    <mergeCell ref="A6:K6"/>
    <mergeCell ref="A7:K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workbookViewId="0">
      <selection activeCell="O12" sqref="O12"/>
    </sheetView>
  </sheetViews>
  <sheetFormatPr defaultRowHeight="13.8"/>
  <sheetData>
    <row r="2" spans="1:12" ht="21">
      <c r="A2" s="30" t="s">
        <v>11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4.4">
      <c r="A3" s="32" t="s">
        <v>12</v>
      </c>
      <c r="B3" s="32"/>
      <c r="C3" s="32"/>
      <c r="D3" s="32"/>
      <c r="E3" s="32"/>
      <c r="F3" s="32"/>
      <c r="G3" s="33"/>
      <c r="H3" s="33"/>
      <c r="I3" s="33"/>
      <c r="J3" s="33"/>
      <c r="K3" s="33"/>
      <c r="L3" s="33"/>
    </row>
    <row r="4" spans="1:12">
      <c r="A4" s="33" t="s">
        <v>53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ht="14.4">
      <c r="A6" s="32" t="s">
        <v>13</v>
      </c>
      <c r="B6" s="32"/>
      <c r="C6" s="32"/>
      <c r="D6" s="32"/>
      <c r="E6" s="32"/>
      <c r="F6" s="32"/>
      <c r="G6" s="33"/>
      <c r="H6" s="33"/>
      <c r="I6" s="33"/>
      <c r="J6" s="33"/>
      <c r="K6" s="33"/>
      <c r="L6" s="33"/>
    </row>
    <row r="7" spans="1:12">
      <c r="A7" s="33" t="s">
        <v>54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2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2" ht="14.4">
      <c r="A9" s="32" t="s">
        <v>14</v>
      </c>
      <c r="B9" s="32"/>
      <c r="C9" s="32"/>
      <c r="D9" s="32"/>
      <c r="E9" s="32"/>
      <c r="F9" s="32"/>
      <c r="G9" s="33"/>
      <c r="H9" s="33"/>
      <c r="I9" s="33"/>
      <c r="J9" s="33"/>
      <c r="K9" s="33"/>
      <c r="L9" s="33"/>
    </row>
    <row r="10" spans="1:12" ht="13.8" customHeight="1">
      <c r="A10" s="33" t="s">
        <v>55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2" ht="13.8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ht="13.8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spans="1:12" ht="14.4">
      <c r="A13" s="32" t="s">
        <v>15</v>
      </c>
      <c r="B13" s="32"/>
      <c r="C13" s="32"/>
      <c r="D13" s="32"/>
      <c r="E13" s="32"/>
      <c r="F13" s="32"/>
      <c r="G13" s="33"/>
      <c r="H13" s="33"/>
      <c r="I13" s="33"/>
      <c r="J13" s="33"/>
      <c r="K13" s="33"/>
      <c r="L13" s="33"/>
    </row>
    <row r="14" spans="1:12">
      <c r="A14" s="33" t="s">
        <v>56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spans="1:1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</row>
    <row r="18" spans="1:12" ht="18">
      <c r="A18" s="28" t="s">
        <v>22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</row>
    <row r="20" spans="1:12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1:12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1:1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</row>
    <row r="24" spans="1:12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</row>
    <row r="25" spans="1:12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</row>
    <row r="26" spans="1:12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</row>
    <row r="27" spans="1:12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spans="1:12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1:1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</row>
  </sheetData>
  <mergeCells count="12">
    <mergeCell ref="A18:L18"/>
    <mergeCell ref="A19:L29"/>
    <mergeCell ref="A2:L2"/>
    <mergeCell ref="A3:F3"/>
    <mergeCell ref="G3:L15"/>
    <mergeCell ref="A4:F5"/>
    <mergeCell ref="A6:F6"/>
    <mergeCell ref="A7:F8"/>
    <mergeCell ref="A9:F9"/>
    <mergeCell ref="A10:F12"/>
    <mergeCell ref="A13:F13"/>
    <mergeCell ref="A14:F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A6" sqref="A6"/>
    </sheetView>
  </sheetViews>
  <sheetFormatPr defaultColWidth="8.8984375" defaultRowHeight="14.4"/>
  <cols>
    <col min="1" max="1" width="8.8984375" style="2"/>
    <col min="2" max="2" width="9.59765625" style="2" customWidth="1"/>
    <col min="3" max="3" width="22.09765625" style="2" customWidth="1"/>
    <col min="4" max="4" width="68.796875" style="2" customWidth="1"/>
    <col min="5" max="5" width="35.09765625" style="2" customWidth="1"/>
    <col min="6" max="6" width="13.09765625" style="2" customWidth="1"/>
    <col min="7" max="7" width="19" style="2" customWidth="1"/>
    <col min="8" max="8" width="17.296875" style="2" customWidth="1"/>
    <col min="9" max="9" width="12.3984375" style="2" customWidth="1"/>
    <col min="10" max="10" width="9.296875" style="2" bestFit="1" customWidth="1"/>
    <col min="11" max="11" width="14.8984375" style="2" customWidth="1"/>
    <col min="12" max="16384" width="8.8984375" style="2"/>
  </cols>
  <sheetData>
    <row r="1" spans="1:11" ht="63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76.2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ht="21">
      <c r="A3" s="49" t="s">
        <v>59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1" ht="28.8">
      <c r="A4" s="51" t="s">
        <v>37</v>
      </c>
      <c r="B4" s="51" t="s">
        <v>38</v>
      </c>
      <c r="C4" s="51" t="s">
        <v>60</v>
      </c>
      <c r="D4" s="51" t="s">
        <v>61</v>
      </c>
      <c r="E4" s="51" t="s">
        <v>62</v>
      </c>
      <c r="F4" s="51" t="s">
        <v>63</v>
      </c>
      <c r="G4" s="51" t="s">
        <v>78</v>
      </c>
      <c r="H4" s="51" t="s">
        <v>64</v>
      </c>
      <c r="I4" s="51" t="s">
        <v>9</v>
      </c>
      <c r="J4" s="51" t="s">
        <v>65</v>
      </c>
      <c r="K4" s="51" t="s">
        <v>66</v>
      </c>
    </row>
    <row r="5" spans="1:11" ht="14.4" customHeight="1">
      <c r="A5" s="52">
        <v>1</v>
      </c>
      <c r="B5" s="53" t="s">
        <v>46</v>
      </c>
      <c r="C5" s="54" t="s">
        <v>74</v>
      </c>
      <c r="D5" s="55" t="s">
        <v>75</v>
      </c>
      <c r="E5" s="56" t="s">
        <v>76</v>
      </c>
      <c r="F5" s="56">
        <v>1</v>
      </c>
      <c r="G5" s="57">
        <v>325000</v>
      </c>
      <c r="H5" s="57">
        <v>100000</v>
      </c>
      <c r="I5" s="57">
        <f t="shared" ref="I5:I6" si="0">G5+H5</f>
        <v>425000</v>
      </c>
      <c r="J5" s="57">
        <f t="shared" ref="J5:J6" si="1">I5*18%</f>
        <v>76500</v>
      </c>
      <c r="K5" s="57">
        <f t="shared" ref="K5:K6" si="2">J5+I5</f>
        <v>501500</v>
      </c>
    </row>
    <row r="6" spans="1:11">
      <c r="A6" s="52">
        <f t="shared" ref="A6" si="3">A5+1</f>
        <v>2</v>
      </c>
      <c r="B6" s="58"/>
      <c r="C6" s="59"/>
      <c r="D6" s="60"/>
      <c r="E6" s="61" t="s">
        <v>77</v>
      </c>
      <c r="F6" s="61">
        <v>1</v>
      </c>
      <c r="G6" s="57">
        <v>770000</v>
      </c>
      <c r="H6" s="57">
        <v>450000</v>
      </c>
      <c r="I6" s="57">
        <f t="shared" si="0"/>
        <v>1220000</v>
      </c>
      <c r="J6" s="57">
        <f t="shared" si="1"/>
        <v>219600</v>
      </c>
      <c r="K6" s="57">
        <f t="shared" si="2"/>
        <v>1439600</v>
      </c>
    </row>
  </sheetData>
  <mergeCells count="5">
    <mergeCell ref="A1:K2"/>
    <mergeCell ref="A3:K3"/>
    <mergeCell ref="B5:B6"/>
    <mergeCell ref="C5:C6"/>
    <mergeCell ref="D5:D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A3" sqref="A3:L3"/>
    </sheetView>
  </sheetViews>
  <sheetFormatPr defaultColWidth="8.8984375" defaultRowHeight="14.4"/>
  <cols>
    <col min="1" max="16384" width="8.8984375" style="2"/>
  </cols>
  <sheetData>
    <row r="1" spans="1:12" ht="14.4" customHeight="1">
      <c r="A1" s="62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ht="14.4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>
      <c r="A3" s="46" t="s">
        <v>47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1:12">
      <c r="A4" s="46" t="s">
        <v>48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>
      <c r="A5" s="46" t="s">
        <v>67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>
      <c r="A6" s="46" t="s">
        <v>68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1:12">
      <c r="A7" s="46" t="s">
        <v>69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</row>
    <row r="8" spans="1:12">
      <c r="A8" s="46" t="s">
        <v>70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</row>
    <row r="14" spans="1:12">
      <c r="L14" s="2" t="s">
        <v>16</v>
      </c>
    </row>
  </sheetData>
  <mergeCells count="7">
    <mergeCell ref="A8:L8"/>
    <mergeCell ref="A1:L2"/>
    <mergeCell ref="A3:L3"/>
    <mergeCell ref="A4:L4"/>
    <mergeCell ref="A5:L5"/>
    <mergeCell ref="A6:L6"/>
    <mergeCell ref="A7:L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workbookViewId="0">
      <selection activeCell="A9" sqref="A9:F9"/>
    </sheetView>
  </sheetViews>
  <sheetFormatPr defaultColWidth="8.8984375" defaultRowHeight="14.4"/>
  <cols>
    <col min="1" max="16384" width="8.8984375" style="2"/>
  </cols>
  <sheetData>
    <row r="2" spans="1:12" ht="21">
      <c r="A2" s="30" t="s">
        <v>11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12</v>
      </c>
      <c r="B3" s="32"/>
      <c r="C3" s="32"/>
      <c r="D3" s="32"/>
      <c r="E3" s="32"/>
      <c r="F3" s="32"/>
      <c r="G3" s="33"/>
      <c r="H3" s="33"/>
      <c r="I3" s="33"/>
      <c r="J3" s="33"/>
      <c r="K3" s="33"/>
      <c r="L3" s="33"/>
    </row>
    <row r="4" spans="1:12">
      <c r="A4" s="65" t="s">
        <v>71</v>
      </c>
      <c r="B4" s="66"/>
      <c r="C4" s="66"/>
      <c r="D4" s="66"/>
      <c r="E4" s="66"/>
      <c r="F4" s="67"/>
      <c r="G4" s="33"/>
      <c r="H4" s="33"/>
      <c r="I4" s="33"/>
      <c r="J4" s="33"/>
      <c r="K4" s="33"/>
      <c r="L4" s="33"/>
    </row>
    <row r="5" spans="1:12">
      <c r="A5" s="68"/>
      <c r="B5" s="69"/>
      <c r="C5" s="69"/>
      <c r="D5" s="69"/>
      <c r="E5" s="69"/>
      <c r="F5" s="70"/>
      <c r="G5" s="33"/>
      <c r="H5" s="33"/>
      <c r="I5" s="33"/>
      <c r="J5" s="33"/>
      <c r="K5" s="33"/>
      <c r="L5" s="33"/>
    </row>
    <row r="6" spans="1:12">
      <c r="A6" s="32" t="s">
        <v>13</v>
      </c>
      <c r="B6" s="32"/>
      <c r="C6" s="32"/>
      <c r="D6" s="32"/>
      <c r="E6" s="32"/>
      <c r="F6" s="32"/>
      <c r="G6" s="33"/>
      <c r="H6" s="33"/>
      <c r="I6" s="33"/>
      <c r="J6" s="33"/>
      <c r="K6" s="33"/>
      <c r="L6" s="33"/>
    </row>
    <row r="7" spans="1:12">
      <c r="A7" s="33" t="s">
        <v>73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2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2">
      <c r="A9" s="32" t="s">
        <v>14</v>
      </c>
      <c r="B9" s="32"/>
      <c r="C9" s="32"/>
      <c r="D9" s="32"/>
      <c r="E9" s="32"/>
      <c r="F9" s="32"/>
      <c r="G9" s="33"/>
      <c r="H9" s="33"/>
      <c r="I9" s="33"/>
      <c r="J9" s="33"/>
      <c r="K9" s="33"/>
      <c r="L9" s="33"/>
    </row>
    <row r="10" spans="1:12">
      <c r="A10" s="71" t="s">
        <v>72</v>
      </c>
      <c r="B10" s="71"/>
      <c r="C10" s="71"/>
      <c r="D10" s="71"/>
      <c r="E10" s="71"/>
      <c r="F10" s="71"/>
      <c r="G10" s="33"/>
      <c r="H10" s="33"/>
      <c r="I10" s="33"/>
      <c r="J10" s="33"/>
      <c r="K10" s="33"/>
      <c r="L10" s="33"/>
    </row>
    <row r="11" spans="1:12">
      <c r="A11" s="71"/>
      <c r="B11" s="71"/>
      <c r="C11" s="71"/>
      <c r="D11" s="71"/>
      <c r="E11" s="71"/>
      <c r="F11" s="71"/>
      <c r="G11" s="33"/>
      <c r="H11" s="33"/>
      <c r="I11" s="33"/>
      <c r="J11" s="33"/>
      <c r="K11" s="33"/>
      <c r="L11" s="33"/>
    </row>
    <row r="12" spans="1:12">
      <c r="A12" s="71"/>
      <c r="B12" s="71"/>
      <c r="C12" s="71"/>
      <c r="D12" s="71"/>
      <c r="E12" s="71"/>
      <c r="F12" s="71"/>
      <c r="G12" s="33"/>
      <c r="H12" s="33"/>
      <c r="I12" s="33"/>
      <c r="J12" s="33"/>
      <c r="K12" s="33"/>
      <c r="L12" s="33"/>
    </row>
    <row r="13" spans="1:12">
      <c r="A13" s="32" t="s">
        <v>15</v>
      </c>
      <c r="B13" s="32"/>
      <c r="C13" s="32"/>
      <c r="D13" s="32"/>
      <c r="E13" s="32"/>
      <c r="F13" s="32"/>
      <c r="G13" s="33"/>
      <c r="H13" s="33"/>
      <c r="I13" s="33"/>
      <c r="J13" s="33"/>
      <c r="K13" s="33"/>
      <c r="L13" s="33"/>
    </row>
    <row r="14" spans="1:12">
      <c r="A14" s="71" t="s">
        <v>72</v>
      </c>
      <c r="B14" s="71"/>
      <c r="C14" s="71"/>
      <c r="D14" s="71"/>
      <c r="E14" s="71"/>
      <c r="F14" s="71"/>
      <c r="G14" s="33"/>
      <c r="H14" s="33"/>
      <c r="I14" s="33"/>
      <c r="J14" s="33"/>
      <c r="K14" s="33"/>
      <c r="L14" s="33"/>
    </row>
    <row r="15" spans="1:12">
      <c r="A15" s="71"/>
      <c r="B15" s="71"/>
      <c r="C15" s="71"/>
      <c r="D15" s="71"/>
      <c r="E15" s="71"/>
      <c r="F15" s="71"/>
      <c r="G15" s="33"/>
      <c r="H15" s="33"/>
      <c r="I15" s="33"/>
      <c r="J15" s="33"/>
      <c r="K15" s="33"/>
      <c r="L15" s="33"/>
    </row>
    <row r="18" spans="1:12" ht="18">
      <c r="A18" s="28" t="s">
        <v>22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</sheetData>
  <mergeCells count="12">
    <mergeCell ref="A18:L18"/>
    <mergeCell ref="A19:L29"/>
    <mergeCell ref="A2:L2"/>
    <mergeCell ref="A3:F3"/>
    <mergeCell ref="G3:L15"/>
    <mergeCell ref="A4:F5"/>
    <mergeCell ref="A6:F6"/>
    <mergeCell ref="A7:F8"/>
    <mergeCell ref="A9:F9"/>
    <mergeCell ref="A10:F12"/>
    <mergeCell ref="A13:F13"/>
    <mergeCell ref="A14:F1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A8" sqref="A8"/>
    </sheetView>
  </sheetViews>
  <sheetFormatPr defaultRowHeight="13.8"/>
  <cols>
    <col min="1" max="1" width="8.796875" style="72"/>
    <col min="2" max="2" width="13.69921875" style="72" customWidth="1"/>
    <col min="3" max="3" width="23.09765625" style="72" customWidth="1"/>
    <col min="4" max="4" width="25" style="72" customWidth="1"/>
    <col min="5" max="5" width="33.69921875" style="72" bestFit="1" customWidth="1"/>
    <col min="6" max="6" width="10.09765625" style="72" customWidth="1"/>
    <col min="7" max="7" width="11.19921875" style="72" customWidth="1"/>
    <col min="8" max="8" width="20" style="72" customWidth="1"/>
    <col min="9" max="9" width="8.59765625" style="72" bestFit="1" customWidth="1"/>
    <col min="10" max="10" width="16" style="72" customWidth="1"/>
    <col min="11" max="11" width="23.19921875" style="72" customWidth="1"/>
    <col min="12" max="16384" width="8.796875" style="72"/>
  </cols>
  <sheetData>
    <row r="1" spans="1:11" ht="28.2" customHeight="1"/>
    <row r="2" spans="1:11" ht="24.6" customHeight="1"/>
    <row r="3" spans="1:11" ht="24" customHeight="1"/>
    <row r="4" spans="1:11" ht="22.8" customHeight="1"/>
    <row r="5" spans="1:11" ht="32.4" customHeight="1"/>
    <row r="6" spans="1:11" ht="21">
      <c r="A6" s="73" t="s">
        <v>79</v>
      </c>
      <c r="B6" s="74"/>
      <c r="C6" s="74"/>
      <c r="D6" s="74"/>
      <c r="E6" s="74"/>
      <c r="F6" s="74"/>
      <c r="G6" s="74"/>
      <c r="H6" s="74"/>
      <c r="I6" s="74"/>
      <c r="J6" s="74"/>
      <c r="K6" s="74"/>
    </row>
    <row r="7" spans="1:11" ht="43.2">
      <c r="A7" s="51" t="s">
        <v>1</v>
      </c>
      <c r="B7" s="51" t="s">
        <v>80</v>
      </c>
      <c r="C7" s="51" t="s">
        <v>81</v>
      </c>
      <c r="D7" s="51" t="s">
        <v>82</v>
      </c>
      <c r="E7" s="51" t="s">
        <v>83</v>
      </c>
      <c r="F7" s="51" t="s">
        <v>84</v>
      </c>
      <c r="G7" s="51" t="s">
        <v>85</v>
      </c>
      <c r="H7" s="51" t="s">
        <v>86</v>
      </c>
      <c r="I7" s="51" t="s">
        <v>87</v>
      </c>
      <c r="J7" s="51" t="s">
        <v>88</v>
      </c>
      <c r="K7" s="51" t="s">
        <v>89</v>
      </c>
    </row>
    <row r="8" spans="1:11">
      <c r="A8" s="75">
        <v>1</v>
      </c>
      <c r="B8" s="81" t="s">
        <v>96</v>
      </c>
      <c r="C8" s="75" t="s">
        <v>91</v>
      </c>
      <c r="D8" s="76" t="s">
        <v>94</v>
      </c>
      <c r="E8" s="76" t="s">
        <v>95</v>
      </c>
      <c r="F8" s="75">
        <v>1</v>
      </c>
      <c r="G8" s="75">
        <v>1</v>
      </c>
      <c r="H8" s="77">
        <v>600000</v>
      </c>
      <c r="I8" s="77">
        <f t="shared" ref="I8" si="0">H8*18%</f>
        <v>108000</v>
      </c>
      <c r="J8" s="77">
        <f t="shared" ref="J8" si="1">I8+H8</f>
        <v>708000</v>
      </c>
      <c r="K8" s="78" t="s">
        <v>90</v>
      </c>
    </row>
  </sheetData>
  <mergeCells count="1">
    <mergeCell ref="A6:K6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sqref="A1:O1"/>
    </sheetView>
  </sheetViews>
  <sheetFormatPr defaultRowHeight="13.8"/>
  <sheetData>
    <row r="1" spans="1:15" ht="21">
      <c r="A1" s="79" t="s">
        <v>92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ht="14.4">
      <c r="A2" s="46" t="s">
        <v>47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15" ht="14.4">
      <c r="A3" s="46" t="s">
        <v>48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15" ht="14.4">
      <c r="A4" s="46" t="s">
        <v>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1:15" ht="14.4">
      <c r="A5" s="46" t="s">
        <v>50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1:15" ht="14.4">
      <c r="A6" s="46" t="s">
        <v>93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15" ht="14.4">
      <c r="A7" s="46" t="s">
        <v>70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</sheetData>
  <mergeCells count="7">
    <mergeCell ref="A7:O7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selection activeCell="I16" sqref="I16"/>
    </sheetView>
  </sheetViews>
  <sheetFormatPr defaultColWidth="8.8984375" defaultRowHeight="14.4"/>
  <cols>
    <col min="1" max="16384" width="8.8984375" style="2"/>
  </cols>
  <sheetData>
    <row r="1" spans="1:12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1">
      <c r="A2" s="30" t="s">
        <v>11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12</v>
      </c>
      <c r="B3" s="32"/>
      <c r="C3" s="32"/>
      <c r="D3" s="32"/>
      <c r="E3" s="32"/>
      <c r="F3" s="32"/>
      <c r="G3" s="33"/>
      <c r="H3" s="33"/>
      <c r="I3" s="33"/>
      <c r="J3" s="33"/>
      <c r="K3" s="33"/>
      <c r="L3" s="33"/>
    </row>
    <row r="4" spans="1:12">
      <c r="A4" s="33" t="s">
        <v>29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>
      <c r="A6" s="32" t="s">
        <v>13</v>
      </c>
      <c r="B6" s="32"/>
      <c r="C6" s="32"/>
      <c r="D6" s="32"/>
      <c r="E6" s="32"/>
      <c r="F6" s="32"/>
      <c r="G6" s="33"/>
      <c r="H6" s="33"/>
      <c r="I6" s="33"/>
      <c r="J6" s="33"/>
      <c r="K6" s="33"/>
      <c r="L6" s="33"/>
    </row>
    <row r="7" spans="1:12">
      <c r="A7" s="33" t="s">
        <v>30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2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2">
      <c r="A9" s="32" t="s">
        <v>14</v>
      </c>
      <c r="B9" s="32"/>
      <c r="C9" s="32"/>
      <c r="D9" s="32"/>
      <c r="E9" s="32"/>
      <c r="F9" s="32"/>
      <c r="G9" s="33"/>
      <c r="H9" s="33"/>
      <c r="I9" s="33"/>
      <c r="J9" s="33"/>
      <c r="K9" s="33"/>
      <c r="L9" s="33"/>
    </row>
    <row r="10" spans="1:12">
      <c r="A10" s="33" t="s">
        <v>32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2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spans="1:12">
      <c r="A13" s="32" t="s">
        <v>15</v>
      </c>
      <c r="B13" s="32"/>
      <c r="C13" s="32"/>
      <c r="D13" s="32"/>
      <c r="E13" s="32"/>
      <c r="F13" s="32"/>
      <c r="G13" s="33"/>
      <c r="H13" s="33"/>
      <c r="I13" s="33"/>
      <c r="J13" s="33"/>
      <c r="K13" s="33"/>
      <c r="L13" s="33"/>
    </row>
    <row r="14" spans="1:12">
      <c r="A14" s="33" t="s">
        <v>31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spans="1:1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</row>
    <row r="17" spans="1: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Q18" s="2" t="s">
        <v>16</v>
      </c>
    </row>
    <row r="20" spans="1:17" ht="18">
      <c r="A20" s="28" t="s">
        <v>22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7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7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7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</sheetData>
  <mergeCells count="13">
    <mergeCell ref="A14:F15"/>
    <mergeCell ref="A20:L20"/>
    <mergeCell ref="A21:L31"/>
    <mergeCell ref="A1:L1"/>
    <mergeCell ref="A2:L2"/>
    <mergeCell ref="A3:F3"/>
    <mergeCell ref="G3:L15"/>
    <mergeCell ref="A4:F5"/>
    <mergeCell ref="A6:F6"/>
    <mergeCell ref="A7:F8"/>
    <mergeCell ref="A9:F9"/>
    <mergeCell ref="A10:F12"/>
    <mergeCell ref="A13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Auto Hood</vt:lpstr>
      <vt:lpstr>T&amp;C - Auto</vt:lpstr>
      <vt:lpstr>Case study - Auto</vt:lpstr>
      <vt:lpstr>Bus</vt:lpstr>
      <vt:lpstr>T&amp;C - Bus</vt:lpstr>
      <vt:lpstr>Case Study - Bus</vt:lpstr>
      <vt:lpstr>Metro</vt:lpstr>
      <vt:lpstr>T&amp;C - Metro</vt:lpstr>
      <vt:lpstr>Case Study - Metro</vt:lpstr>
      <vt:lpstr>Train</vt:lpstr>
      <vt:lpstr>T&amp;C - Train</vt:lpstr>
      <vt:lpstr>Case Study - Train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Tamanna</cp:lastModifiedBy>
  <dcterms:created xsi:type="dcterms:W3CDTF">2026-02-10T05:15:44Z</dcterms:created>
  <dcterms:modified xsi:type="dcterms:W3CDTF">2026-09-07T11:55:00Z</dcterms:modified>
</cp:coreProperties>
</file>