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mccabe/Desktop/Masters Program/DATA 607/masters_607/homework_4/"/>
    </mc:Choice>
  </mc:AlternateContent>
  <xr:revisionPtr revIDLastSave="0" documentId="8_{3BB7AE54-2DE3-494C-823A-8DF2C1D641AA}" xr6:coauthVersionLast="45" xr6:coauthVersionMax="45" xr10:uidLastSave="{00000000-0000-0000-0000-000000000000}"/>
  <bookViews>
    <workbookView xWindow="0" yWindow="460" windowWidth="24500" windowHeight="15800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D6" i="1"/>
  <c r="E6" i="1"/>
  <c r="F3" i="1"/>
  <c r="D4" i="1"/>
  <c r="E4" i="1"/>
  <c r="D10" i="1"/>
  <c r="D9" i="1"/>
  <c r="B19" i="1"/>
  <c r="M8" i="1"/>
  <c r="M6" i="1"/>
  <c r="E9" i="1" l="1"/>
  <c r="C4" i="1"/>
</calcChain>
</file>

<file path=xl/sharedStrings.xml><?xml version="1.0" encoding="utf-8"?>
<sst xmlns="http://schemas.openxmlformats.org/spreadsheetml/2006/main" count="40" uniqueCount="32">
  <si>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</si>
  <si>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</si>
  <si>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</si>
  <si>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</si>
  <si>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</si>
  <si>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</si>
  <si>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</si>
  <si>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</si>
  <si>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</si>
  <si>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</si>
  <si>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</si>
  <si>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</si>
  <si>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</si>
  <si>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</si>
  <si>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</si>
  <si>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</si>
  <si>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</si>
  <si>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</si>
  <si>
    <t>IL Total Population</t>
  </si>
  <si>
    <t>IL Age for Vaccine</t>
  </si>
  <si>
    <t>16+</t>
  </si>
  <si>
    <t>Percent 15+ in IL</t>
  </si>
  <si>
    <t>Eligible population roughly</t>
  </si>
  <si>
    <t>Eligible Population excel</t>
  </si>
  <si>
    <t>https://en.wikipedia.org/wiki/Demographics_of_Israel</t>
  </si>
  <si>
    <t>We have enough information to calculate the total population of citizens eligible for vaccination. israel allows for vaccinations for people 16+. According to https://www.usnews.com/news/health-news/articles/2021-02-04/all-israelis-over-16-are-eligible-for-coronavirus-vaccine. According to wikipedia, 16+ accounts for 72.1% of the popultion</t>
  </si>
  <si>
    <t>age</t>
  </si>
  <si>
    <t>Vax</t>
  </si>
  <si>
    <t>Not Vax</t>
  </si>
  <si>
    <t>Fully Vax</t>
  </si>
  <si>
    <t>Population</t>
  </si>
  <si>
    <t>Confirmed, you can have negative Efficacy vs Severe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</si>
</sst>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165" fontId="2" fillId="0" borderId="4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/>
    <xf numFmtId="165" fontId="2" fillId="0" borderId="6" xfId="0" applyNumberFormat="1" applyFont="1" applyBorder="1" applyAlignment="1">
      <alignment vertical="center"/>
    </xf>
    <xf numFmtId="165" fontId="2" fillId="0" borderId="7" xfId="0" applyNumberFormat="1" applyFont="1" applyBorder="1" applyAlignment="1">
      <alignment vertical="center"/>
    </xf>
    <xf numFmtId="165" fontId="2" fillId="0" borderId="8" xfId="0" applyNumberFormat="1" applyFont="1" applyBorder="1" applyAlignment="1">
      <alignment vertical="center"/>
    </xf>
    <xf numFmtId="0" fontId="1" fillId="0" borderId="0" xfId="0" applyFont="1" applyAlignment="1"/>
    <xf numFmtId="43" fontId="2" fillId="0" borderId="0" xfId="1" applyFont="1" applyAlignment="1"/>
    <xf numFmtId="3" fontId="2" fillId="0" borderId="0" xfId="0" applyNumberFormat="1" applyFont="1" applyAlignment="1"/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164" fontId="2" fillId="3" borderId="0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O20"/>
  <sheetViews>
    <sheetView tabSelected="1" workbookViewId="0">
      <selection activeCell="F7" sqref="F7"/>
    </sheetView>
  </sheetViews>
  <sheetFormatPr baseColWidth="10" defaultColWidth="9" defaultRowHeight="16" x14ac:dyDescent="0.2"/>
  <cols>
    <col min="1" max="1" width="69.1640625" style="24" customWidth="1"/>
    <col min="2" max="2" width="28.6640625" style="24" customWidth="1"/>
    <col min="3" max="3" width="9.1640625" style="24" bestFit="1" customWidth="1"/>
    <col min="4" max="4" width="8.33203125" style="24" bestFit="1" customWidth="1"/>
    <col min="5" max="5" width="12.1640625" style="24" bestFit="1" customWidth="1"/>
    <col min="6" max="6" width="15.83203125" style="24" bestFit="1" customWidth="1"/>
    <col min="7" max="7" width="9.83203125" style="24" bestFit="1" customWidth="1"/>
    <col min="8" max="8" width="11.83203125" style="24" bestFit="1" customWidth="1"/>
    <col min="9" max="9" width="7.5" style="24" bestFit="1" customWidth="1"/>
    <col min="10" max="11" width="9" style="24"/>
    <col min="12" max="12" width="23.1640625" style="24" bestFit="1" customWidth="1"/>
    <col min="13" max="13" width="13" style="24" bestFit="1" customWidth="1"/>
    <col min="14" max="14" width="9" style="24"/>
    <col min="15" max="15" width="46.83203125" style="24" bestFit="1" customWidth="1"/>
    <col min="16" max="16384" width="9" style="24"/>
  </cols>
  <sheetData>
    <row r="1" spans="1:15" s="3" customFormat="1" x14ac:dyDescent="0.2">
      <c r="A1" s="3" t="s">
        <v>0</v>
      </c>
      <c r="B1" s="4" t="s">
        <v>1</v>
      </c>
      <c r="C1" s="5"/>
      <c r="D1" s="6" t="s">
        <v>2</v>
      </c>
      <c r="E1" s="7"/>
      <c r="F1" s="8" t="s">
        <v>3</v>
      </c>
      <c r="G1" s="9"/>
    </row>
    <row r="2" spans="1:15" s="3" customFormat="1" ht="28" customHeight="1" x14ac:dyDescent="0.2">
      <c r="B2" s="10" t="s">
        <v>8</v>
      </c>
      <c r="C2" s="11" t="s">
        <v>9</v>
      </c>
      <c r="D2" s="10" t="s">
        <v>10</v>
      </c>
      <c r="E2" s="11" t="s">
        <v>11</v>
      </c>
      <c r="F2" s="12" t="s">
        <v>7</v>
      </c>
      <c r="G2" s="9"/>
    </row>
    <row r="3" spans="1:15" s="3" customFormat="1" x14ac:dyDescent="0.2">
      <c r="A3" s="3" t="s">
        <v>4</v>
      </c>
      <c r="B3" s="13">
        <v>1116834</v>
      </c>
      <c r="C3" s="14">
        <v>3501118</v>
      </c>
      <c r="D3" s="15">
        <v>43</v>
      </c>
      <c r="E3" s="15">
        <v>11</v>
      </c>
      <c r="F3" s="35">
        <f>1-E4/D4</f>
        <v>0.91839700320576667</v>
      </c>
      <c r="G3" s="9"/>
      <c r="L3" s="16" t="s">
        <v>18</v>
      </c>
      <c r="M3" s="16">
        <v>9000000</v>
      </c>
    </row>
    <row r="4" spans="1:15" s="3" customFormat="1" x14ac:dyDescent="0.2">
      <c r="A4" s="3" t="s">
        <v>6</v>
      </c>
      <c r="B4" s="17">
        <v>0.23300000000000001</v>
      </c>
      <c r="C4" s="18">
        <f>0.73</f>
        <v>0.73</v>
      </c>
      <c r="D4" s="34">
        <f>(D3/B3)*100000</f>
        <v>3.8501693179111669</v>
      </c>
      <c r="E4" s="34">
        <f>(E3/C3)*100000</f>
        <v>0.31418535450676044</v>
      </c>
      <c r="F4" s="19"/>
      <c r="G4" s="18"/>
      <c r="L4" s="16" t="s">
        <v>19</v>
      </c>
      <c r="M4" s="16" t="s">
        <v>20</v>
      </c>
    </row>
    <row r="5" spans="1:15" s="3" customFormat="1" x14ac:dyDescent="0.2">
      <c r="A5" s="3" t="s">
        <v>5</v>
      </c>
      <c r="B5" s="20">
        <v>186078</v>
      </c>
      <c r="C5" s="21">
        <v>2133516</v>
      </c>
      <c r="D5" s="22">
        <v>171</v>
      </c>
      <c r="E5" s="22">
        <v>290</v>
      </c>
      <c r="F5" s="35">
        <f>1-E6/D6</f>
        <v>0.85208881621090138</v>
      </c>
      <c r="G5" s="9"/>
      <c r="L5" s="16" t="s">
        <v>21</v>
      </c>
      <c r="M5" s="23">
        <v>0.72099999999999997</v>
      </c>
      <c r="N5" s="23"/>
      <c r="O5" s="23" t="s">
        <v>24</v>
      </c>
    </row>
    <row r="6" spans="1:15" x14ac:dyDescent="0.2">
      <c r="B6" s="25">
        <v>7.9000000000000001E-2</v>
      </c>
      <c r="C6" s="26">
        <v>0.90400000000000003</v>
      </c>
      <c r="D6" s="34">
        <f>(D5/B5)*100000</f>
        <v>91.89694644181472</v>
      </c>
      <c r="E6" s="34">
        <f>(E5/C5)*100000</f>
        <v>13.592586134812207</v>
      </c>
      <c r="F6" s="27"/>
      <c r="G6" s="18"/>
      <c r="L6" s="28" t="s">
        <v>22</v>
      </c>
      <c r="M6" s="29">
        <f>M5*M3</f>
        <v>6489000</v>
      </c>
    </row>
    <row r="7" spans="1:15" x14ac:dyDescent="0.2">
      <c r="A7" s="3"/>
      <c r="B7" s="30"/>
      <c r="C7" s="30"/>
      <c r="D7" s="30"/>
      <c r="E7" s="30"/>
    </row>
    <row r="8" spans="1:15" x14ac:dyDescent="0.2">
      <c r="B8" s="31"/>
      <c r="C8" s="31"/>
      <c r="D8" s="32"/>
      <c r="E8" s="32"/>
      <c r="F8" s="31"/>
      <c r="G8" s="31"/>
      <c r="L8" s="28" t="s">
        <v>23</v>
      </c>
      <c r="M8" s="30">
        <f>SUM(L10:L13)</f>
        <v>6937546</v>
      </c>
    </row>
    <row r="9" spans="1:15" x14ac:dyDescent="0.2">
      <c r="A9" s="3"/>
      <c r="D9" s="24">
        <f>290/100000</f>
        <v>2.8999999999999998E-3</v>
      </c>
      <c r="E9" s="24">
        <f>D9/D10</f>
        <v>1.695906432748538</v>
      </c>
    </row>
    <row r="10" spans="1:15" x14ac:dyDescent="0.2">
      <c r="A10" s="24" t="s">
        <v>12</v>
      </c>
      <c r="D10" s="24">
        <f>171/100000</f>
        <v>1.7099999999999999E-3</v>
      </c>
      <c r="L10" s="13">
        <v>1116834</v>
      </c>
    </row>
    <row r="11" spans="1:15" x14ac:dyDescent="0.2">
      <c r="B11" s="30" t="s">
        <v>13</v>
      </c>
      <c r="L11" s="14">
        <v>3501118</v>
      </c>
    </row>
    <row r="12" spans="1:15" x14ac:dyDescent="0.2">
      <c r="B12" s="24" t="s">
        <v>14</v>
      </c>
      <c r="L12" s="20">
        <v>186078</v>
      </c>
    </row>
    <row r="13" spans="1:15" x14ac:dyDescent="0.2">
      <c r="E13" s="28" t="s">
        <v>26</v>
      </c>
      <c r="F13" s="28" t="s">
        <v>27</v>
      </c>
      <c r="G13" s="28" t="s">
        <v>30</v>
      </c>
      <c r="H13" s="28" t="s">
        <v>2</v>
      </c>
      <c r="I13" s="28" t="s">
        <v>3</v>
      </c>
      <c r="L13" s="21">
        <v>2133516</v>
      </c>
    </row>
    <row r="14" spans="1:15" ht="34" x14ac:dyDescent="0.2">
      <c r="A14" s="24" t="s">
        <v>15</v>
      </c>
      <c r="B14" s="33" t="s">
        <v>25</v>
      </c>
      <c r="E14" s="28" t="s">
        <v>4</v>
      </c>
      <c r="F14" s="28" t="s">
        <v>28</v>
      </c>
      <c r="G14" s="28">
        <v>1116834</v>
      </c>
      <c r="H14" s="24">
        <v>43</v>
      </c>
    </row>
    <row r="15" spans="1:15" x14ac:dyDescent="0.2">
      <c r="A15" s="24" t="s">
        <v>16</v>
      </c>
      <c r="B15" s="28" t="s">
        <v>31</v>
      </c>
      <c r="E15" s="28" t="s">
        <v>4</v>
      </c>
      <c r="F15" s="28" t="s">
        <v>29</v>
      </c>
      <c r="G15" s="28">
        <v>3501118</v>
      </c>
      <c r="H15" s="24">
        <v>11</v>
      </c>
    </row>
    <row r="16" spans="1:15" ht="33" customHeight="1" x14ac:dyDescent="0.2">
      <c r="A16" s="1" t="s">
        <v>17</v>
      </c>
      <c r="B16" s="2"/>
      <c r="C16" s="2"/>
      <c r="D16" s="2"/>
      <c r="E16" s="28" t="s">
        <v>4</v>
      </c>
      <c r="F16" s="2" t="s">
        <v>28</v>
      </c>
      <c r="G16" s="2">
        <v>186078</v>
      </c>
      <c r="H16" s="24">
        <v>171</v>
      </c>
    </row>
    <row r="17" spans="2:8" x14ac:dyDescent="0.2">
      <c r="E17" s="28" t="s">
        <v>4</v>
      </c>
      <c r="F17" s="28" t="s">
        <v>29</v>
      </c>
      <c r="G17" s="24">
        <v>2133516</v>
      </c>
      <c r="H17" s="24">
        <v>290</v>
      </c>
    </row>
    <row r="19" spans="2:8" x14ac:dyDescent="0.2">
      <c r="B19" s="24">
        <f>214/100000</f>
        <v>2.14E-3</v>
      </c>
    </row>
    <row r="20" spans="2:8" x14ac:dyDescent="0.2">
      <c r="B20" s="30">
        <v>3501118</v>
      </c>
    </row>
  </sheetData>
  <mergeCells count="2">
    <mergeCell ref="B1:C1"/>
    <mergeCell ref="D1:E1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Alec McCabe</cp:lastModifiedBy>
  <cp:lastPrinted>2021-09-02T19:10:18Z</cp:lastPrinted>
  <dcterms:created xsi:type="dcterms:W3CDTF">2021-09-02T17:57:21Z</dcterms:created>
  <dcterms:modified xsi:type="dcterms:W3CDTF">2021-09-21T00:49:20Z</dcterms:modified>
</cp:coreProperties>
</file>