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Gaikwad\Downloads\"/>
    </mc:Choice>
  </mc:AlternateContent>
  <xr:revisionPtr revIDLastSave="0" documentId="13_ncr:1_{C44D4945-B229-423B-8D16-A6A8286AF740}" xr6:coauthVersionLast="47" xr6:coauthVersionMax="47" xr10:uidLastSave="{00000000-0000-0000-0000-000000000000}"/>
  <bookViews>
    <workbookView xWindow="-108" yWindow="-108" windowWidth="23256" windowHeight="12456" xr2:uid="{EA5D5DC0-47DF-4D87-8B12-A652E535CA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I39" i="1"/>
  <c r="I40" i="1"/>
  <c r="I38" i="1"/>
  <c r="I37" i="1"/>
  <c r="I29" i="1"/>
  <c r="I28" i="1"/>
  <c r="I27" i="1"/>
  <c r="I26" i="1"/>
  <c r="I16" i="1"/>
  <c r="B19" i="1"/>
  <c r="B17" i="1"/>
  <c r="B15" i="1"/>
  <c r="I15" i="1"/>
  <c r="I14" i="1"/>
  <c r="I13" i="1"/>
  <c r="I12" i="1"/>
  <c r="I8" i="1"/>
  <c r="D7" i="1"/>
</calcChain>
</file>

<file path=xl/sharedStrings.xml><?xml version="1.0" encoding="utf-8"?>
<sst xmlns="http://schemas.openxmlformats.org/spreadsheetml/2006/main" count="41" uniqueCount="24">
  <si>
    <t>Total Emails</t>
  </si>
  <si>
    <t>Predicted</t>
  </si>
  <si>
    <t>Actual</t>
  </si>
  <si>
    <t>Spam (+ve)</t>
  </si>
  <si>
    <t>Not Spam(-ve)</t>
  </si>
  <si>
    <t>Spam(+ve)</t>
  </si>
  <si>
    <t>Not Spam (-ve)</t>
  </si>
  <si>
    <t>TP</t>
  </si>
  <si>
    <t>TN</t>
  </si>
  <si>
    <t>FP</t>
  </si>
  <si>
    <t>FN</t>
  </si>
  <si>
    <t>MSE, RMSE, MAE, R2</t>
  </si>
  <si>
    <t>Reg</t>
  </si>
  <si>
    <t>Precision</t>
  </si>
  <si>
    <t>Recall</t>
  </si>
  <si>
    <t>Accuracy</t>
  </si>
  <si>
    <t>Correctly classified</t>
  </si>
  <si>
    <t>2ab/(a+b)</t>
  </si>
  <si>
    <t>F1</t>
  </si>
  <si>
    <t>Cancer(+ve)</t>
  </si>
  <si>
    <t>Not Cancer(-ve)</t>
  </si>
  <si>
    <t>Not Cancer (-ve)</t>
  </si>
  <si>
    <t>Beta</t>
  </si>
  <si>
    <t>F-Beta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</si>
</sst>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4A83-D540-49B5-A031-2CF86B605194}">
  <dimension ref="B2:M43"/>
  <sheetViews>
    <sheetView tabSelected="1" workbookViewId="0">
      <selection activeCell="D3" sqref="D3"/>
    </sheetView>
  </sheetViews>
  <sheetFormatPr defaultRowHeight="14.4" x14ac:dyDescent="0.3"/>
  <cols>
    <col min="4" max="4" width="19.6640625" bestFit="1" customWidth="1"/>
    <col min="7" max="7" width="15.77734375" bestFit="1" customWidth="1"/>
    <col min="8" max="8" width="33" bestFit="1" customWidth="1"/>
    <col min="9" max="9" width="22.5546875" bestFit="1" customWidth="1"/>
    <col min="10" max="10" width="26" bestFit="1" customWidth="1"/>
  </cols>
  <sheetData>
    <row r="2" spans="2:13" ht="25.8" x14ac:dyDescent="0.5">
      <c r="D2" s="1" t="s">
        <v>0</v>
      </c>
      <c r="E2" s="1">
        <v>1000</v>
      </c>
    </row>
    <row r="3" spans="2:13" ht="25.8" x14ac:dyDescent="0.5">
      <c r="G3" s="2"/>
      <c r="H3" s="7"/>
      <c r="I3" s="3" t="s">
        <v>2</v>
      </c>
      <c r="J3" s="4"/>
    </row>
    <row r="4" spans="2:13" ht="25.8" x14ac:dyDescent="0.5">
      <c r="G4" s="8"/>
      <c r="H4" s="9"/>
      <c r="I4" s="9" t="s">
        <v>5</v>
      </c>
      <c r="J4" s="9" t="s">
        <v>6</v>
      </c>
    </row>
    <row r="5" spans="2:13" ht="25.8" x14ac:dyDescent="0.3">
      <c r="G5" s="5" t="s">
        <v>1</v>
      </c>
      <c r="H5" s="9" t="s">
        <v>3</v>
      </c>
      <c r="I5" s="10">
        <v>250</v>
      </c>
      <c r="J5" s="11">
        <v>20</v>
      </c>
      <c r="L5" s="14" t="s">
        <v>7</v>
      </c>
      <c r="M5" s="13" t="s">
        <v>9</v>
      </c>
    </row>
    <row r="6" spans="2:13" ht="25.8" x14ac:dyDescent="0.3">
      <c r="G6" s="6"/>
      <c r="H6" s="9" t="s">
        <v>4</v>
      </c>
      <c r="I6" s="11">
        <v>30</v>
      </c>
      <c r="J6" s="10">
        <v>700</v>
      </c>
      <c r="L6" s="13" t="s">
        <v>10</v>
      </c>
      <c r="M6" s="14" t="s">
        <v>8</v>
      </c>
    </row>
    <row r="7" spans="2:13" x14ac:dyDescent="0.3">
      <c r="D7">
        <f>1000-I5-J6</f>
        <v>50</v>
      </c>
    </row>
    <row r="8" spans="2:13" ht="25.8" x14ac:dyDescent="0.5">
      <c r="I8" s="1">
        <f>SUM(I5:J6)</f>
        <v>1000</v>
      </c>
    </row>
    <row r="10" spans="2:13" ht="25.8" x14ac:dyDescent="0.5">
      <c r="G10" t="s">
        <v>12</v>
      </c>
      <c r="H10" s="1" t="s">
        <v>11</v>
      </c>
    </row>
    <row r="12" spans="2:13" ht="25.8" x14ac:dyDescent="0.3">
      <c r="H12" s="12" t="s">
        <v>13</v>
      </c>
      <c r="I12" s="15">
        <f>I5/(I5+J5)</f>
        <v>0.92592592592592593</v>
      </c>
    </row>
    <row r="13" spans="2:13" ht="25.8" x14ac:dyDescent="0.3">
      <c r="B13" s="12">
        <v>2</v>
      </c>
      <c r="C13" s="12">
        <v>3</v>
      </c>
      <c r="H13" s="12" t="s">
        <v>14</v>
      </c>
      <c r="I13" s="15">
        <f>I5/(I5+I6)</f>
        <v>0.8928571428571429</v>
      </c>
    </row>
    <row r="14" spans="2:13" ht="25.8" x14ac:dyDescent="0.3">
      <c r="H14" s="12" t="s">
        <v>16</v>
      </c>
      <c r="I14" s="12">
        <f>I5+J6</f>
        <v>950</v>
      </c>
    </row>
    <row r="15" spans="2:13" ht="25.8" x14ac:dyDescent="0.5">
      <c r="B15">
        <f>(1/B13)+(1/C13)</f>
        <v>0.83333333333333326</v>
      </c>
      <c r="D15" t="s">
        <v>17</v>
      </c>
      <c r="H15" s="17" t="s">
        <v>15</v>
      </c>
      <c r="I15" s="17">
        <f>I14/SUM(I5:J6)</f>
        <v>0.95</v>
      </c>
    </row>
    <row r="16" spans="2:13" ht="25.8" x14ac:dyDescent="0.3">
      <c r="H16" s="12" t="s">
        <v>18</v>
      </c>
      <c r="I16" s="12">
        <f>2*I12*I13/(I12+I13)</f>
        <v>0.90909090909090906</v>
      </c>
    </row>
    <row r="17" spans="2:10" x14ac:dyDescent="0.3">
      <c r="B17">
        <f>B15/2</f>
        <v>0.41666666666666663</v>
      </c>
    </row>
    <row r="19" spans="2:10" ht="25.8" x14ac:dyDescent="0.3">
      <c r="B19">
        <f>1/B17</f>
        <v>2.4000000000000004</v>
      </c>
      <c r="I19" s="12">
        <v>1000</v>
      </c>
    </row>
    <row r="21" spans="2:10" ht="25.8" x14ac:dyDescent="0.5">
      <c r="G21" s="2"/>
      <c r="H21" s="7"/>
      <c r="I21" s="3" t="s">
        <v>2</v>
      </c>
      <c r="J21" s="4"/>
    </row>
    <row r="22" spans="2:10" ht="25.8" x14ac:dyDescent="0.5">
      <c r="G22" s="8"/>
      <c r="H22" s="9"/>
      <c r="I22" s="9" t="s">
        <v>19</v>
      </c>
      <c r="J22" s="9" t="s">
        <v>21</v>
      </c>
    </row>
    <row r="23" spans="2:10" ht="25.8" x14ac:dyDescent="0.3">
      <c r="G23" s="5" t="s">
        <v>1</v>
      </c>
      <c r="H23" s="9" t="s">
        <v>19</v>
      </c>
      <c r="I23" s="10">
        <v>50</v>
      </c>
      <c r="J23" s="11">
        <v>0</v>
      </c>
    </row>
    <row r="24" spans="2:10" ht="25.8" x14ac:dyDescent="0.3">
      <c r="G24" s="6"/>
      <c r="H24" s="9" t="s">
        <v>20</v>
      </c>
      <c r="I24" s="11">
        <v>950</v>
      </c>
      <c r="J24" s="10">
        <v>0</v>
      </c>
    </row>
    <row r="26" spans="2:10" ht="25.8" x14ac:dyDescent="0.5">
      <c r="H26" s="18" t="s">
        <v>13</v>
      </c>
      <c r="I26" s="17">
        <f>I23/(I23+J23)</f>
        <v>1</v>
      </c>
    </row>
    <row r="27" spans="2:10" ht="25.8" x14ac:dyDescent="0.5">
      <c r="H27" s="18" t="s">
        <v>14</v>
      </c>
      <c r="I27" s="17">
        <f>I23/(I23+I24)</f>
        <v>0.05</v>
      </c>
    </row>
    <row r="28" spans="2:10" ht="25.8" x14ac:dyDescent="0.3">
      <c r="H28" s="12" t="s">
        <v>18</v>
      </c>
      <c r="I28" s="16">
        <f>2*I26*I27/(I26+I27)</f>
        <v>9.5238095238095233E-2</v>
      </c>
    </row>
    <row r="29" spans="2:10" ht="25.8" x14ac:dyDescent="0.3">
      <c r="H29" s="12" t="s">
        <v>15</v>
      </c>
      <c r="I29" s="12">
        <f>I23/SUM(I23:J24)</f>
        <v>0.05</v>
      </c>
    </row>
    <row r="32" spans="2:10" ht="25.8" x14ac:dyDescent="0.5">
      <c r="G32" s="2"/>
      <c r="H32" s="7"/>
      <c r="I32" s="3" t="s">
        <v>2</v>
      </c>
      <c r="J32" s="4"/>
    </row>
    <row r="33" spans="7:10" ht="25.8" x14ac:dyDescent="0.5">
      <c r="G33" s="8"/>
      <c r="H33" s="9"/>
      <c r="I33" s="9" t="s">
        <v>19</v>
      </c>
      <c r="J33" s="9" t="s">
        <v>21</v>
      </c>
    </row>
    <row r="34" spans="7:10" ht="25.8" x14ac:dyDescent="0.3">
      <c r="G34" s="5" t="s">
        <v>1</v>
      </c>
      <c r="H34" s="9" t="s">
        <v>19</v>
      </c>
      <c r="I34" s="10">
        <v>5</v>
      </c>
      <c r="J34" s="11">
        <v>5</v>
      </c>
    </row>
    <row r="35" spans="7:10" ht="25.8" x14ac:dyDescent="0.3">
      <c r="G35" s="6"/>
      <c r="H35" s="9" t="s">
        <v>20</v>
      </c>
      <c r="I35" s="11">
        <v>45</v>
      </c>
      <c r="J35" s="10">
        <v>945</v>
      </c>
    </row>
    <row r="37" spans="7:10" ht="25.8" x14ac:dyDescent="0.5">
      <c r="H37" s="18" t="s">
        <v>13</v>
      </c>
      <c r="I37" s="17">
        <f>I34/(I34+J34)</f>
        <v>0.5</v>
      </c>
    </row>
    <row r="38" spans="7:10" ht="25.8" x14ac:dyDescent="0.5">
      <c r="H38" s="18" t="s">
        <v>14</v>
      </c>
      <c r="I38" s="17">
        <f>I34/(I34+I35)</f>
        <v>0.1</v>
      </c>
    </row>
    <row r="39" spans="7:10" ht="25.8" x14ac:dyDescent="0.3">
      <c r="H39" s="12" t="s">
        <v>18</v>
      </c>
      <c r="I39" s="16">
        <f>2*I37*I38/(I37+I38)</f>
        <v>0.16666666666666669</v>
      </c>
    </row>
    <row r="40" spans="7:10" ht="25.8" x14ac:dyDescent="0.3">
      <c r="H40" s="12" t="s">
        <v>15</v>
      </c>
      <c r="I40" s="12">
        <f>(I34+J35)/1000</f>
        <v>0.95</v>
      </c>
    </row>
    <row r="42" spans="7:10" ht="25.8" x14ac:dyDescent="0.3">
      <c r="H42" s="12" t="s">
        <v>22</v>
      </c>
      <c r="I42" s="12">
        <v>2</v>
      </c>
    </row>
    <row r="43" spans="7:10" ht="25.8" x14ac:dyDescent="0.3">
      <c r="H43" s="12" t="s">
        <v>23</v>
      </c>
      <c r="I43" s="12">
        <f>(1+I42^2)*I37*I38/(I37*(I42^2)+I38)</f>
        <v>0.11904761904761904</v>
      </c>
    </row>
  </sheetData>
  <mergeCells count="6">
    <mergeCell ref="I3:J3"/>
    <mergeCell ref="G5:G6"/>
    <mergeCell ref="I21:J21"/>
    <mergeCell ref="G23:G24"/>
    <mergeCell ref="I32:J32"/>
    <mergeCell ref="G34:G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2023-11-30T12:55:07Z</dcterms:created>
  <dcterms:modified xsi:type="dcterms:W3CDTF">2023-11-30T13:36:02Z</dcterms:modified>
</cp:coreProperties>
</file>