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C" sheetId="1" r:id="rId4"/>
    <sheet state="visible" name="PROPOSAL" sheetId="2" r:id="rId5"/>
    <sheet state="visible" name="Sample Completed TOC" sheetId="3" r:id="rId6"/>
    <sheet state="hidden" name="Rev. History" sheetId="4" r:id="rId7"/>
    <sheet state="visible" name="ASSESSMENTS" sheetId="5" r:id="rId8"/>
    <sheet state="visible" name="Dates" sheetId="6" r:id="rId9"/>
    <sheet state="visible" name="Deliverables" sheetId="7" r:id="rId10"/>
    <sheet state="visible" name="Basics" sheetId="8" r:id="rId11"/>
  </sheets>
  <definedNames>
    <definedName localSheetId="4" name="Questions">ASSESSMENTS!$C$41:$P$101</definedName>
  </definedNames>
  <calcPr/>
</workbook>
</file>

<file path=xl/sharedStrings.xml><?xml version="1.0" encoding="utf-8"?>
<sst xmlns="http://schemas.openxmlformats.org/spreadsheetml/2006/main" count="851" uniqueCount="578">
  <si>
    <t>Title:</t>
  </si>
  <si>
    <t>Learning NGINX [Revision]</t>
  </si>
  <si>
    <t>By:</t>
  </si>
  <si>
    <t>Michael Jenkins</t>
  </si>
  <si>
    <t>With:</t>
  </si>
  <si>
    <t>Producer Name</t>
  </si>
  <si>
    <t>ID:</t>
  </si>
  <si>
    <t>raw time:</t>
  </si>
  <si>
    <t>Loc:</t>
  </si>
  <si>
    <t>booth/stage #</t>
  </si>
  <si>
    <t xml:space="preserve">progress: </t>
  </si>
  <si>
    <t>TOC Template v2021.08.04</t>
  </si>
  <si>
    <t>ready or done</t>
  </si>
  <si>
    <t>Ch #</t>
  </si>
  <si>
    <t>Chapter</t>
  </si>
  <si>
    <t>Vid #</t>
  </si>
  <si>
    <t>Video Name</t>
  </si>
  <si>
    <t>Exercise Files</t>
  </si>
  <si>
    <t>Michael Jenkins Notes</t>
  </si>
  <si>
    <t>Video Filename</t>
  </si>
  <si>
    <t>Raw Time</t>
  </si>
  <si>
    <t>Editing Notes</t>
  </si>
  <si>
    <t>Slide Notes</t>
  </si>
  <si>
    <t>Free Movie</t>
  </si>
  <si>
    <t>Motion Graphics Notes</t>
  </si>
  <si>
    <t>Handout Notes</t>
  </si>
  <si>
    <t>Challenge</t>
  </si>
  <si>
    <t>Solution</t>
  </si>
  <si>
    <t>Introduction</t>
  </si>
  <si>
    <t>ready</t>
  </si>
  <si>
    <t>(Roomtone)</t>
  </si>
  <si>
    <t>Where feasible, organize by chapter folders and give each project/file a unique name.
Example:
Ch01 &gt; Robots &gt; Tom.jpg</t>
  </si>
  <si>
    <t xml:space="preserve">Ex. After watching this video, you will be able to discuss the benefits of customer service. When people know how delivering great customer service benefits them, they will feel more motivated to put it into practice.	</t>
  </si>
  <si>
    <t>Add notes useful for the editor.
Examples:
CUT from ##:## to ##:##.
URL Overlay: http://
END the video at ##:##.
ADD Pickup at ##:##, replace to end.
ADD Pickup to the end.</t>
  </si>
  <si>
    <t>Mark "X" if this video has slides. Optionally, if you enter the number of slides used in the video, it will update the numbers above.</t>
  </si>
  <si>
    <t>Pick 10% of the best movies (rounding up) to promote your course. Indicate with "X"</t>
  </si>
  <si>
    <t xml:space="preserve">Enter the FILENAME of the handout used in each video. Leave blank if no handout.
</t>
  </si>
  <si>
    <t>Mark "X" if this video is a challenge video</t>
  </si>
  <si>
    <t>Mark "X" if this video is a solution video</t>
  </si>
  <si>
    <t>1</t>
  </si>
  <si>
    <t>Workspace Cam - What is NGINX?</t>
  </si>
  <si>
    <t>Intro video covering the course topics and goals</t>
  </si>
  <si>
    <t>done</t>
  </si>
  <si>
    <t>2</t>
  </si>
  <si>
    <t>NGINX, Linux, and web technologies</t>
  </si>
  <si>
    <t>2492317_00_02_nginx_linux_web_tech.mp4</t>
  </si>
  <si>
    <t>"What you should know" video covering the tech stack and skills needed to get the most out of the course along with references to additional materials.</t>
  </si>
  <si>
    <t>Comparing NGINX to Apache</t>
  </si>
  <si>
    <t>2492317_00-03-comparing-nginx-apache.mp4</t>
  </si>
  <si>
    <t xml:space="preserve">NGINX is often compared to the Apache HTTP Server, an open source web server that’s been leading the market for more than 20 years.  In this video learn how these two web servers are similar, different, and why you might consider using NGINX instead of Apache.
</t>
  </si>
  <si>
    <t>Set up an lab server</t>
  </si>
  <si>
    <t>Video covering options for setting up a server to use for the course.  Focus will be on setting up a server on AWS using the Free Tier.</t>
  </si>
  <si>
    <t>1. Install and Configure NGINX</t>
  </si>
  <si>
    <r>
      <rPr>
        <rFont val="Arial"/>
        <color rgb="FF1155CC"/>
        <sz val="11.0"/>
        <u/>
      </rPr>
      <t xml:space="preserve">Workspace Cam - </t>
    </r>
    <r>
      <rPr>
        <rFont val="Arial"/>
        <color rgb="FF1155CC"/>
        <sz val="11.0"/>
        <u/>
      </rPr>
      <t>Your NGINX learning environment</t>
    </r>
  </si>
  <si>
    <t>Install NGINX on Ubuntu</t>
  </si>
  <si>
    <t>NGINX is most performant when its running on a linux server.  In this video, learn how to install NGINX on a VM running Ubuntu Server 22.04 LTS.</t>
  </si>
  <si>
    <t>The NGINX Command Line Interface</t>
  </si>
  <si>
    <t>NGINX is controlled by its command line interface, or CLI.  In this video, learn the commands to stop and start NGINX, check the status of the service, and test NGINX's configuration after making changes.</t>
  </si>
  <si>
    <t>NGINX files and directories</t>
  </si>
  <si>
    <t xml:space="preserve">In this video, you'll become familiar with directories and files that were created during the NGINX install.  
</t>
  </si>
  <si>
    <t>Inside nginx.conf</t>
  </si>
  <si>
    <t>NGINX's main configuration file is nginx.conf. This video gives an overview of nginx.conf and explains the different types of directives NGINX uses to configure settings.</t>
  </si>
  <si>
    <t>FLY OVER: https://nginx.org/en/docs/dirindex.html</t>
  </si>
  <si>
    <t>Configure a virtual host Part 1</t>
  </si>
  <si>
    <t>Websites served by NGINX are defined in server configuration files also known as virtual hosts or vhost files.  In this video, learn how to create and test a basic server configuration.</t>
  </si>
  <si>
    <t>Configure a virtual host Part 2</t>
  </si>
  <si>
    <t>This video continues the discussion of creating a basic server configuration by adding directives for default server, server name, and index files.</t>
  </si>
  <si>
    <t>needs exercise files</t>
  </si>
  <si>
    <t>Add files to the root directory</t>
  </si>
  <si>
    <t>NGINX uses a root directory to store the files for a website.  In this video, learn how to place files into the root directory and then check and set file permissions.</t>
  </si>
  <si>
    <t>Challenge: Set up an NGINX server on Ubuntu Linux</t>
  </si>
  <si>
    <t xml:space="preserve">Set up an NGINX server on Ubuntu Linux with specific requirements </t>
  </si>
  <si>
    <t>Solution: Set up an NGINX server on Ubuntu Linux</t>
  </si>
  <si>
    <t>2. Additional NGINX Configurations</t>
  </si>
  <si>
    <t>Workspace Cam - Additional configurations and troubleshooting</t>
  </si>
  <si>
    <t>Configure locations</t>
  </si>
  <si>
    <t>Locations help NGINX find the right content to serve in response to a request.  In this video, learn how to configure locations along with directives that configure NGINX to serve the right file quickly.</t>
  </si>
  <si>
    <t>Configure logs</t>
  </si>
  <si>
    <t>NGINX uses log files to record requests and operational details.  In this video, learn how to configure custom logs for a vhost and specific locations.</t>
  </si>
  <si>
    <t>Troubleshoot NGINX</t>
  </si>
  <si>
    <t xml:space="preserve">Sometimes when working with NGINX, things might not be working the way they should. In this video, learn some tools and techniques you can use to troubleshoot and resolve some of the typical problems you might encounter.
</t>
  </si>
  <si>
    <t>Challenge: Customize an NGINX Configuration</t>
  </si>
  <si>
    <t>Solution: Customize an NGINX Configuration</t>
  </si>
  <si>
    <t>3. Reverse Proxies and Load Balancers</t>
  </si>
  <si>
    <t>Workspace Cam - Using NGINX as a proxy and load balancer</t>
  </si>
  <si>
    <t>Reverse Proxies and Load Balancing</t>
  </si>
  <si>
    <t>In addition to functioning as a server, NGINX can also be used as a reverse proxy or a load balancer. In this video, learn how reverse proxies and load balancers can allow you to connect to one or more backend servers to improve the performance of your web service.</t>
  </si>
  <si>
    <t>Configure NGINX as a Reverse Proxy</t>
  </si>
  <si>
    <t xml:space="preserve">The upstream module is one of the key components used to configure NGINX for proxying and load balancing. In this video, learn how to define the back end servers that NGINX will be connecting to. 
</t>
  </si>
  <si>
    <t>Configure NGINX as a Load Balancer</t>
  </si>
  <si>
    <t>NGINX can use three different methods to connect to upstream servers:  Round Robin, Least Connections, and IP Hashing.  In this video learn how to turn NGINX into a loadbalancer by configuring upstreams to use these methods.</t>
  </si>
  <si>
    <t>Challenge: Set up a load balancer using NGINX</t>
  </si>
  <si>
    <t>Set up a load balancer using NGINX with specific requirements</t>
  </si>
  <si>
    <t>Solution: Set up a load balancer using NGINX</t>
  </si>
  <si>
    <t>4. NGINX Security</t>
  </si>
  <si>
    <t>Workspace Cam - Getting secure with NGINX</t>
  </si>
  <si>
    <t>Secure sites with NGINX</t>
  </si>
  <si>
    <t>NGINX has a number of security features available, including  allow/deny directives, password protected locations, and SSL encryption. In this video, learn the ways you can make sites more secure.</t>
  </si>
  <si>
    <t>Configure allow and deny directives</t>
  </si>
  <si>
    <t xml:space="preserve">Limiting access is one of the ways we can help secure the contents of a site. In this video, learn how to use NGINX's HTTP Access module to limit who is allowed to see content and who gets denied. </t>
  </si>
  <si>
    <t>Create a 403 page</t>
  </si>
  <si>
    <t>NGINX’s default 403 page isn’t very pretty. In this video, learn how to add a custom 403 page.</t>
  </si>
  <si>
    <t>Configure Password Authentication</t>
  </si>
  <si>
    <t>Usernames and passwords are an important part of limiting access and keeping things secure online. In this video, learn how to use NGINX’s HTTP Auth Basic module to set up a simple username and password prompt on your website.</t>
  </si>
  <si>
    <t>Configure HTTPS</t>
  </si>
  <si>
    <t>Hypertext transport protocol is the basic protocol that web servers use to fulfill requests. In this video, learn the importance of protecting sites that use sensitive information like credit cards or social security numbers by using HTTPS.</t>
  </si>
  <si>
    <t>Create an SSL certificate</t>
  </si>
  <si>
    <t>For development and testing, you can generate your own SSL certificate without needing to get one from a certificate authority. In this video, learn how to generate an SSL certificate using OpenSSL.</t>
  </si>
  <si>
    <t>Configure NGINX to use an SSL certificate</t>
  </si>
  <si>
    <t>Once you have an SSL certificate and key, your server needs to be configured to use them. In this video, learn how to configure NGINX to use an SSL certificate and redirect insecure HTTP requests to use the more secure HTTPS.</t>
  </si>
  <si>
    <t>Challenge: Configure NGINX to use an SSL certificate</t>
  </si>
  <si>
    <t>Configure NGINX to use an SSL certificate with specific requriements</t>
  </si>
  <si>
    <t>Solution: Configure NGINX to use an SSL certificate</t>
  </si>
  <si>
    <t>5. Using NGINX with Docker</t>
  </si>
  <si>
    <t>Workspace Cam - Using NGINX with Docker</t>
  </si>
  <si>
    <t>Create an NGINX container image</t>
  </si>
  <si>
    <t>Learn how to create a Docker image for NGINX using a Dockerfile</t>
  </si>
  <si>
    <t>Add static content to an NGINX container image</t>
  </si>
  <si>
    <t>Update a Dockerfile to add static content that is served by NGINX.</t>
  </si>
  <si>
    <t>Build and deploy an NGINX container image</t>
  </si>
  <si>
    <t>Build a containerized web application that serves static content and deploy it to a container registry.</t>
  </si>
  <si>
    <t>Challenge: Build an NGINX container image</t>
  </si>
  <si>
    <t>Build an NGINX container image with specific requirements</t>
  </si>
  <si>
    <t>Solution: Build an NGINX container image</t>
  </si>
  <si>
    <t>6. Conclusion</t>
  </si>
  <si>
    <t>Decommission cloud resources</t>
  </si>
  <si>
    <t>Walk-through on decommissioning cloud services to prevent unexpected costs from cloud providers.</t>
  </si>
  <si>
    <t>Workspace Cam - Next steps</t>
  </si>
  <si>
    <t>Suggestions for additional materials to continue learning NGINX and web technologies</t>
  </si>
  <si>
    <t xml:space="preserve">Instructor: </t>
  </si>
  <si>
    <t>Content Manager:</t>
  </si>
  <si>
    <t># of Videos:</t>
  </si>
  <si>
    <t>Target Duration:</t>
  </si>
  <si>
    <t xml:space="preserve">Learning Level: </t>
  </si>
  <si>
    <t xml:space="preserve">Audience: </t>
  </si>
  <si>
    <t>Chapter Name</t>
  </si>
  <si>
    <t>Learning Goal</t>
  </si>
  <si>
    <t>Production Style</t>
  </si>
  <si>
    <t>Notes</t>
  </si>
  <si>
    <t>We aim for short movies, typically 3-5 minutes. The target length for scripts is ~400-500 words. Write the video titles to be descriptive and SEO-friendly.
Please keep video titles to 60 characters or less, where possible.</t>
  </si>
  <si>
    <t xml:space="preserve">Learning Objective + Why Statement
Learning Objective –  Without restating the video name, provide one concise sentence that describes what learners will demonstrate after watching a video (i.e., what specific knowledge, skill, or attitude the students will be able to practice). 
Why Statement – Without restating the video name, provide one concise sentence that explains, “Why is this topic important? How will this topic impact the member practically?” The sentence presents the real-world benefit of being able to practice the learning objective. </t>
  </si>
  <si>
    <t>Screencap, slides, on camera, scenarios, etc for planning</t>
  </si>
  <si>
    <t>Additional notes for planning, scripting, exercise files, etc</t>
  </si>
  <si>
    <t>Video name</t>
  </si>
  <si>
    <t>1. Chapter Name</t>
  </si>
  <si>
    <t>2. Chapter Name</t>
  </si>
  <si>
    <t>3. Chapter Name</t>
  </si>
  <si>
    <t>4. Chapter Name</t>
  </si>
  <si>
    <t>Conclusion</t>
  </si>
  <si>
    <t>Next Steps</t>
  </si>
  <si>
    <t>Title: Distributing iOS Applications through the App Store</t>
  </si>
  <si>
    <t>With: John Author</t>
  </si>
  <si>
    <t>Producer: Scott Simpson</t>
  </si>
  <si>
    <t>Admin ID: 123456</t>
  </si>
  <si>
    <t>&lt;-- countif x</t>
  </si>
  <si>
    <t>Rec Location: Carpinteria</t>
  </si>
  <si>
    <t>&lt;--- countif &gt;.0001</t>
  </si>
  <si>
    <t>&lt;--- sum of 2 above</t>
  </si>
  <si>
    <t>Video #</t>
  </si>
  <si>
    <t>Description</t>
  </si>
  <si>
    <t>2D &amp; 3D Graphics Notes</t>
  </si>
  <si>
    <t>Welcome</t>
  </si>
  <si>
    <t>424041_00_01_LA30_Welcome_02_A.mov</t>
  </si>
  <si>
    <t>BG Plate: LA_P.026</t>
  </si>
  <si>
    <t>x</t>
  </si>
  <si>
    <t>What you should know</t>
  </si>
  <si>
    <t>424041_00_02_XR15_WhatYouShouldKnow.mov</t>
  </si>
  <si>
    <t>Find out what you should know before watching this course. John expects you to have a basic understanding of Swift or Objective-C, and that you're familiar with using the Xcode IDE. It helps if you have an app of your own that you're ready to submit to the App Store. You'll also need an Apple Developer Account.</t>
  </si>
  <si>
    <t>Please convert to the orange color template</t>
  </si>
  <si>
    <t>3</t>
  </si>
  <si>
    <t>Using the exercise files</t>
  </si>
  <si>
    <t>424041_00_03_XR15_ExerciseFiles.mov</t>
  </si>
  <si>
    <t>1. Prepare Your App</t>
  </si>
  <si>
    <t>Review Guidelines</t>
  </si>
  <si>
    <t>424041_01_01_XR15_Guidelines.mov</t>
  </si>
  <si>
    <t>Apple provides guidelines for app developers to follow. Because Apple reviews all apps before allowing them into the store, you need to be aware of these guidelines and understand how to follow them. Apps that crash or use non-public API's will be rejected. This video helps you know and follow Apple's review guidelines.</t>
  </si>
  <si>
    <t>overlay: https://developer.apple.com/app-store/review/guidelines/</t>
  </si>
  <si>
    <t>Human Interface Guidelines</t>
  </si>
  <si>
    <t>424041_01_02_XR15_HumanInterface.mov</t>
  </si>
  <si>
    <t>John introduces the Apple Human Interface Guidelines, the standards to which apps should adhere in order to be usable and appealing. Find out what Apple recommends for navigation, branding, color, typography, icons, and graphics. Avoid having your app rejected for UI reasons, and learn when to break the rules, too!</t>
  </si>
  <si>
    <t>overlay: https://developer.apple.com/library/ios/documentation/UserExperience/Conceptual/MobileHIG/</t>
  </si>
  <si>
    <t>Target and build for iOS versions</t>
  </si>
  <si>
    <t>Exercise Files &gt; Ch01 &gt; 01_03 &gt; DistributionExample &gt; DistributionExample.xcodeproj</t>
  </si>
  <si>
    <t>424041_01_03_XR15_Targeting_tk2.mov</t>
  </si>
  <si>
    <t>Some apps need specific APIs to work properly. Find out how to ensure that your users will only be able to use your app on devices that support features your app uses. For example, the new Safari View Controllers only work in iOS 9. Learn strategies to reduce bugs by providing fallback functionality to target iOS 7, 8, and 9 as well as the iPhone 4, 4s, 5, 5s, 6, and 6s.</t>
  </si>
  <si>
    <t>use tk2</t>
  </si>
  <si>
    <t>4</t>
  </si>
  <si>
    <t>Format the app icon</t>
  </si>
  <si>
    <t>Exercise Files &gt; Ch01 &gt; 01_04 &gt; DistributionExample &gt; DistributionExample.xcodeproj
Exercise Files &gt; Icons</t>
  </si>
  <si>
    <t>424041_01_04_XR15_Icons.mov</t>
  </si>
  <si>
    <t>Your app's icon will live on the home screen of many devices, so it should represent you and your app professionally. In this video, John covers the requirements for app icons on iOS devices, and explains how to organize and use the icons correctly. To accomplish this, you can use the image editing application of your choice.</t>
  </si>
  <si>
    <t>1. overlay: https://developer.apple.com/library/ios/documentation/UserExperience/Conceptual/MobileHIG/AppIcons.html#//apple_ref/doc/uid/TP40006556-CH19-SW1
2. overlay: https://developer.apple.com/library/ios/documentation/UserExperience/Conceptual/MobileHIG/IconMatrix.html#//apple_ref/doc/uid/TP40006556-CH27-SW2
3. overlay: http://makeappicon.com
4. overlay: "SIPS - Scriptable Image Processing System.
5. For more information, type man sips in the Terminal." Please show 'man sips' in Calynda, but the rest in the regular font.</t>
  </si>
  <si>
    <t>5</t>
  </si>
  <si>
    <t>Make a launch image or storyboard</t>
  </si>
  <si>
    <t>Exercise Files &gt; Ch01 &gt; 01_05 &gt; DistributionExample &gt; DistributionExample.xcodeproj
Exercise Files &gt; Launch Images</t>
  </si>
  <si>
    <t>424041_01_05_XR15_LaunchImages_part1.mov</t>
  </si>
  <si>
    <t>The launch image is the first experience a user has with your app. Find out how to make a professional first impression while your app sets up to run. John discusses using both images and storyboards, and talks about accommodating different device sizes. Find out why using a storyboard is the preferred method.</t>
  </si>
  <si>
    <t xml:space="preserve">1. overlay: https://developer.apple.com/library/ios/documentation/UserExperience/Conceptual/MobileHIG/LaunchImages.html#//apple_ref/doc/uid/TP40006556-CH22-SW1
2. has a pickup to replace ~3:29-end of the original
3. highlight: 'W: Any H: Any' at the bottom of the Interface Builder screen when John refers to it. </t>
  </si>
  <si>
    <t>6</t>
  </si>
  <si>
    <t>Test on an iOS device</t>
  </si>
  <si>
    <t>Exercise Files &gt; Ch01 &gt; 01_06 &gt; DistributionExample &gt; DistributionExample.xcodeproj</t>
  </si>
  <si>
    <t>424041_01_06_XR15_Testing_tk2.mov</t>
  </si>
  <si>
    <t>Your app may run just fine on your developer machine, but it's important to test on iOS devices, too. Find out how to get a device working with Xcode for testing, and how to share your app with a group of beta testers as well. John explains device provisioning and using TestFlight to get you started.</t>
  </si>
  <si>
    <t>please mask out ldcauthors@gmail.com wherever it appears</t>
  </si>
  <si>
    <t>2. iTunes Connect</t>
  </si>
  <si>
    <t>iTunes Connect</t>
  </si>
  <si>
    <t>424041_02_01_XR15_iTunesConnect.mov</t>
  </si>
  <si>
    <t>iTunes Connect is your gateway to distributing your app in the App Store. John provides an introductiory tour of the interface and covers the basics of becoming an Apple developer. He provides some pointers for new developers and veteran developers alike, and shows where to find the iTunes Connect Developer Guide.</t>
  </si>
  <si>
    <t>1. overlay: https://itunesconnect.apple.com/
2. overlay: https://developer.apple.com/
3. overlay: https://developer.apple.com/library/ios/documentation/LanguagesUtilities/Conceptual/iTunesConnect_Guide/Chapters/About.html
4. please mask out 'Nick Brazzi' and 'ldcauthors@gmail.com' wherever it appears.
5. has pickup for end</t>
  </si>
  <si>
    <t>Create an app ID and application entry</t>
  </si>
  <si>
    <t>424041_02_02_XR15_AppID.mov</t>
  </si>
  <si>
    <t xml:space="preserve">Before you can sell your iOS app on the App Store, you need to create an app ID and an entry for your app in iTunes Connect. John discusses in detail how this iOS app ID creation and modification process works, and he also shows you how to manage new and existing iOS apps in your iTunes Connect account. </t>
  </si>
  <si>
    <t>1. overlay: https://developer.apple.com/
2. overlay: https://itunesconnect.apple.com/</t>
  </si>
  <si>
    <t>App Store description and keywords</t>
  </si>
  <si>
    <t>424041_02_03_XR15_DescriptionKeywords.mov</t>
  </si>
  <si>
    <t>0:04:59</t>
  </si>
  <si>
    <t>How will you communicate what your app does to potential buyers? It's important to make an impression and show users how your app will fit their needs. John introduces the App Store description guidelines, and discusses keywords. He provides some tips to make it easier for potntial buyers to find and download your app.</t>
  </si>
  <si>
    <t>overlay: https://itunesconnect.apple.com/</t>
  </si>
  <si>
    <t>Localize App Store information</t>
  </si>
  <si>
    <t>424041_02_04_XR15_Localization.mov</t>
  </si>
  <si>
    <t>The App Store is global, and your app should be, too! Find out how to localize your content for other languages and countries. Discover how to put this information into iTunes Connect, and how to target your app for users around the world. John also recommends further localization resources to extend your learning.</t>
  </si>
  <si>
    <t>1. overlay: https://developer.apple.com/library/ios/documentation/MacOSX/Conceptual/BPInternational/LocalizingYourApp/LocalizingYourApp.html
2. overlay: https://itunesconnect.apple.com/
3. overlay: "Localization for Developers with Dennis Meyer"</t>
  </si>
  <si>
    <t>3. Screenshots</t>
  </si>
  <si>
    <t>Screenshot guildelines</t>
  </si>
  <si>
    <t>424041_03_01_XR15_ScreenshotGuidelines.mov</t>
  </si>
  <si>
    <t>iOS apps are a visual experience, and it's important to show potential users what your app looks like. Find out the requirements for making screenshots and demonstration videos. John discusses what you want to show in a screenshot to get your app noticed, and how to make it look as professional as possible.</t>
  </si>
  <si>
    <t>Screenshots with the iOS simulator</t>
  </si>
  <si>
    <t>Exercise Files &gt; Ch03 &gt; DistributionExample</t>
  </si>
  <si>
    <t>424041_03_02_XR15_SimulatorScreenshots.mov</t>
  </si>
  <si>
    <t xml:space="preserve">You don't need to have one of every model of iPhone to get screenshots for differently-sized screens. Find out how to use the iOS Simulator included with the Xcode development environment to take screenshots in different screen sizes. Explore some tools and tips to make your screen shot creations easier and cleaner. </t>
  </si>
  <si>
    <t>overlay: https://github.com/shinydevelopment/SimulatorStatusMagic</t>
  </si>
  <si>
    <t>Screenshots with an iOS device</t>
  </si>
  <si>
    <t>424041_03_03_XR15_DeviceScreenshots.mov</t>
  </si>
  <si>
    <t xml:space="preserve">Apple recommends using screenshots taken on a real iOS device, so John shows you how the screenshot creation process works. Learn what to watch out for when you're choosing what to show in your app demo screenshots, and see how to use QuickTime Player to capture crisp and professional app screenshots. </t>
  </si>
  <si>
    <t>Automate the screenshot process</t>
  </si>
  <si>
    <t>Exercise Files &gt; Ch03 &gt; 03_04 &gt; DistributionExample</t>
  </si>
  <si>
    <t>424041_03_04_XR15_Automation_tk2.mov</t>
  </si>
  <si>
    <t>Find out how to automate the screenshot process, to save time and establish a reproducible workflow. John introduces a third party tool which uses JavaScript to help the process go smoothly, and offers suggestions and tips for making the process smoother. He uses the Instruments tool in Xcode, as well.</t>
  </si>
  <si>
    <t>1. overlay: https://github.com/KrauseFx/snapshot
2. highlight lines of javascript in the snapshot.js file when mentioned (captureLocalizedScreenshot function, etc.)
3. Has two parts (tk2 and tk2_pt2)</t>
  </si>
  <si>
    <t>Localize your screenshots</t>
  </si>
  <si>
    <t>424041_03_05_XR15_LocalizingScreenshots.mov</t>
  </si>
  <si>
    <t>If you're selling your app in different countries, you'll want to make sure the screenshots show localized content. Not only is it a nice gesture for customers from other countries, it's required! John adapts the automated JavaScript screenshot process to accommodate in-app content in other languages.</t>
  </si>
  <si>
    <t>Upload screenshots to iTunes Connect</t>
  </si>
  <si>
    <t>Exercise Files &gt; Screenshots</t>
  </si>
  <si>
    <t>424041_03_06_XR15_UploadingScreenshots.mov</t>
  </si>
  <si>
    <t>Once you have the screenshots for your app, you'll need to upload them to iTunes Connect. John walks through the process of saving images, checking for image size errors, reordering and deleting images. Then, John shows how to add the images to your app's profile, so they appear in the iOS App Store.</t>
  </si>
  <si>
    <t>1. overlay: https://itunesconnect.apple.com/
2. overlay: https://github.com/KrauseFx/deliver</t>
  </si>
  <si>
    <t>4. App Preview Videos</t>
  </si>
  <si>
    <t>App preview video guidelines</t>
  </si>
  <si>
    <t>424041_04_01_XR15_ScreenshotGuidelines.mov</t>
  </si>
  <si>
    <t>Apple allows you to upload videos to demonstrate your app's functionality. These App Preview Videos have some guidelines, and John shows you where to find them and how to follow them. Even though Preview Videos aren't required, they can be a great way to show off video or audio capabilities of your app.</t>
  </si>
  <si>
    <t>overlay: https://developer.apple.com/app-store/app-previews/</t>
  </si>
  <si>
    <t>Capture the device footage in Quicktime</t>
  </si>
  <si>
    <t>Exercise Files &gt; Ch04 &gt; DistributionExample</t>
  </si>
  <si>
    <t>424041_04_02_XR15_CapturingVideo_tk1.mov</t>
  </si>
  <si>
    <t>Apple's free video player software, QuickTime Player, can be used to record video of an iOS device's screen. This makes it a natural choice for recording your App Preview Video. Learn how to use QuickTime Player to easily record device footage using OS X and a Lightning cable, and prepare it for editing.</t>
  </si>
  <si>
    <t>has pickup from 2:39 on that replaces end</t>
  </si>
  <si>
    <t>Edit and export your movie in iMovie</t>
  </si>
  <si>
    <t>Exercise Files &gt; App Preview Video &gt; MyPreviewVideo.mov
Exercise Files &gt; Audio &gt; 04 Wash Away.mp3</t>
  </si>
  <si>
    <t>424041_04_03_XR15_iMovie.mov</t>
  </si>
  <si>
    <t>The App Preview Video needs to be a certain length, and Apple's iMovie software is a great way to trim it down to size. John also shows how to add some lively music to the video, and fade the music at the end of the video. He ends the video by showing how to export the video for upload to iTunes Connect.</t>
  </si>
  <si>
    <t>1. overlay: https://developer.apple.com/app-store/app-previews/imovie/Creating-App-Previews-with-iMovie.pdf
2. overlay: iMovie 10.0.2 Essential Training with Garrick Chow
3. please duck the audio in iMovie where the music playback is loud</t>
  </si>
  <si>
    <t>Edit and export in Final Cut Pro X</t>
  </si>
  <si>
    <t>424041_04_04_XR15_FinalCut.mov</t>
  </si>
  <si>
    <t>If you want a little bit more control over your finished video, Apple's Final Cut Pro X software is an excellent choice for more advanced users. John shows how to add music to the video, and fade the music at the end of the video. He ends the video by showing how to compress and export the video for upload.</t>
  </si>
  <si>
    <t>1. overlay: https://developer.apple.com/app-store/app-previews/final-cut-pro/Creating-App-Previews-with-Final-Cut-Pro-X.pdf
2. overlay: https://developer.apple.com/app-store/app-previews/final-cut-pro/downloads/app-preview-titles.zip
3. please duck the audio in Final Cut where the music playback is loud</t>
  </si>
  <si>
    <t>Send the preview video to iTunes Connect</t>
  </si>
  <si>
    <t>424041_04_05_XR15_UploadingVideo.mov</t>
  </si>
  <si>
    <t>Once your video masterpiece is all finished, you'll need to upload it to iTunes Connect so your customers can see it in the App Store! Learn how to add the video to iTunes Connect, and how to choose an attractive poster frame, the still thumbnail that users see before clicking play to watch your app demo video.</t>
  </si>
  <si>
    <t>5. Your App in the App Store</t>
  </si>
  <si>
    <t>Choose price model and target countries</t>
  </si>
  <si>
    <t>424041_05_01_XR15_Pricing.mov</t>
  </si>
  <si>
    <t>There are many ways of pricing your app: as a free download, an up-front purchase, adding in-app purchases, and outside subscriptions. John walks you through the options and shows how to choose. Learn about the App Store ecosystem and pricing considerations. Find out how to sell your app in other countries!</t>
  </si>
  <si>
    <t>Choose a release date</t>
  </si>
  <si>
    <t>424041_05_02_XR15_ReleaseDate.mov</t>
  </si>
  <si>
    <t>0:03:06</t>
  </si>
  <si>
    <t>If you're targeting a particular launch date as part of your marketing campaign, you need to understand how to set the release date in iTunes Connect. John walks you through configuring both Manual and Automatic release dates. Learn how to plan your app release strategy to ensure that your app has a perfect launch!</t>
  </si>
  <si>
    <t>6. Xcode</t>
  </si>
  <si>
    <t>Build and archive your app</t>
  </si>
  <si>
    <t>Exercise Files &gt; Ch06 &gt; 06_01 &gt; DistributionExample &gt; DistributionExample.xcodeproj</t>
  </si>
  <si>
    <t>424041_06_01_XR15_BuildingAndArchiving.mov</t>
  </si>
  <si>
    <t>Get your app ready to upload to the App Store! Learn how to specify which of the iOS capabilities your app can use, and find out how to digitally sign your app. John walks through the settings you'll need to check in your Xcode project file, and he shows how to create the final, uploadable build of your app.</t>
  </si>
  <si>
    <t>1. overlay for pickup: https://developer.apple.com/account/ios/profile/profileList.action?type=production
2. Has pickup to be inserted at 3:18</t>
  </si>
  <si>
    <t>Validate and upload a build</t>
  </si>
  <si>
    <t>Exercise Files &gt; Ch06 &gt; 06_02 &gt; DistributionExample &gt; DistributionExample.xcodeproj</t>
  </si>
  <si>
    <t>424041_06_02_XR15_SubmittingBuild.mov</t>
  </si>
  <si>
    <t xml:space="preserve">Before your app can be approved by Apple and offered for sale to customers in the iOS App Store, you'll need to upload the current version of your app to iTunes Connect. John shows how the app upload process works, and offers a few tips on how to check for some common errors and pitfalls along the way. </t>
  </si>
  <si>
    <t>two parts -- please stick them together. there's a few opportunities to speed up the process.</t>
  </si>
  <si>
    <t>7. Submitting Your App</t>
  </si>
  <si>
    <t>Submit your app for review</t>
  </si>
  <si>
    <t>Exercise Files &gt; Icons &gt; Icon_AppStore.png</t>
  </si>
  <si>
    <t>424041_07_01_XR15_Submitting.mov</t>
  </si>
  <si>
    <t>With all of the screenshots, binaries, metadata, and icons for your brand new iOS app ready to go, John shows how to submit your app to the App Store for review. The review process can take some time, and John walks you through each step of the process you'll see your app go through in iTunes Connect.</t>
  </si>
  <si>
    <t>1. overlay: https://itunesconnect.apple.com/
2. pickup for end
3. Please mask out address, email address and phone number information that is entered in iTunes Connect</t>
  </si>
  <si>
    <t>App store review</t>
  </si>
  <si>
    <t>424041_07_02_XR15_AppStoreReview.mov</t>
  </si>
  <si>
    <t>All iOS apps must be reviewed before they can be posted to the App Store. If you've followed the guidelines, you shouldn't have any problems. But occasionally, you'll need to make some changes. Learn about the iOS App Store approval process and what to watch for before (and during) the review process.</t>
  </si>
  <si>
    <t>overlay: https://developer.apple.com/library/prerelease/ios/documentation/LanguagesUtilities/Conceptual/iTunesConnect_Guide/Chapters/ChangingAppStatus.html</t>
  </si>
  <si>
    <t>8. Updating Your App</t>
  </si>
  <si>
    <t>Update your app in Xcode</t>
  </si>
  <si>
    <t>Exercise Files &gt; Ch08 &gt; 08_01 &gt; DistributionExample &gt; DistributionExample.xcodeproj</t>
  </si>
  <si>
    <t>424041_08_01_XR15_UpdatingInXcode.mov</t>
  </si>
  <si>
    <t>Eventually, you’ll need to update your app — this may be a minor update to fix bugs, or it might be a major new version with tons of new features.  Either way, there are a couple of things in Xcode that you’ll need to take care of. John shows how to make those changes and prepare to upload your new app.</t>
  </si>
  <si>
    <t>Please speed up archive process near the end of the video</t>
  </si>
  <si>
    <t>Add update metadata to iTunes Connect</t>
  </si>
  <si>
    <t>424041_08_02_XR15_UpdatingIniTunesConnect.mov</t>
  </si>
  <si>
    <t>When you submit a changed or updated version of your app to the App Store, you'll need to update some of the metadata associated with it in iTunes Connect. Learn how to update the version number, and add a change log so customers know what great new features, enhancements, and helpful bugfixes they're getting.</t>
  </si>
  <si>
    <t>Submit an update for review</t>
  </si>
  <si>
    <t>424041_08_03_XR15_SubmittingAnUpdate.mov</t>
  </si>
  <si>
    <t>With all of the updated screenshots, binaries, metadata, and icons for the new and improved version of your app ready to go, John shows how to submit your app update to the iOS App Store for review. The review process can take some time, and John talks about the process you'll see it go through in iTunes Connect.</t>
  </si>
  <si>
    <t>Next steps</t>
  </si>
  <si>
    <t>424041_09_01_XR15_NextSteps_tk2.mov</t>
  </si>
  <si>
    <t>Use tk2</t>
  </si>
  <si>
    <t>Date</t>
  </si>
  <si>
    <t>Change</t>
  </si>
  <si>
    <t>Made By</t>
  </si>
  <si>
    <t>Removed excess columns in ASSESSMENTS tab (W–AG)</t>
  </si>
  <si>
    <t>Dennis Meyer</t>
  </si>
  <si>
    <t>Updated headed of ASSESSMENTS tab to 2021</t>
  </si>
  <si>
    <t>Fixed smart formatting for "x" and "X" characters in most columns</t>
  </si>
  <si>
    <t xml:space="preserve">PROPOSAL tab: Video titles now highlight in red if they're longer than 60 characters (request from Carlos Alfaro). </t>
  </si>
  <si>
    <t>Updated ASSESSMENTS tab, from Nitin/Jake</t>
  </si>
  <si>
    <t>Updated ASSESSMENTS tab, from Nitin</t>
  </si>
  <si>
    <t>Replaced ASSESSMENTS tab, from Nitin</t>
  </si>
  <si>
    <t>Corrected the conditional formatting formula for video titles exceeding 60 characters</t>
  </si>
  <si>
    <t>Added the Replacement column at James Fritz's request</t>
  </si>
  <si>
    <t>Changed all header equations to skip the Roomtone row</t>
  </si>
  <si>
    <t>Reverted conditional formatting of Raw Time column to only highlight green when filled with an "x" or "X"</t>
  </si>
  <si>
    <t>Added slide counter to header</t>
  </si>
  <si>
    <t>Removed erroneous conditional formatting from video description column</t>
  </si>
  <si>
    <t>Added some blue text to additional columns (Thanks, Stephanie Gerald!)</t>
  </si>
  <si>
    <t>Updated cell B4 to say "7 digit admin ID"</t>
  </si>
  <si>
    <t>Temporarily removed conditional formatting for video titles under 3 words in length, as it was misbehaving</t>
  </si>
  <si>
    <t>Re-added blue text that was removed in May. Corrected some typos/grammar in those notes</t>
  </si>
  <si>
    <t>ASSESSMENTS tab updated. Fully replaced with new doc for 2020 standard.</t>
  </si>
  <si>
    <t>Matt Fishbach</t>
  </si>
  <si>
    <t>Change log added</t>
  </si>
  <si>
    <t>2021 Assessment Template</t>
  </si>
  <si>
    <t>Writing Specifications</t>
  </si>
  <si>
    <t>Main Goal</t>
  </si>
  <si>
    <t>Write compelling and challenging questions which test the learner's understanding of each video's central concept (the When/Why/How). 
Avoid simplistic questions about trivial facts or vocabulary.</t>
  </si>
  <si>
    <t>Video Tips</t>
  </si>
  <si>
    <r>
      <rPr>
        <rFont val="Calibri"/>
        <color rgb="FF000000"/>
        <sz val="11.0"/>
      </rPr>
      <t xml:space="preserve">In addition to the written specs below you can also review our condensed instructional videos:  </t>
    </r>
    <r>
      <rPr>
        <rFont val="Calibri"/>
        <b/>
        <color rgb="FF1155CC"/>
        <sz val="11.0"/>
        <u/>
      </rPr>
      <t>Tips for Writing Assessment Questions</t>
    </r>
  </si>
  <si>
    <t>Where</t>
  </si>
  <si>
    <r>
      <rPr>
        <rFont val="Calibri"/>
        <color rgb="FF000000"/>
        <sz val="11.0"/>
      </rPr>
      <t xml:space="preserve">Go to the </t>
    </r>
    <r>
      <rPr>
        <rFont val="Calibri"/>
        <i/>
        <color rgb="FF000000"/>
        <sz val="11.0"/>
      </rPr>
      <t>Question Template</t>
    </r>
    <r>
      <rPr>
        <rFont val="Calibri"/>
        <color rgb="FF000000"/>
        <sz val="11.0"/>
      </rPr>
      <t xml:space="preserve"> section below and create your questions.</t>
    </r>
  </si>
  <si>
    <t>How Many</t>
  </si>
  <si>
    <t>Write at least 1 question per video, excluding Intro and Conclusion. 2 questions is recommended for some videos.</t>
  </si>
  <si>
    <t>Question Types</t>
  </si>
  <si>
    <t>The majority of questions should be Multiple Choice with interrogative form (ending in a question mark). 
Some questions can also use our "Fill-the-Blank" approach. See sample in row 22. Note that this is just an alternate version of Multiple Choice.</t>
  </si>
  <si>
    <t>Sample Questions</t>
  </si>
  <si>
    <r>
      <rPr>
        <rFont val="Calibri"/>
        <color rgb="FF000000"/>
        <sz val="11.0"/>
      </rPr>
      <t xml:space="preserve">See the </t>
    </r>
    <r>
      <rPr>
        <rFont val="Calibri"/>
        <i/>
        <color rgb="FF000000"/>
        <sz val="11.0"/>
      </rPr>
      <t>Sample Questions</t>
    </r>
    <r>
      <rPr>
        <rFont val="Calibri"/>
        <color rgb="FF000000"/>
        <sz val="11.0"/>
      </rPr>
      <t xml:space="preserve"> section below for helpful examples.</t>
    </r>
  </si>
  <si>
    <t>Learning Goals</t>
  </si>
  <si>
    <r>
      <rPr>
        <rFont val="Calibri"/>
        <color rgb="FF000000"/>
        <sz val="11.0"/>
      </rPr>
      <t xml:space="preserve">Your TOC Learning Goals can be translated directly into effective questions: </t>
    </r>
    <r>
      <rPr>
        <rFont val="Calibri"/>
        <b/>
        <color rgb="FF1155CC"/>
        <sz val="11.0"/>
        <u/>
      </rPr>
      <t>Converting Learning Goals to Assessment Questions</t>
    </r>
  </si>
  <si>
    <t>Explanation Hints</t>
  </si>
  <si>
    <t>Explanations are optional follow up statements that appear after the learner selects an answer choice. Explanations for incorrect answers focus on describing why that answer is incorrect, without giving away the correct answer.  Recommendation: when time is limited, write just 1 Explanation for the incorrect answer you think the learner is most likely to select</t>
  </si>
  <si>
    <t>Code Styling and Images</t>
  </si>
  <si>
    <r>
      <rPr>
        <rFont val="Calibri"/>
        <color rgb="FF000000"/>
        <sz val="11.0"/>
      </rPr>
      <t xml:space="preserve">You can now style code using markdown and can include images within question or answer fields. 
See the </t>
    </r>
    <r>
      <rPr>
        <rFont val="Calibri"/>
        <i/>
        <color rgb="FF000000"/>
        <sz val="11.0"/>
      </rPr>
      <t>Sample Questions</t>
    </r>
    <r>
      <rPr>
        <rFont val="Calibri"/>
        <color rgb="FF000000"/>
        <sz val="11.0"/>
      </rPr>
      <t xml:space="preserve"> section below for examples. See link for guidelines. </t>
    </r>
    <r>
      <rPr>
        <rFont val="Calibri"/>
        <b/>
        <color rgb="FF1155CC"/>
        <sz val="11.0"/>
        <u/>
      </rPr>
      <t>Guidelines for Assessment Images</t>
    </r>
  </si>
  <si>
    <t>Writing Tips</t>
  </si>
  <si>
    <r>
      <rPr>
        <rFont val="Calibri"/>
        <color rgb="FF000000"/>
        <sz val="11.0"/>
      </rPr>
      <t xml:space="preserve">Try writing questions that start with </t>
    </r>
    <r>
      <rPr>
        <rFont val="Calibri"/>
        <i/>
        <color rgb="FF000000"/>
        <sz val="11.0"/>
      </rPr>
      <t>Why, When, How</t>
    </r>
    <r>
      <rPr>
        <rFont val="Calibri"/>
        <color rgb="FF000000"/>
        <sz val="11.0"/>
      </rPr>
      <t>, or that describe a scenario. These tend to be more conceptual and engaging.
Avoid excessive fill-in-the-blank questions. Avoid using "all of these answers" as the correct answer—learners say this is too easy 
and generally a giveaway. You cannot have too many scenario-based questions!</t>
    </r>
  </si>
  <si>
    <t>Due Date</t>
  </si>
  <si>
    <t>Your questions should be completed by Record Complete. Keep your producer posted on your progress. Hand off final questions to your producer.</t>
  </si>
  <si>
    <t>Contact</t>
  </si>
  <si>
    <r>
      <rPr>
        <rFont val="Calibri"/>
        <color rgb="FF000000"/>
        <sz val="11.0"/>
      </rPr>
      <t>Email the Learning Resources team with any and all questions:</t>
    </r>
    <r>
      <rPr>
        <rFont val="Calibri"/>
        <b/>
        <color rgb="FF000000"/>
        <sz val="11.0"/>
      </rPr>
      <t xml:space="preserve"> </t>
    </r>
    <r>
      <rPr>
        <rFont val="Calibri"/>
        <b/>
        <color rgb="FF1155CC"/>
        <sz val="11.0"/>
        <u/>
      </rPr>
      <t>ldc-prod-assessments@linkedin.com</t>
    </r>
  </si>
  <si>
    <r>
      <rPr>
        <rFont val="Calibri,Arial"/>
        <b/>
        <color theme="1"/>
        <sz val="18.0"/>
      </rPr>
      <t xml:space="preserve">Sample Questions </t>
    </r>
    <r>
      <rPr>
        <rFont val="Calibri,Arial"/>
        <b val="0"/>
        <color theme="1"/>
        <sz val="12.0"/>
      </rPr>
      <t xml:space="preserve"> (to open/close this section click the + icon over on the left)</t>
    </r>
  </si>
  <si>
    <t>Video  Filename</t>
  </si>
  <si>
    <t>Video ID</t>
  </si>
  <si>
    <t>Quiz</t>
  </si>
  <si>
    <t>Exam</t>
  </si>
  <si>
    <t>CEU</t>
  </si>
  <si>
    <t>Question Type</t>
  </si>
  <si>
    <t>Question</t>
  </si>
  <si>
    <t xml:space="preserve">Correct </t>
  </si>
  <si>
    <t>Incorrect 1</t>
  </si>
  <si>
    <t>Incorrect 2</t>
  </si>
  <si>
    <t>Incorrect 3</t>
  </si>
  <si>
    <t>Correct Explanation</t>
  </si>
  <si>
    <t>Incorrect 1 Explanation</t>
  </si>
  <si>
    <t>Incorrect 2 Explanation</t>
  </si>
  <si>
    <t>Incorrect 3 Explanation</t>
  </si>
  <si>
    <t>Why question with Explanations</t>
  </si>
  <si>
    <t>Multiple Choice</t>
  </si>
  <si>
    <t xml:space="preserve">Why should you try to diffuse the light during a photo shoot? </t>
  </si>
  <si>
    <t>to soften the shadows</t>
  </si>
  <si>
    <t>to bring out brighter colors</t>
  </si>
  <si>
    <t>to allow shorter exposure settings</t>
  </si>
  <si>
    <t>to make the client happy</t>
  </si>
  <si>
    <t>Softer shadows makes just about everyone look better.</t>
  </si>
  <si>
    <t>Diffusing your light sources actually tends to reduce color brightness and contrast.</t>
  </si>
  <si>
    <t>Diffuse light generally requires longer exposure setting, not shorter.</t>
  </si>
  <si>
    <t xml:space="preserve">This is partially correct, but you should focus on the physical effects of diffusing the light. </t>
  </si>
  <si>
    <t>Scenario question</t>
  </si>
  <si>
    <t xml:space="preserve">You are trying to focus the camera on a subject in a situation where there is very little light. What is the most effective course of action?
</t>
  </si>
  <si>
    <t xml:space="preserve">Shine a light on the subject, use autofocus to establish focus settings, then switch to manual focus. 
</t>
  </si>
  <si>
    <t xml:space="preserve">Shine a light on the background, use manual focus to establish focus settings, then switch to autofocus. 
</t>
  </si>
  <si>
    <t xml:space="preserve">Shine a light on the subject, use manual focus to establish focus settings, then switch to autofocus. 
</t>
  </si>
  <si>
    <t>Hold your hand in front of the lens and use autofocus.</t>
  </si>
  <si>
    <t>Why question</t>
  </si>
  <si>
    <t>In the Layers panel, each layer has a color assignment and you can change this color. Why is the color assignment of a layer important?</t>
  </si>
  <si>
    <t>The color of each layer matches the outline color for objects in that layer.</t>
  </si>
  <si>
    <t>The color of a layer makes it easy to distinguish from other layers in the panel.</t>
  </si>
  <si>
    <t>The color of the layer affects the stacking order of the layer.</t>
  </si>
  <si>
    <t xml:space="preserve">The color of a layer effects which artboard the layer is associated with. </t>
  </si>
  <si>
    <t>Matching up layer color and outline color can really speed your workflow.</t>
  </si>
  <si>
    <t>You can actually make all the layers in the panel the same color.</t>
  </si>
  <si>
    <t>There is no correlation between later color and stacking order.</t>
  </si>
  <si>
    <t>Artboards are not color coded.</t>
  </si>
  <si>
    <t>When question</t>
  </si>
  <si>
    <t>When should you use a static method?</t>
  </si>
  <si>
    <t>when you want your method to be available independently of class instances</t>
  </si>
  <si>
    <t>when your method is related to the object’s characteristics</t>
  </si>
  <si>
    <t>when your method is dependent on the specific instance that calls it</t>
  </si>
  <si>
    <t>when your method uses an object's instance variable</t>
  </si>
  <si>
    <t>Fill-the-Blank question
blanks should be 5 underscores</t>
  </si>
  <si>
    <t>Focusing questions help you _____ a problem space.</t>
  </si>
  <si>
    <t>bound</t>
  </si>
  <si>
    <t>solve</t>
  </si>
  <si>
    <t>avoid</t>
  </si>
  <si>
    <t>share</t>
  </si>
  <si>
    <t>Focusing questions help you define the problem space and put boundaries on it. Without boundaries, your problem solving will be unfocused and inefficient.</t>
  </si>
  <si>
    <t>Focusing questions are not about generating solutions. They aim at an earlier phase in the process.</t>
  </si>
  <si>
    <t>Don't avoid the problem! Define it clearly so you can generate impactful solutions.</t>
  </si>
  <si>
    <t>Focusing questions are about defining the problem, not determining who works on solving it.</t>
  </si>
  <si>
    <t>answers start lowercase unless a complete sentence or pronoun</t>
  </si>
  <si>
    <t>Which choice is a type of musical interval?</t>
  </si>
  <si>
    <t>an octave</t>
  </si>
  <si>
    <t>a pitch</t>
  </si>
  <si>
    <t>a third note</t>
  </si>
  <si>
    <t>an andante</t>
  </si>
  <si>
    <t>The octave always spans eight notes.</t>
  </si>
  <si>
    <t>Pitch is the frequency of the sound, not the duration of the sound.</t>
  </si>
  <si>
    <t>There is no such thing as a third note. Note durations divide by two: whole, half, quarter, eighth, sixteenth, thirty-second.</t>
  </si>
  <si>
    <t>An andante has to do with the volume level, not that type of music interval.</t>
  </si>
  <si>
    <t>use single backticks (`) for inline code styling</t>
  </si>
  <si>
    <t>How does the `=SUM` formula handle cells that do not contain a number?</t>
  </si>
  <si>
    <t>Excel treats non-numerical values as zero. If there are no numbers in the cell range, Excel displays an error message.</t>
  </si>
  <si>
    <t>Excel treats non-numerical values as 1. If there are no numbers in the cell range, Excel displays an error message.</t>
  </si>
  <si>
    <t>Excel always displays an error if there is a non-numerical value in a `=SUM` formula's range.</t>
  </si>
  <si>
    <t>Excel doesn't let you enter a `=SUM` formula with a non-numeric value in its range.</t>
  </si>
  <si>
    <t>use triple backticks (```) for codeblock styling</t>
  </si>
  <si>
    <t>After you make changes to a tracked file, you run the following command. What will this do? 
```
git commit -a -m "Commit code base"
git refactor -c -x "Refactor code base"
```</t>
  </si>
  <si>
    <t>Adds all modified files to the staging area, then commits them with a message</t>
  </si>
  <si>
    <t>Adds all new files to the staging area</t>
  </si>
  <si>
    <t>Commits all new files with a message</t>
  </si>
  <si>
    <t>Nothing, you can't use multiple options in the same command</t>
  </si>
  <si>
    <t>use &lt;strong&gt; and &lt;em&gt; for bolding and italics</t>
  </si>
  <si>
    <t>What reviewing tool would you use to add information to your worksheet without obscuring the value of any cells?</t>
  </si>
  <si>
    <t>Use &lt;strong&gt;Comments&lt;/strong&gt;.</t>
  </si>
  <si>
    <t>Use &lt;strong&gt;Shapes&lt;/strong&gt;.</t>
  </si>
  <si>
    <t>Use &lt;strong&gt;Text boxes&lt;/strong&gt;.</t>
  </si>
  <si>
    <t>Use &lt;strong&gt;Formulas&lt;/strong&gt;.</t>
  </si>
  <si>
    <t>image reference in the question</t>
  </si>
  <si>
    <t xml:space="preserve">In the worksheet shown below, the cell range C2:C7 contains formulas that return PartClass value per product. What formula in cell C2 will return the PartClass number?
IMAGE: PartClass_Table.png
</t>
  </si>
  <si>
    <t>`=MID(B2,5,FIND("Z",B2)-5)`</t>
  </si>
  <si>
    <t>`=FIND(B2,5,MID("Z",B2)-5)`</t>
  </si>
  <si>
    <t>`=LEFT(B2,5,FIND("Z",B2)-5)`</t>
  </si>
  <si>
    <t>`=MID(B2,5,MID("Z",B2)-5)`</t>
  </si>
  <si>
    <t>use &lt;pre&gt; tags to preserve line breaks</t>
  </si>
  <si>
    <t>&lt;pre&gt;
ABC Inc. has revenues as follows:
    $1,125,000
    $447,500
    $412,500
    $37,400
What is ABC’s times interest earned ratio?
&lt;/pre&gt;</t>
  </si>
  <si>
    <t>manually add line numbers in code blocks if desired for specificity</t>
  </si>
  <si>
    <t>What is the value of `myCharacter` after line 4 runs?
```
1)  public class Main {
2)  public static void main(String[] args) {
3)  char myCharacter = "piper".charAt(3);
4)  }
5)  }
```</t>
  </si>
  <si>
    <t>e</t>
  </si>
  <si>
    <t>p</t>
  </si>
  <si>
    <t>l</t>
  </si>
  <si>
    <t>r</t>
  </si>
  <si>
    <t>a question with codeblock in Questions and Answers</t>
  </si>
  <si>
    <t>In this code sample, what is a valid alternative to lines 3 through 6?
```
1 main() {
2   int x;
3   if (x == 1) { // some code here; 
4   } else if (x == 2) { // some code here; 
5   } else { // some code here; 
6   }
7 }
```</t>
  </si>
  <si>
    <t>```
1 switch (x) ​{
2   case 1: // some code here;
3     break;
4   case 2: // some code here;
5     break;
6   default: // some code here;
7 }
```</t>
  </si>
  <si>
    <t>```
1 switch (x) ​{
2   case 1: // some code here;
3   case 2: // some code here;
4   default: // some code here;
5 }
```</t>
  </si>
  <si>
    <t>```
1 switch (x) ​{
2   case "1": // some code here;
3   case "2": // some code here;
4   default: // some code here;
5 }
```</t>
  </si>
  <si>
    <t>```
1 switch (x) ​{
2   case "1": // some code here;
3     break;
4   case "2": // some code here;
5     break;
6   default: // some code here;
7 }
```</t>
  </si>
  <si>
    <t>a question with multiple correct answers</t>
  </si>
  <si>
    <t>What are the valid variables you can use with a Solidworks object? (find 3)
&lt;pre&gt;
A.    compound
B.    vector
C.    sliding
D.    singleton
E.    matrix
&lt;/pre&gt;</t>
  </si>
  <si>
    <t>B, D, E</t>
  </si>
  <si>
    <t>A, B, C</t>
  </si>
  <si>
    <t>C, D, E</t>
  </si>
  <si>
    <t>A, C, E</t>
  </si>
  <si>
    <t>Question Template</t>
  </si>
  <si>
    <t>Course Title:</t>
  </si>
  <si>
    <t>Course ID:</t>
  </si>
  <si>
    <t xml:space="preserve"> </t>
  </si>
  <si>
    <t>Writer:</t>
  </si>
  <si>
    <t>Images Folder:</t>
  </si>
  <si>
    <t>if the assessment has images, paste link to GoogleFolder here</t>
  </si>
  <si>
    <t>Please ignore for course assessments</t>
  </si>
  <si>
    <t>INSTRUCTORS MAY IGNORE THESE COLUMNS</t>
  </si>
  <si>
    <t>QA Process</t>
  </si>
  <si>
    <r>
      <rPr>
        <rFont val="Calibri,Arial"/>
        <b/>
        <color rgb="FF000000"/>
        <sz val="10.0"/>
      </rPr>
      <t xml:space="preserve">Video Title </t>
    </r>
    <r>
      <rPr>
        <rFont val="Calibri,Arial"/>
        <b val="0"/>
        <color rgb="FF000000"/>
        <sz val="10.0"/>
      </rPr>
      <t>(from TOC)</t>
    </r>
  </si>
  <si>
    <t>Qustn Type</t>
  </si>
  <si>
    <t>Correct</t>
  </si>
  <si>
    <t>Subdomain</t>
  </si>
  <si>
    <t>Difficulty Level</t>
  </si>
  <si>
    <t>Is Practice Exam</t>
  </si>
  <si>
    <t>Good/Bug/Needs Improvement</t>
  </si>
  <si>
    <t xml:space="preserve">Actionable Feedback </t>
  </si>
  <si>
    <t>Matches Learning Objective?</t>
  </si>
  <si>
    <t>Milestone</t>
  </si>
  <si>
    <t>Explanation</t>
  </si>
  <si>
    <t>Target Month</t>
  </si>
  <si>
    <t>September</t>
  </si>
  <si>
    <t>This is the goal release month. This month is the basis for setting all  of the other dates in this tab.</t>
  </si>
  <si>
    <t>Availablity</t>
  </si>
  <si>
    <t>Not Available</t>
  </si>
  <si>
    <t>example 3/12- 3/18</t>
  </si>
  <si>
    <t>This is time the author will be unavaliable for any reason</t>
  </si>
  <si>
    <t>Pre-Production</t>
  </si>
  <si>
    <t>Kickoff Meeting</t>
  </si>
  <si>
    <t>This is the date of your first meeting with your producer.</t>
  </si>
  <si>
    <t>First Script</t>
  </si>
  <si>
    <t>By this date you should have a draft script for 01_01 in the script document</t>
  </si>
  <si>
    <t>First Slides</t>
  </si>
  <si>
    <t>This line is only for new instructors. Your producer will create your first 1-3 slide decks for you. This is the date you're producer will provide your first draft slide deck.</t>
  </si>
  <si>
    <t>25% Draft Due</t>
  </si>
  <si>
    <r>
      <rPr>
        <rFont val="Arial"/>
        <color rgb="FF000000"/>
        <sz val="10.0"/>
      </rPr>
      <t>By this date you should complete 25% of rough drafts</t>
    </r>
    <r>
      <rPr>
        <rFont val="Arial"/>
        <b/>
        <color rgb="FF000000"/>
        <sz val="10.0"/>
      </rPr>
      <t xml:space="preserve"> | </t>
    </r>
    <r>
      <rPr>
        <rFont val="Arial"/>
        <color rgb="FF000000"/>
        <sz val="10.0"/>
      </rPr>
      <t>25% means 1/4 videos drafted (scripts/slides/exercise files) or 1/2 of scripts drafted</t>
    </r>
  </si>
  <si>
    <t>50% Draft Due</t>
  </si>
  <si>
    <r>
      <rPr>
        <rFont val="Arial"/>
        <color rgb="FF000000"/>
        <sz val="10.0"/>
      </rPr>
      <t>25% final draft + 25% new rough drafts = 50% total</t>
    </r>
    <r>
      <rPr>
        <rFont val="Arial"/>
        <b/>
        <color rgb="FF000000"/>
        <sz val="10.0"/>
      </rPr>
      <t xml:space="preserve"> | </t>
    </r>
    <r>
      <rPr>
        <rFont val="Arial"/>
        <color rgb="FF000000"/>
        <sz val="10.0"/>
      </rPr>
      <t>50% means 2/4 videos drafted (scripts/slides/exercise files) or all scripts drafted</t>
    </r>
  </si>
  <si>
    <t>75% Draft Due</t>
  </si>
  <si>
    <r>
      <rPr>
        <rFont val="Arial"/>
        <color rgb="FF000000"/>
        <sz val="10.0"/>
      </rPr>
      <t>50% final draft + 25% new rough drafts = 75% total</t>
    </r>
    <r>
      <rPr>
        <rFont val="Arial"/>
        <b/>
        <color rgb="FF000000"/>
        <sz val="10.0"/>
      </rPr>
      <t xml:space="preserve"> | </t>
    </r>
    <r>
      <rPr>
        <rFont val="Arial"/>
        <color rgb="FF000000"/>
        <sz val="10.0"/>
      </rPr>
      <t xml:space="preserve">75% means 3/4 videos drafted (scripts/slides/exercise files) or all scripts drafted and 1/2 of visuals drafted (slides/exercise files) </t>
    </r>
  </si>
  <si>
    <r>
      <rPr>
        <rFont val="Arial"/>
        <b/>
        <color rgb="FF000000"/>
        <sz val="11.0"/>
      </rPr>
      <t xml:space="preserve">100% </t>
    </r>
    <r>
      <rPr>
        <rFont val="Arial"/>
        <b/>
        <color rgb="FF000000"/>
        <sz val="11.0"/>
      </rPr>
      <t>Draft</t>
    </r>
    <r>
      <rPr>
        <rFont val="Arial"/>
        <b/>
        <color rgb="FF000000"/>
        <sz val="11.0"/>
      </rPr>
      <t xml:space="preserve"> Due</t>
    </r>
  </si>
  <si>
    <r>
      <rPr>
        <rFont val="Arial"/>
        <color rgb="FF000000"/>
        <sz val="10.0"/>
      </rPr>
      <t>75% final draft + 25% new rough drafts = 100% total</t>
    </r>
    <r>
      <rPr>
        <rFont val="Arial"/>
        <b/>
        <color rgb="FF000000"/>
        <sz val="10.0"/>
      </rPr>
      <t xml:space="preserve"> | </t>
    </r>
    <r>
      <rPr>
        <rFont val="Arial"/>
        <color rgb="FF000000"/>
        <sz val="10.0"/>
      </rPr>
      <t xml:space="preserve">100% means </t>
    </r>
    <r>
      <rPr>
        <rFont val="Arial"/>
        <b/>
        <color rgb="FF000000"/>
        <sz val="10.0"/>
      </rPr>
      <t>ALL</t>
    </r>
    <r>
      <rPr>
        <rFont val="Arial"/>
        <color rgb="FF000000"/>
        <sz val="10.0"/>
      </rPr>
      <t xml:space="preserve"> videos drafted (scripts/slides/exercise files)</t>
    </r>
  </si>
  <si>
    <r>
      <rPr>
        <rFont val="Arial"/>
        <b/>
        <color rgb="FF000000"/>
        <sz val="11.0"/>
      </rPr>
      <t xml:space="preserve">100% </t>
    </r>
    <r>
      <rPr>
        <rFont val="Arial"/>
        <b/>
        <color rgb="FF000000"/>
        <sz val="11.0"/>
      </rPr>
      <t>Final</t>
    </r>
    <r>
      <rPr>
        <rFont val="Arial"/>
        <b/>
        <color rgb="FF000000"/>
        <sz val="11.0"/>
      </rPr>
      <t xml:space="preserve"> Due</t>
    </r>
  </si>
  <si>
    <t>100% of content ready for recording (scripts/slides/exercise files/handouts/etc)</t>
  </si>
  <si>
    <t>Recording</t>
  </si>
  <si>
    <t>First Day</t>
  </si>
  <si>
    <t>This is our setup and start day for recording. On this day, we will likely spend 2-3 hours together, getting everything configured for recording.</t>
  </si>
  <si>
    <t>Last Day</t>
  </si>
  <si>
    <r>
      <rPr>
        <rFont val="Arial"/>
        <color rgb="FF000000"/>
        <sz val="10.0"/>
      </rPr>
      <t xml:space="preserve">This is the last day you should plan on recording. This date is 2 weeks before the </t>
    </r>
    <r>
      <rPr>
        <rFont val="Arial"/>
        <b/>
        <color rgb="FF000000"/>
        <sz val="10.0"/>
      </rPr>
      <t>RC Deadline</t>
    </r>
    <r>
      <rPr>
        <rFont val="Arial"/>
        <color rgb="FF000000"/>
        <sz val="10.0"/>
      </rPr>
      <t>.</t>
    </r>
  </si>
  <si>
    <t>Uploaded By</t>
  </si>
  <si>
    <r>
      <rPr>
        <rFont val="Arial"/>
        <color rgb="FF000000"/>
        <sz val="10.0"/>
      </rPr>
      <t xml:space="preserve">This is the date that all videos should be uploaded to box. This date is one day after the </t>
    </r>
    <r>
      <rPr>
        <rFont val="Arial"/>
        <b/>
        <color rgb="FF000000"/>
        <sz val="10.0"/>
      </rPr>
      <t>Last Day</t>
    </r>
    <r>
      <rPr>
        <rFont val="Arial"/>
        <color rgb="FF000000"/>
        <sz val="10.0"/>
      </rPr>
      <t xml:space="preserve"> of recording.</t>
    </r>
  </si>
  <si>
    <t>Revisions By</t>
  </si>
  <si>
    <r>
      <rPr>
        <rFont val="Arial"/>
        <color rgb="FF000000"/>
        <sz val="10.0"/>
      </rPr>
      <t xml:space="preserve">This is the date all pickups and revision videos should be uploaded to box. This date is one week after the </t>
    </r>
    <r>
      <rPr>
        <rFont val="Arial"/>
        <b/>
        <color rgb="FF000000"/>
        <sz val="10.0"/>
      </rPr>
      <t>Last Day</t>
    </r>
    <r>
      <rPr>
        <rFont val="Arial"/>
        <color rgb="FF000000"/>
        <sz val="10.0"/>
      </rPr>
      <t xml:space="preserve"> of recording.</t>
    </r>
  </si>
  <si>
    <t>Non-video Deliverables</t>
  </si>
  <si>
    <t>Assessments</t>
  </si>
  <si>
    <r>
      <rPr>
        <rFont val="Arial"/>
        <color rgb="FF000000"/>
        <sz val="10.0"/>
      </rPr>
      <t xml:space="preserve">This is the date your assessments need to be written by. This is the same date as the </t>
    </r>
    <r>
      <rPr>
        <rFont val="Arial"/>
        <b/>
        <color rgb="FF000000"/>
        <sz val="10.0"/>
      </rPr>
      <t>revisions date</t>
    </r>
    <r>
      <rPr>
        <rFont val="Arial"/>
        <color rgb="FF000000"/>
        <sz val="10.0"/>
      </rPr>
      <t xml:space="preserve"> for recording.</t>
    </r>
  </si>
  <si>
    <t>Portrait</t>
  </si>
  <si>
    <t>This is the date that you need to deliver your portrait to your producer. This date is 2 week after RC.</t>
  </si>
  <si>
    <t>Post-Production</t>
  </si>
  <si>
    <t>RC Deadline</t>
  </si>
  <si>
    <t>This is the date that your producer needs to hand the course materials (videos, slides, assessments) off to Post-Production.</t>
  </si>
  <si>
    <t>Beta</t>
  </si>
  <si>
    <t>TBD</t>
  </si>
  <si>
    <t>This is the date our beta team will watch and provide notes about any bugs. This date wont be set until a 6-8 weeks after RC.</t>
  </si>
  <si>
    <t>Release Date</t>
  </si>
  <si>
    <t>This is the date your course will release. This date won't be set until after beta.</t>
  </si>
  <si>
    <t>Scripts</t>
  </si>
  <si>
    <t>Ch 01</t>
  </si>
  <si>
    <t>To-Do</t>
  </si>
  <si>
    <t>Ch 06</t>
  </si>
  <si>
    <t>Ch 02</t>
  </si>
  <si>
    <t>Intro/Outro</t>
  </si>
  <si>
    <t>Ch 03</t>
  </si>
  <si>
    <t>Ch 04</t>
  </si>
  <si>
    <t>Ch 05</t>
  </si>
  <si>
    <t>Slides</t>
  </si>
  <si>
    <t>Assessment</t>
  </si>
  <si>
    <t>Instructor Location</t>
  </si>
  <si>
    <t>Time Zone</t>
  </si>
  <si>
    <t>PST</t>
  </si>
  <si>
    <t>Meeting Day/Time Preference</t>
  </si>
  <si>
    <t>Platform</t>
  </si>
  <si>
    <t>Operating System</t>
  </si>
  <si>
    <t>Recording Kit?</t>
  </si>
  <si>
    <t>Recording Software?</t>
  </si>
  <si>
    <t>Box Account?</t>
  </si>
  <si>
    <t>GitHub Account/Repo</t>
  </si>
  <si>
    <t>Seperate User?</t>
  </si>
  <si>
    <t>Remote Setup Guide</t>
  </si>
  <si>
    <t>https://sway.office.com/82hfCSYnBzufQlRU</t>
  </si>
  <si>
    <t>Resolution</t>
  </si>
  <si>
    <t>Gain Knob Position</t>
  </si>
  <si>
    <t>Course Links</t>
  </si>
  <si>
    <t>Google Drive</t>
  </si>
  <si>
    <t>Box Folder</t>
  </si>
  <si>
    <t>Brand Website</t>
  </si>
  <si>
    <t>General Information</t>
  </si>
  <si>
    <t>Tips for Marketing Your Course</t>
  </si>
  <si>
    <t>https://learning.linkedin.com/content/dam/me/business/en-us/amp/learning-solutions/images/lls-instructor-marketing/pdf/best-practices/toolkit_tips_marketing_course_01-2020.pdf</t>
  </si>
  <si>
    <t>Producer Cell</t>
  </si>
  <si>
    <t>408-646-9225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</si>
</sst>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mmm\ d\ yyyy"/>
    <numFmt numFmtId="166" formatCode="&quot; &quot;m&quot;/&quot;d&quot; (&quot;dddd&quot;)&quot;"/>
  </numFmts>
  <fonts count="56">
    <font>
      <sz val="10.0"/>
      <color rgb="FF000000"/>
      <name val="Arial"/>
      <scheme val="minor"/>
    </font>
    <font>
      <sz val="11.0"/>
      <color rgb="FF000000"/>
      <name val="Arial"/>
    </font>
    <font>
      <b/>
      <i/>
      <sz val="11.0"/>
      <color rgb="FF000000"/>
      <name val="Arial"/>
    </font>
    <font>
      <b/>
      <sz val="11.0"/>
      <color rgb="FF000000"/>
      <name val="Arial"/>
    </font>
    <font>
      <sz val="11.0"/>
      <color theme="1"/>
      <name val="Arial"/>
    </font>
    <font>
      <sz val="12.0"/>
      <color rgb="FF000000"/>
      <name val="Arial"/>
    </font>
    <font>
      <color theme="1"/>
      <name val="Arial"/>
      <scheme val="minor"/>
    </font>
    <font>
      <sz val="12.0"/>
      <color rgb="FFC9DAF8"/>
      <name val="Arial"/>
    </font>
    <font>
      <i/>
      <sz val="11.0"/>
      <color rgb="FF980000"/>
      <name val="Arial"/>
    </font>
    <font>
      <b/>
      <u/>
      <sz val="11.0"/>
      <color rgb="FF000000"/>
      <name val="Arial"/>
    </font>
    <font>
      <b/>
      <sz val="11.0"/>
      <color rgb="FF999999"/>
      <name val="Arial"/>
    </font>
    <font>
      <b/>
      <i/>
      <sz val="11.0"/>
      <color theme="1"/>
      <name val="Arial"/>
    </font>
    <font>
      <sz val="11.0"/>
      <color rgb="FF999999"/>
      <name val="Arial"/>
    </font>
    <font>
      <u/>
      <sz val="11.0"/>
      <color rgb="FF1155CC"/>
      <name val="Arial"/>
    </font>
    <font>
      <i/>
      <sz val="11.0"/>
      <color rgb="FFA4C2F4"/>
      <name val="Arial"/>
    </font>
    <font>
      <u/>
      <sz val="11.0"/>
      <color rgb="FF1155CC"/>
      <name val="Arial"/>
    </font>
    <font>
      <sz val="12.0"/>
      <color theme="1"/>
      <name val="Arial"/>
    </font>
    <font>
      <u/>
      <sz val="11.0"/>
      <color rgb="FF1155CC"/>
      <name val="Arial"/>
    </font>
    <font>
      <color theme="1"/>
      <name val="Arial"/>
    </font>
    <font>
      <u/>
      <sz val="12.0"/>
      <color rgb="FF1155CC"/>
      <name val="Arial"/>
    </font>
    <font>
      <b/>
      <sz val="10.0"/>
      <color theme="1"/>
      <name val="Arial"/>
    </font>
    <font>
      <sz val="10.0"/>
      <color rgb="FF000000"/>
      <name val="Arial"/>
    </font>
    <font>
      <sz val="10.0"/>
      <color theme="1"/>
      <name val="Arial"/>
    </font>
    <font>
      <i/>
      <sz val="10.0"/>
      <color theme="1"/>
      <name val="Arial"/>
    </font>
    <font>
      <b/>
      <sz val="11.0"/>
      <color rgb="FF000000"/>
      <name val="Trebuchet MS"/>
    </font>
    <font/>
    <font>
      <sz val="11.0"/>
      <color rgb="FF000000"/>
      <name val="Trebuchet MS"/>
    </font>
    <font>
      <sz val="11.0"/>
      <color theme="1"/>
      <name val="Trebuchet MS"/>
    </font>
    <font>
      <sz val="11.0"/>
      <color rgb="FFC9DAF8"/>
      <name val="Trebuchet MS"/>
    </font>
    <font>
      <b/>
      <sz val="11.0"/>
      <color theme="1"/>
      <name val="Trebuchet MS"/>
    </font>
    <font>
      <sz val="11.0"/>
      <color rgb="FFFFFFFF"/>
      <name val="Trebuchet MS"/>
    </font>
    <font>
      <b/>
      <sz val="24.0"/>
      <color rgb="FFFFFFFF"/>
      <name val="Calibri"/>
    </font>
    <font>
      <sz val="11.0"/>
      <color theme="1"/>
      <name val="Calibri"/>
    </font>
    <font>
      <b/>
      <sz val="18.0"/>
      <color theme="1"/>
      <name val="Calibri"/>
    </font>
    <font>
      <sz val="11.0"/>
      <color rgb="FF666666"/>
      <name val="Calibri"/>
    </font>
    <font>
      <sz val="11.0"/>
      <color rgb="FF000000"/>
      <name val="Calibri"/>
    </font>
    <font>
      <u/>
      <sz val="11.0"/>
      <color rgb="FF000000"/>
      <name val="Calibri"/>
    </font>
    <font>
      <b/>
      <sz val="10.0"/>
      <color rgb="FF000000"/>
      <name val="Calibri"/>
    </font>
    <font>
      <sz val="10.0"/>
      <color rgb="FF000000"/>
      <name val="Calibri"/>
    </font>
    <font>
      <sz val="10.0"/>
      <color rgb="FFFFFFFF"/>
      <name val="Calibri"/>
    </font>
    <font>
      <sz val="6.0"/>
      <color theme="1"/>
      <name val="Arial"/>
    </font>
    <font>
      <sz val="9.0"/>
      <color rgb="FF0000FF"/>
      <name val="Calibri"/>
    </font>
    <font>
      <sz val="9.0"/>
      <color theme="1"/>
      <name val="Arial"/>
    </font>
    <font>
      <sz val="10.0"/>
      <color theme="1"/>
      <name val="Calibri"/>
    </font>
    <font>
      <sz val="9.0"/>
      <color rgb="FF000000"/>
      <name val="Calibri"/>
    </font>
    <font>
      <b/>
      <sz val="11.0"/>
      <color rgb="FF434343"/>
      <name val="Calibri"/>
    </font>
    <font>
      <sz val="9.0"/>
      <color rgb="FF999999"/>
      <name val="Calibri"/>
    </font>
    <font>
      <sz val="11.0"/>
      <color rgb="FFB7B7B7"/>
      <name val="Calibri"/>
    </font>
    <font>
      <sz val="11.0"/>
      <color rgb="FFCCCCCC"/>
      <name val="Calibri"/>
    </font>
    <font>
      <b/>
      <sz val="11.0"/>
      <color rgb="FF000000"/>
      <name val="Calibri"/>
    </font>
    <font>
      <sz val="7.0"/>
      <color rgb="FF000000"/>
      <name val="Calibri"/>
    </font>
    <font>
      <sz val="11.0"/>
      <color rgb="FF0000FF"/>
      <name val="Calibri"/>
    </font>
    <font>
      <sz val="11.0"/>
      <color rgb="FF0000FF"/>
      <name val="Arial"/>
    </font>
    <font>
      <b/>
      <sz val="14.0"/>
      <color rgb="FFFFFFFF"/>
      <name val="Arial"/>
    </font>
    <font>
      <u/>
      <sz val="11.0"/>
      <color rgb="FF1155CC"/>
      <name val="Arial"/>
    </font>
    <font>
      <u/>
      <sz val="11.0"/>
      <color rgb="FF0000FF"/>
      <name val="Arial"/>
    </font>
  </fonts>
  <fills count="19">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999999"/>
        <bgColor rgb="FF999999"/>
      </patternFill>
    </fill>
    <fill>
      <patternFill patternType="solid">
        <fgColor rgb="FFDEEAF6"/>
        <bgColor rgb="FFDEEAF6"/>
      </patternFill>
    </fill>
    <fill>
      <patternFill patternType="solid">
        <fgColor rgb="FFB6D7A8"/>
        <bgColor rgb="FFB6D7A8"/>
      </patternFill>
    </fill>
    <fill>
      <patternFill patternType="solid">
        <fgColor rgb="FFEA9999"/>
        <bgColor rgb="FFEA9999"/>
      </patternFill>
    </fill>
    <fill>
      <patternFill patternType="solid">
        <fgColor rgb="FFD9EAD3"/>
        <bgColor rgb="FFD9EAD3"/>
      </patternFill>
    </fill>
    <fill>
      <patternFill patternType="solid">
        <fgColor rgb="FFF4CCCC"/>
        <bgColor rgb="FFF4CCCC"/>
      </patternFill>
    </fill>
    <fill>
      <patternFill patternType="solid">
        <fgColor rgb="FF666666"/>
        <bgColor rgb="FF666666"/>
      </patternFill>
    </fill>
    <fill>
      <patternFill patternType="solid">
        <fgColor rgb="FFF3F3F3"/>
        <bgColor rgb="FFF3F3F3"/>
      </patternFill>
    </fill>
    <fill>
      <patternFill patternType="solid">
        <fgColor rgb="FFEAD1DC"/>
        <bgColor rgb="FFEAD1DC"/>
      </patternFill>
    </fill>
    <fill>
      <patternFill patternType="solid">
        <fgColor rgb="FFD9D2E9"/>
        <bgColor rgb="FFD9D2E9"/>
      </patternFill>
    </fill>
    <fill>
      <patternFill patternType="solid">
        <fgColor rgb="FFFCE5CD"/>
        <bgColor rgb="FFFCE5CD"/>
      </patternFill>
    </fill>
    <fill>
      <patternFill patternType="solid">
        <fgColor rgb="FF0000FF"/>
        <bgColor rgb="FF0000FF"/>
      </patternFill>
    </fill>
    <fill>
      <patternFill patternType="solid">
        <fgColor theme="0"/>
        <bgColor theme="0"/>
      </patternFill>
    </fill>
  </fills>
  <borders count="13">
    <border/>
    <border>
      <left/>
      <right/>
      <top/>
      <bottom/>
    </border>
    <border>
      <top/>
    </border>
    <border>
      <left/>
      <top/>
      <bottom/>
    </border>
    <border>
      <top/>
      <bottom/>
    </border>
    <border>
      <right/>
      <top/>
      <bottom/>
    </border>
    <border>
      <left/>
      <top/>
    </border>
    <border>
      <right/>
      <top/>
    </border>
    <border>
      <left/>
    </border>
    <border>
      <right/>
    </border>
    <border>
      <left/>
      <bottom/>
    </border>
    <border>
      <bottom/>
    </border>
    <border>
      <right/>
      <bottom/>
    </border>
  </borders>
  <cellStyleXfs count="1">
    <xf borderId="0" fillId="0" fontId="0" numFmtId="0" applyAlignment="1" applyFont="1"/>
  </cellStyleXfs>
  <cellXfs count="177">
    <xf borderId="0" fillId="0" fontId="0" numFmtId="0" xfId="0" applyAlignment="1" applyFont="1">
      <alignment readingOrder="0" shrinkToFit="0" vertical="bottom" wrapText="1"/>
    </xf>
    <xf borderId="1" fillId="2" fontId="1" numFmtId="0" xfId="0" applyAlignment="1" applyBorder="1" applyFill="1" applyFont="1">
      <alignment horizontal="right" shrinkToFit="0" vertical="top" wrapText="0"/>
    </xf>
    <xf borderId="1" fillId="2" fontId="2" numFmtId="0" xfId="0" applyAlignment="1" applyBorder="1" applyFont="1">
      <alignment readingOrder="0" shrinkToFit="0" vertical="top" wrapText="0"/>
    </xf>
    <xf borderId="1" fillId="2" fontId="3" numFmtId="0" xfId="0" applyAlignment="1" applyBorder="1" applyFont="1">
      <alignment shrinkToFit="0" vertical="top" wrapText="0"/>
    </xf>
    <xf borderId="1" fillId="2" fontId="3" numFmtId="0" xfId="0" applyAlignment="1" applyBorder="1" applyFont="1">
      <alignment horizontal="right" shrinkToFit="0" vertical="top" wrapText="0"/>
    </xf>
    <xf borderId="1" fillId="2" fontId="1" numFmtId="0" xfId="0" applyAlignment="1" applyBorder="1" applyFont="1">
      <alignment horizontal="left" shrinkToFit="0" vertical="top" wrapText="0"/>
    </xf>
    <xf borderId="1" fillId="2" fontId="4" numFmtId="164" xfId="0" applyAlignment="1" applyBorder="1" applyFont="1" applyNumberFormat="1">
      <alignment horizontal="center" shrinkToFit="0" vertical="top" wrapText="1"/>
    </xf>
    <xf borderId="1" fillId="2" fontId="1" numFmtId="0" xfId="0" applyAlignment="1" applyBorder="1" applyFont="1">
      <alignment shrinkToFit="0" vertical="top" wrapText="0"/>
    </xf>
    <xf borderId="1" fillId="2" fontId="4" numFmtId="0" xfId="0" applyAlignment="1" applyBorder="1" applyFont="1">
      <alignment shrinkToFit="0" vertical="top" wrapText="1"/>
    </xf>
    <xf borderId="1" fillId="2" fontId="5" numFmtId="0" xfId="0" applyAlignment="1" applyBorder="1" applyFont="1">
      <alignment shrinkToFit="0" vertical="top" wrapText="0"/>
    </xf>
    <xf borderId="0" fillId="0" fontId="6" numFmtId="0" xfId="0" applyAlignment="1" applyFont="1">
      <alignment shrinkToFit="0" vertical="top" wrapText="1"/>
    </xf>
    <xf borderId="1" fillId="2" fontId="2" numFmtId="0" xfId="0" applyAlignment="1" applyBorder="1" applyFont="1">
      <alignment shrinkToFit="0" vertical="top" wrapText="0"/>
    </xf>
    <xf borderId="1" fillId="2" fontId="2" numFmtId="0" xfId="0" applyAlignment="1" applyBorder="1" applyFont="1">
      <alignment horizontal="left" readingOrder="0" shrinkToFit="0" vertical="top" wrapText="0"/>
    </xf>
    <xf borderId="1" fillId="2" fontId="1" numFmtId="46" xfId="0" applyAlignment="1" applyBorder="1" applyFont="1" applyNumberFormat="1">
      <alignment horizontal="left" shrinkToFit="0" vertical="top" wrapText="0"/>
    </xf>
    <xf borderId="1" fillId="2" fontId="7" numFmtId="0" xfId="0" applyAlignment="1" applyBorder="1" applyFont="1">
      <alignment shrinkToFit="0" vertical="top" wrapText="0"/>
    </xf>
    <xf borderId="1" fillId="2" fontId="1" numFmtId="9" xfId="0" applyAlignment="1" applyBorder="1" applyFont="1" applyNumberFormat="1">
      <alignment horizontal="left" shrinkToFit="0" vertical="top" wrapText="0"/>
    </xf>
    <xf borderId="1" fillId="2" fontId="8" numFmtId="0" xfId="0" applyAlignment="1" applyBorder="1" applyFont="1">
      <alignment shrinkToFit="0" vertical="top" wrapText="0"/>
    </xf>
    <xf borderId="1" fillId="2" fontId="3" numFmtId="0" xfId="0" applyAlignment="1" applyBorder="1" applyFont="1">
      <alignment horizontal="right" readingOrder="0" shrinkToFit="0" vertical="top" wrapText="0"/>
    </xf>
    <xf borderId="1" fillId="2" fontId="3" numFmtId="0" xfId="0" applyAlignment="1" applyBorder="1" applyFont="1">
      <alignment horizontal="center" shrinkToFit="0" vertical="top" wrapText="0"/>
    </xf>
    <xf borderId="1" fillId="3" fontId="3" numFmtId="0" xfId="0" applyAlignment="1" applyBorder="1" applyFill="1" applyFont="1">
      <alignment horizontal="left" shrinkToFit="0" vertical="top" wrapText="0"/>
    </xf>
    <xf borderId="1" fillId="3" fontId="2" numFmtId="0" xfId="0" applyAlignment="1" applyBorder="1" applyFont="1">
      <alignment horizontal="left" shrinkToFit="0" vertical="top" wrapText="0"/>
    </xf>
    <xf borderId="1" fillId="3" fontId="3" numFmtId="0" xfId="0" applyAlignment="1" applyBorder="1" applyFont="1">
      <alignment horizontal="center" shrinkToFit="0" vertical="top" wrapText="0"/>
    </xf>
    <xf borderId="1" fillId="3" fontId="9" numFmtId="0" xfId="0" applyAlignment="1" applyBorder="1" applyFont="1">
      <alignment horizontal="left" shrinkToFit="0" vertical="top" wrapText="1"/>
    </xf>
    <xf borderId="1" fillId="3" fontId="3" numFmtId="0" xfId="0" applyAlignment="1" applyBorder="1" applyFont="1">
      <alignment horizontal="left" shrinkToFit="0" vertical="top" wrapText="1"/>
    </xf>
    <xf borderId="1" fillId="4" fontId="10" numFmtId="0" xfId="0" applyAlignment="1" applyBorder="1" applyFill="1" applyFont="1">
      <alignment horizontal="left" shrinkToFit="0" vertical="top" wrapText="1"/>
    </xf>
    <xf borderId="1" fillId="4" fontId="11" numFmtId="0" xfId="0" applyAlignment="1" applyBorder="1" applyFont="1">
      <alignment horizontal="left" shrinkToFit="0" vertical="top" wrapText="0"/>
    </xf>
    <xf borderId="1" fillId="4" fontId="4" numFmtId="0" xfId="0" applyAlignment="1" applyBorder="1" applyFont="1">
      <alignment horizontal="center" shrinkToFit="0" vertical="top" wrapText="1"/>
    </xf>
    <xf borderId="1" fillId="4" fontId="4" numFmtId="0" xfId="0" applyAlignment="1" applyBorder="1" applyFont="1">
      <alignment horizontal="left" shrinkToFit="0" vertical="top" wrapText="1"/>
    </xf>
    <xf borderId="1" fillId="4" fontId="1" numFmtId="0" xfId="0" applyAlignment="1" applyBorder="1" applyFont="1">
      <alignment horizontal="left" shrinkToFit="0" vertical="top" wrapText="1"/>
    </xf>
    <xf borderId="1" fillId="4" fontId="1" numFmtId="0" xfId="0" applyAlignment="1" applyBorder="1" applyFont="1">
      <alignment horizontal="center" shrinkToFit="0" vertical="top" wrapText="1"/>
    </xf>
    <xf borderId="1" fillId="4" fontId="1" numFmtId="0" xfId="0" applyAlignment="1" applyBorder="1" applyFont="1">
      <alignment horizontal="left" shrinkToFit="0" vertical="top" wrapText="0"/>
    </xf>
    <xf borderId="1" fillId="4" fontId="5" numFmtId="0" xfId="0" applyAlignment="1" applyBorder="1" applyFont="1">
      <alignment horizontal="left" shrinkToFit="0" vertical="top" wrapText="0"/>
    </xf>
    <xf borderId="0" fillId="0" fontId="12" numFmtId="0" xfId="0" applyAlignment="1" applyFont="1">
      <alignment horizontal="left" shrinkToFit="0" vertical="top" wrapText="1"/>
    </xf>
    <xf borderId="0" fillId="0" fontId="6" numFmtId="0" xfId="0" applyAlignment="1" applyFont="1">
      <alignment readingOrder="0" shrinkToFit="0" vertical="top" wrapText="1"/>
    </xf>
    <xf borderId="0" fillId="0" fontId="4" numFmtId="0" xfId="0" applyAlignment="1" applyFont="1">
      <alignment horizontal="center" shrinkToFit="0" vertical="top" wrapText="1"/>
    </xf>
    <xf borderId="1" fillId="5" fontId="13" numFmtId="0" xfId="0" applyAlignment="1" applyBorder="1" applyFill="1" applyFont="1">
      <alignment horizontal="left" readingOrder="0" shrinkToFit="0" vertical="top" wrapText="1"/>
    </xf>
    <xf borderId="0" fillId="0" fontId="14" numFmtId="0" xfId="0" applyAlignment="1" applyFont="1">
      <alignment shrinkToFit="0" vertical="top" wrapText="1"/>
    </xf>
    <xf borderId="0" fillId="0" fontId="4" numFmtId="0" xfId="0" applyAlignment="1" applyFont="1">
      <alignment shrinkToFit="0" vertical="top" wrapText="1"/>
    </xf>
    <xf borderId="0" fillId="0" fontId="1" numFmtId="0" xfId="0" applyAlignment="1" applyFont="1">
      <alignment horizontal="left" shrinkToFit="0" vertical="top" wrapText="0"/>
    </xf>
    <xf borderId="0" fillId="0" fontId="6" numFmtId="0" xfId="0" applyAlignment="1" applyFont="1">
      <alignment shrinkToFit="0" vertical="top" wrapText="1"/>
    </xf>
    <xf borderId="0" fillId="0" fontId="15"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5" numFmtId="0" xfId="0" applyAlignment="1" applyFont="1">
      <alignment horizontal="left" shrinkToFit="0" vertical="top" wrapText="0"/>
    </xf>
    <xf borderId="0" fillId="0" fontId="1" numFmtId="21" xfId="0" applyAlignment="1" applyFont="1" applyNumberFormat="1">
      <alignment horizontal="left" readingOrder="0" shrinkToFit="0" vertical="top" wrapText="1"/>
    </xf>
    <xf borderId="0" fillId="0" fontId="4" numFmtId="0" xfId="0" applyAlignment="1" applyFont="1">
      <alignment horizontal="center" readingOrder="0" shrinkToFit="0" vertical="top" wrapText="1"/>
    </xf>
    <xf borderId="1" fillId="4" fontId="11" numFmtId="0" xfId="0" applyAlignment="1" applyBorder="1" applyFont="1">
      <alignment horizontal="left" readingOrder="0" shrinkToFit="0" vertical="top" wrapText="0"/>
    </xf>
    <xf borderId="1" fillId="4" fontId="4" numFmtId="0" xfId="0" applyAlignment="1" applyBorder="1" applyFont="1">
      <alignment shrinkToFit="0" vertical="top" wrapText="1"/>
    </xf>
    <xf borderId="1" fillId="4" fontId="16" numFmtId="0" xfId="0" applyAlignment="1" applyBorder="1" applyFont="1">
      <alignment shrinkToFit="0" vertical="top" wrapText="1"/>
    </xf>
    <xf borderId="0" fillId="0" fontId="12" numFmtId="0" xfId="0" applyAlignment="1" applyFont="1">
      <alignment shrinkToFit="0" vertical="top" wrapText="1"/>
    </xf>
    <xf borderId="0" fillId="0" fontId="16" numFmtId="0" xfId="0" applyAlignment="1" applyFont="1">
      <alignment shrinkToFit="0" vertical="top" wrapText="1"/>
    </xf>
    <xf borderId="0" fillId="0" fontId="4" numFmtId="0" xfId="0" applyAlignment="1" applyFont="1">
      <alignment readingOrder="0" shrinkToFit="0" vertical="top" wrapText="1"/>
    </xf>
    <xf borderId="0" fillId="0" fontId="17" numFmtId="0" xfId="0" applyAlignment="1" applyFont="1">
      <alignment readingOrder="0" shrinkToFit="0" vertical="top" wrapText="1"/>
    </xf>
    <xf borderId="1" fillId="4" fontId="10" numFmtId="0" xfId="0" applyAlignment="1" applyBorder="1" applyFont="1">
      <alignment horizontal="left" readingOrder="0" shrinkToFit="0" vertical="top" wrapText="1"/>
    </xf>
    <xf borderId="0" fillId="0" fontId="1" numFmtId="0" xfId="0" applyAlignment="1" applyFont="1">
      <alignment horizontal="center" shrinkToFit="0" vertical="top" wrapText="1"/>
    </xf>
    <xf borderId="0" fillId="0" fontId="4" numFmtId="0" xfId="0" applyAlignment="1" applyFont="1">
      <alignment horizontal="left" shrinkToFit="0" vertical="top" wrapText="1"/>
    </xf>
    <xf borderId="0" fillId="0" fontId="4" numFmtId="21" xfId="0" applyAlignment="1" applyFont="1" applyNumberFormat="1">
      <alignment horizontal="center" shrinkToFit="0" vertical="top" wrapText="1"/>
    </xf>
    <xf borderId="2" fillId="0" fontId="18" numFmtId="0" xfId="0" applyAlignment="1" applyBorder="1" applyFont="1">
      <alignment shrinkToFit="0" vertical="top" wrapText="1"/>
    </xf>
    <xf borderId="2" fillId="0" fontId="4" numFmtId="0" xfId="0" applyAlignment="1" applyBorder="1" applyFont="1">
      <alignment horizontal="center" shrinkToFit="0" vertical="top" wrapText="1"/>
    </xf>
    <xf borderId="0" fillId="0" fontId="19" numFmtId="0" xfId="0" applyAlignment="1" applyFont="1">
      <alignment readingOrder="0" shrinkToFit="0" vertical="top" wrapText="1"/>
    </xf>
    <xf borderId="0" fillId="0" fontId="5" numFmtId="0" xfId="0" applyAlignment="1" applyFont="1">
      <alignment readingOrder="0" shrinkToFit="0" vertical="top" wrapText="1"/>
    </xf>
    <xf borderId="0" fillId="0" fontId="18" numFmtId="0" xfId="0" applyAlignment="1" applyFont="1">
      <alignment shrinkToFit="0" vertical="top" wrapText="1"/>
    </xf>
    <xf borderId="2" fillId="0" fontId="4" numFmtId="0" xfId="0" applyAlignment="1" applyBorder="1" applyFont="1">
      <alignment horizontal="center" readingOrder="0" shrinkToFit="0" vertical="top"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horizontal="left" shrinkToFit="0" wrapText="1"/>
    </xf>
    <xf borderId="0" fillId="0" fontId="22" numFmtId="0" xfId="0" applyAlignment="1" applyFont="1">
      <alignment shrinkToFit="0" wrapText="1"/>
    </xf>
    <xf borderId="0" fillId="0" fontId="22" numFmtId="0" xfId="0" applyAlignment="1" applyFont="1">
      <alignment horizontal="left" shrinkToFit="0" wrapText="0"/>
    </xf>
    <xf borderId="0" fillId="0" fontId="23" numFmtId="0" xfId="0" applyAlignment="1" applyFont="1">
      <alignment shrinkToFit="0" wrapText="1"/>
    </xf>
    <xf borderId="0" fillId="0" fontId="6" numFmtId="0" xfId="0" applyAlignment="1" applyFont="1">
      <alignment shrinkToFit="0" wrapText="1"/>
    </xf>
    <xf borderId="0" fillId="0" fontId="16" numFmtId="0" xfId="0" applyAlignment="1" applyFont="1">
      <alignment horizontal="left" shrinkToFit="0" vertical="top" wrapText="1"/>
    </xf>
    <xf borderId="0" fillId="0" fontId="16" numFmtId="0" xfId="0" applyAlignment="1" applyFont="1">
      <alignment horizontal="center" shrinkToFit="0" vertical="top" wrapText="1"/>
    </xf>
    <xf borderId="3" fillId="2" fontId="24" numFmtId="0" xfId="0" applyAlignment="1" applyBorder="1" applyFont="1">
      <alignment shrinkToFit="0" vertical="top" wrapText="0"/>
    </xf>
    <xf borderId="4" fillId="0" fontId="25" numFmtId="0" xfId="0" applyAlignment="1" applyBorder="1" applyFont="1">
      <alignment shrinkToFit="0" wrapText="1"/>
    </xf>
    <xf borderId="5" fillId="0" fontId="25" numFmtId="0" xfId="0" applyAlignment="1" applyBorder="1" applyFont="1">
      <alignment shrinkToFit="0" wrapText="1"/>
    </xf>
    <xf borderId="1" fillId="2" fontId="26" numFmtId="0" xfId="0" applyAlignment="1" applyBorder="1" applyFont="1">
      <alignment shrinkToFit="0" vertical="top" wrapText="1"/>
    </xf>
    <xf borderId="1" fillId="2" fontId="24" numFmtId="0" xfId="0" applyAlignment="1" applyBorder="1" applyFont="1">
      <alignment shrinkToFit="0" vertical="top" wrapText="0"/>
    </xf>
    <xf borderId="1" fillId="2" fontId="26" numFmtId="0" xfId="0" applyAlignment="1" applyBorder="1" applyFont="1">
      <alignment shrinkToFit="0" vertical="top" wrapText="0"/>
    </xf>
    <xf borderId="6" fillId="2" fontId="27" numFmtId="0" xfId="0" applyAlignment="1" applyBorder="1" applyFont="1">
      <alignment shrinkToFit="0" vertical="top" wrapText="1"/>
    </xf>
    <xf borderId="2" fillId="0" fontId="25" numFmtId="0" xfId="0" applyAlignment="1" applyBorder="1" applyFont="1">
      <alignment shrinkToFit="0" wrapText="1"/>
    </xf>
    <xf borderId="7" fillId="0" fontId="25" numFmtId="0" xfId="0" applyAlignment="1" applyBorder="1" applyFont="1">
      <alignment shrinkToFit="0" wrapText="1"/>
    </xf>
    <xf borderId="1" fillId="2" fontId="24" numFmtId="0" xfId="0" applyAlignment="1" applyBorder="1" applyFont="1">
      <alignment horizontal="right" shrinkToFit="0" vertical="top" wrapText="0"/>
    </xf>
    <xf borderId="1" fillId="2" fontId="26" numFmtId="0" xfId="0" applyAlignment="1" applyBorder="1" applyFont="1">
      <alignment horizontal="left" shrinkToFit="0" vertical="top" wrapText="1"/>
    </xf>
    <xf borderId="8" fillId="0" fontId="25" numFmtId="0" xfId="0" applyAlignment="1" applyBorder="1" applyFont="1">
      <alignment shrinkToFit="0" wrapText="1"/>
    </xf>
    <xf borderId="9" fillId="0" fontId="25" numFmtId="0" xfId="0" applyAlignment="1" applyBorder="1" applyFont="1">
      <alignment shrinkToFit="0" wrapText="1"/>
    </xf>
    <xf borderId="1" fillId="2" fontId="28" numFmtId="0" xfId="0" applyAlignment="1" applyBorder="1" applyFont="1">
      <alignment shrinkToFit="0" vertical="top" wrapText="0"/>
    </xf>
    <xf borderId="1" fillId="2" fontId="26" numFmtId="46" xfId="0" applyAlignment="1" applyBorder="1" applyFont="1" applyNumberFormat="1">
      <alignment horizontal="left" shrinkToFit="0" vertical="top" wrapText="1"/>
    </xf>
    <xf borderId="1" fillId="2" fontId="26" numFmtId="9" xfId="0" applyAlignment="1" applyBorder="1" applyFont="1" applyNumberFormat="1">
      <alignment horizontal="left" shrinkToFit="0" vertical="top" wrapText="1"/>
    </xf>
    <xf borderId="10" fillId="0" fontId="25" numFmtId="0" xfId="0" applyAlignment="1" applyBorder="1" applyFont="1">
      <alignment shrinkToFit="0" wrapText="1"/>
    </xf>
    <xf borderId="11" fillId="0" fontId="25" numFmtId="0" xfId="0" applyAlignment="1" applyBorder="1" applyFont="1">
      <alignment shrinkToFit="0" wrapText="1"/>
    </xf>
    <xf borderId="12" fillId="0" fontId="25" numFmtId="0" xfId="0" applyAlignment="1" applyBorder="1" applyFont="1">
      <alignment shrinkToFit="0" wrapText="1"/>
    </xf>
    <xf borderId="1" fillId="3" fontId="24" numFmtId="0" xfId="0" applyAlignment="1" applyBorder="1" applyFont="1">
      <alignment horizontal="left" shrinkToFit="0" vertical="top" wrapText="0"/>
    </xf>
    <xf borderId="1" fillId="3" fontId="24" numFmtId="0" xfId="0" applyAlignment="1" applyBorder="1" applyFont="1">
      <alignment horizontal="left" shrinkToFit="0" vertical="top" wrapText="1"/>
    </xf>
    <xf borderId="1" fillId="4" fontId="24" numFmtId="0" xfId="0" applyAlignment="1" applyBorder="1" applyFont="1">
      <alignment horizontal="left" shrinkToFit="0" vertical="top" wrapText="0"/>
    </xf>
    <xf borderId="1" fillId="4" fontId="29" numFmtId="0" xfId="0" applyAlignment="1" applyBorder="1" applyFont="1">
      <alignment horizontal="left" shrinkToFit="0" vertical="top" wrapText="0"/>
    </xf>
    <xf borderId="1" fillId="4" fontId="27" numFmtId="0" xfId="0" applyAlignment="1" applyBorder="1" applyFont="1">
      <alignment horizontal="center" shrinkToFit="0" vertical="top" wrapText="1"/>
    </xf>
    <xf borderId="1" fillId="4" fontId="27" numFmtId="0" xfId="0" applyAlignment="1" applyBorder="1" applyFont="1">
      <alignment horizontal="left" shrinkToFit="0" vertical="top" wrapText="1"/>
    </xf>
    <xf borderId="1" fillId="4" fontId="26" numFmtId="0" xfId="0" applyAlignment="1" applyBorder="1" applyFont="1">
      <alignment horizontal="left" shrinkToFit="0" vertical="top" wrapText="1"/>
    </xf>
    <xf borderId="1" fillId="4" fontId="26" numFmtId="0" xfId="0" applyAlignment="1" applyBorder="1" applyFont="1">
      <alignment horizontal="left" shrinkToFit="0" vertical="top" wrapText="0"/>
    </xf>
    <xf borderId="0" fillId="0" fontId="26" numFmtId="0" xfId="0" applyAlignment="1" applyFont="1">
      <alignment horizontal="left" shrinkToFit="0" vertical="top" wrapText="1"/>
    </xf>
    <xf borderId="0" fillId="0" fontId="27" numFmtId="0" xfId="0" applyAlignment="1" applyFont="1">
      <alignment horizontal="left" shrinkToFit="0" vertical="top" wrapText="1"/>
    </xf>
    <xf borderId="0" fillId="0" fontId="27" numFmtId="0" xfId="0" applyAlignment="1" applyFont="1">
      <alignment horizontal="center" shrinkToFit="0" vertical="top" wrapText="0"/>
    </xf>
    <xf borderId="0" fillId="0" fontId="27" numFmtId="0" xfId="0" applyAlignment="1" applyFont="1">
      <alignment horizontal="left" shrinkToFit="0" vertical="top" wrapText="0"/>
    </xf>
    <xf borderId="0" fillId="0" fontId="26" numFmtId="21" xfId="0" applyAlignment="1" applyFont="1" applyNumberFormat="1">
      <alignment horizontal="left" shrinkToFit="0" vertical="top" wrapText="0"/>
    </xf>
    <xf borderId="0" fillId="0" fontId="26" numFmtId="0" xfId="0" applyAlignment="1" applyFont="1">
      <alignment horizontal="left" shrinkToFit="0" vertical="top" wrapText="0"/>
    </xf>
    <xf borderId="0" fillId="0" fontId="27" numFmtId="21" xfId="0" applyAlignment="1" applyFont="1" applyNumberFormat="1">
      <alignment horizontal="left" shrinkToFit="0" vertical="top" wrapText="0"/>
    </xf>
    <xf borderId="0" fillId="0" fontId="27" numFmtId="0" xfId="0" applyAlignment="1" applyFont="1">
      <alignment horizontal="center" shrinkToFit="0" vertical="top" wrapText="1"/>
    </xf>
    <xf borderId="0" fillId="0" fontId="27" numFmtId="21" xfId="0" applyAlignment="1" applyFont="1" applyNumberFormat="1">
      <alignment horizontal="left" shrinkToFit="0" vertical="top" wrapText="1"/>
    </xf>
    <xf borderId="1" fillId="4" fontId="29" numFmtId="0" xfId="0" applyAlignment="1" applyBorder="1" applyFont="1">
      <alignment horizontal="left" shrinkToFit="0" vertical="top" wrapText="1"/>
    </xf>
    <xf borderId="1" fillId="4" fontId="26" numFmtId="21" xfId="0" applyAlignment="1" applyBorder="1" applyFont="1" applyNumberFormat="1">
      <alignment horizontal="left" shrinkToFit="0" vertical="top" wrapText="0"/>
    </xf>
    <xf borderId="0" fillId="0" fontId="30" numFmtId="0" xfId="0" applyAlignment="1" applyFont="1">
      <alignment horizontal="left" shrinkToFit="0" vertical="top" wrapText="1"/>
    </xf>
    <xf borderId="0" fillId="0" fontId="20" numFmtId="0" xfId="0" applyAlignment="1" applyFont="1">
      <alignment horizontal="center" shrinkToFit="0" wrapText="1"/>
    </xf>
    <xf borderId="0" fillId="0" fontId="20" numFmtId="165" xfId="0" applyAlignment="1" applyFont="1" applyNumberFormat="1">
      <alignment horizontal="center" shrinkToFit="0" vertical="top" wrapText="1"/>
    </xf>
    <xf borderId="0" fillId="0" fontId="22" numFmtId="0" xfId="0" applyAlignment="1" applyFont="1">
      <alignment shrinkToFit="0" vertical="top" wrapText="1"/>
    </xf>
    <xf borderId="3" fillId="6" fontId="31" numFmtId="0" xfId="0" applyAlignment="1" applyBorder="1" applyFill="1" applyFont="1">
      <alignment shrinkToFit="0" vertical="top" wrapText="0"/>
    </xf>
    <xf borderId="0" fillId="0" fontId="32" numFmtId="0" xfId="0" applyAlignment="1" applyFont="1">
      <alignment shrinkToFit="0" vertical="top" wrapText="1"/>
    </xf>
    <xf borderId="0" fillId="0" fontId="33" numFmtId="0" xfId="0" applyAlignment="1" applyFont="1">
      <alignment shrinkToFit="0" vertical="top" wrapText="0"/>
    </xf>
    <xf borderId="1" fillId="4" fontId="34" numFmtId="0" xfId="0" applyAlignment="1" applyBorder="1" applyFont="1">
      <alignment horizontal="center" shrinkToFit="0" vertical="center" wrapText="1"/>
    </xf>
    <xf borderId="0" fillId="0" fontId="35" numFmtId="0" xfId="0" applyAlignment="1" applyFont="1">
      <alignment shrinkToFit="0" vertical="center" wrapText="1"/>
    </xf>
    <xf borderId="0" fillId="0" fontId="36" numFmtId="0" xfId="0" applyAlignment="1" applyFont="1">
      <alignment shrinkToFit="0" vertical="center" wrapText="1"/>
    </xf>
    <xf borderId="1" fillId="7" fontId="22" numFmtId="0" xfId="0" applyAlignment="1" applyBorder="1" applyFill="1" applyFont="1">
      <alignment shrinkToFit="0" vertical="top" wrapText="1"/>
    </xf>
    <xf borderId="1" fillId="7" fontId="37" numFmtId="0" xfId="0" applyAlignment="1" applyBorder="1" applyFont="1">
      <alignment shrinkToFit="0" vertical="top" wrapText="1"/>
    </xf>
    <xf borderId="1" fillId="7" fontId="37" numFmtId="0" xfId="0" applyAlignment="1" applyBorder="1" applyFont="1">
      <alignment horizontal="center" shrinkToFit="0" vertical="top" wrapText="1"/>
    </xf>
    <xf borderId="1" fillId="8" fontId="37" numFmtId="0" xfId="0" applyAlignment="1" applyBorder="1" applyFill="1" applyFont="1">
      <alignment shrinkToFit="0" vertical="top" wrapText="1"/>
    </xf>
    <xf borderId="1" fillId="9" fontId="37" numFmtId="0" xfId="0" applyAlignment="1" applyBorder="1" applyFill="1" applyFont="1">
      <alignment shrinkToFit="0" vertical="top" wrapText="1"/>
    </xf>
    <xf borderId="1" fillId="9" fontId="38" numFmtId="0" xfId="0" applyAlignment="1" applyBorder="1" applyFont="1">
      <alignment shrinkToFit="0" vertical="top" wrapText="1"/>
    </xf>
    <xf borderId="1" fillId="10" fontId="37" numFmtId="0" xfId="0" applyAlignment="1" applyBorder="1" applyFill="1" applyFont="1">
      <alignment shrinkToFit="0" vertical="top" wrapText="1"/>
    </xf>
    <xf borderId="1" fillId="11" fontId="37" numFmtId="0" xfId="0" applyAlignment="1" applyBorder="1" applyFill="1" applyFont="1">
      <alignment shrinkToFit="0" vertical="top" wrapText="1"/>
    </xf>
    <xf borderId="1" fillId="11" fontId="38" numFmtId="0" xfId="0" applyAlignment="1" applyBorder="1" applyFont="1">
      <alignment shrinkToFit="0" vertical="top" wrapText="1"/>
    </xf>
    <xf borderId="1" fillId="12" fontId="39" numFmtId="0" xfId="0" applyAlignment="1" applyBorder="1" applyFill="1" applyFont="1">
      <alignment horizontal="center" shrinkToFit="0" vertical="center" wrapText="1"/>
    </xf>
    <xf borderId="1" fillId="5" fontId="22" numFmtId="0" xfId="0" applyAlignment="1" applyBorder="1" applyFont="1">
      <alignment shrinkToFit="0" vertical="top" wrapText="1"/>
    </xf>
    <xf borderId="1" fillId="5" fontId="40" numFmtId="0" xfId="0" applyAlignment="1" applyBorder="1" applyFont="1">
      <alignment shrinkToFit="0" vertical="top" wrapText="1"/>
    </xf>
    <xf borderId="1" fillId="5" fontId="38" numFmtId="0" xfId="0" applyAlignment="1" applyBorder="1" applyFont="1">
      <alignment shrinkToFit="0" vertical="top" wrapText="1"/>
    </xf>
    <xf borderId="0" fillId="0" fontId="38" numFmtId="0" xfId="0" applyAlignment="1" applyFont="1">
      <alignment shrinkToFit="0" vertical="top" wrapText="1"/>
    </xf>
    <xf borderId="0" fillId="0" fontId="41" numFmtId="0" xfId="0" applyAlignment="1" applyFont="1">
      <alignment shrinkToFit="0" vertical="top" wrapText="1"/>
    </xf>
    <xf borderId="1" fillId="5" fontId="41" numFmtId="0" xfId="0" applyAlignment="1" applyBorder="1" applyFont="1">
      <alignment shrinkToFit="0" vertical="top" wrapText="1"/>
    </xf>
    <xf borderId="1" fillId="12" fontId="39" numFmtId="49" xfId="0" applyAlignment="1" applyBorder="1" applyFont="1" applyNumberFormat="1">
      <alignment horizontal="center" shrinkToFit="0" vertical="center" wrapText="1"/>
    </xf>
    <xf borderId="0" fillId="0" fontId="42" numFmtId="0" xfId="0" applyAlignment="1" applyFont="1">
      <alignment shrinkToFit="0" vertical="top" wrapText="1"/>
    </xf>
    <xf borderId="0" fillId="0" fontId="43" numFmtId="0" xfId="0" applyAlignment="1" applyFont="1">
      <alignment shrinkToFit="0" vertical="top" wrapText="1"/>
    </xf>
    <xf borderId="0" fillId="0" fontId="44" numFmtId="0" xfId="0" applyAlignment="1" applyFont="1">
      <alignment shrinkToFit="0" vertical="top" wrapText="1"/>
    </xf>
    <xf borderId="1" fillId="13" fontId="45" numFmtId="0" xfId="0" applyAlignment="1" applyBorder="1" applyFill="1" applyFont="1">
      <alignment shrinkToFit="0" wrapText="1"/>
    </xf>
    <xf borderId="0" fillId="0" fontId="37" numFmtId="0" xfId="0" applyAlignment="1" applyFont="1">
      <alignment shrinkToFit="0" vertical="top" wrapText="1"/>
    </xf>
    <xf borderId="0" fillId="0" fontId="46" numFmtId="0" xfId="0" applyAlignment="1" applyFont="1">
      <alignment shrinkToFit="0" vertical="top" wrapText="1"/>
    </xf>
    <xf borderId="0" fillId="0" fontId="47" numFmtId="0" xfId="0" applyAlignment="1" applyFont="1">
      <alignment horizontal="center" shrinkToFit="0" wrapText="1"/>
    </xf>
    <xf borderId="0" fillId="0" fontId="48" numFmtId="0" xfId="0" applyAlignment="1" applyFont="1">
      <alignment horizontal="center" shrinkToFit="0" vertical="top" wrapText="1"/>
    </xf>
    <xf borderId="0" fillId="0" fontId="47" numFmtId="0" xfId="0" applyAlignment="1" applyFont="1">
      <alignment horizontal="center" shrinkToFit="0" vertical="top" wrapText="1"/>
    </xf>
    <xf borderId="3" fillId="14" fontId="49" numFmtId="0" xfId="0" applyAlignment="1" applyBorder="1" applyFill="1" applyFont="1">
      <alignment horizontal="center" shrinkToFit="0" vertical="top" wrapText="1"/>
    </xf>
    <xf borderId="1" fillId="15" fontId="37" numFmtId="0" xfId="0" applyAlignment="1" applyBorder="1" applyFill="1" applyFont="1">
      <alignment horizontal="center" shrinkToFit="0" vertical="top" wrapText="1"/>
    </xf>
    <xf borderId="1" fillId="14" fontId="37" numFmtId="0" xfId="0" applyAlignment="1" applyBorder="1" applyFont="1">
      <alignment horizontal="center" shrinkToFit="0" vertical="top" wrapText="1"/>
    </xf>
    <xf borderId="1" fillId="16" fontId="37" numFmtId="0" xfId="0" applyAlignment="1" applyBorder="1" applyFill="1" applyFont="1">
      <alignment horizontal="center" shrinkToFit="0" vertical="top" wrapText="1"/>
    </xf>
    <xf borderId="1" fillId="14" fontId="20" numFmtId="0" xfId="0" applyAlignment="1" applyBorder="1" applyFont="1">
      <alignment shrinkToFit="0" vertical="top" wrapText="1"/>
    </xf>
    <xf borderId="0" fillId="0" fontId="43" numFmtId="0" xfId="0" applyAlignment="1" applyFont="1">
      <alignment horizontal="left" shrinkToFit="0" vertical="top" wrapText="1"/>
    </xf>
    <xf borderId="1" fillId="5" fontId="43" numFmtId="0" xfId="0" applyAlignment="1" applyBorder="1" applyFont="1">
      <alignment horizontal="left" shrinkToFit="0" vertical="top" wrapText="1"/>
    </xf>
    <xf borderId="1" fillId="5" fontId="50" numFmtId="0" xfId="0" applyAlignment="1" applyBorder="1" applyFont="1">
      <alignment shrinkToFit="0" vertical="top" wrapText="1"/>
    </xf>
    <xf borderId="1" fillId="5" fontId="32" numFmtId="0" xfId="0" applyAlignment="1" applyBorder="1" applyFont="1">
      <alignment horizontal="left" shrinkToFit="0" vertical="top" wrapText="1"/>
    </xf>
    <xf borderId="0" fillId="0" fontId="32" numFmtId="0" xfId="0" applyAlignment="1" applyFont="1">
      <alignment horizontal="left" shrinkToFit="0" vertical="top" wrapText="1"/>
    </xf>
    <xf borderId="0" fillId="0" fontId="51" numFmtId="0" xfId="0" applyAlignment="1" applyFont="1">
      <alignment horizontal="left" shrinkToFit="0" vertical="top" wrapText="1"/>
    </xf>
    <xf borderId="0" fillId="0" fontId="51" numFmtId="0" xfId="0" applyAlignment="1" applyFont="1">
      <alignment shrinkToFit="0" vertical="top" wrapText="1"/>
    </xf>
    <xf borderId="0" fillId="0" fontId="52" numFmtId="0" xfId="0" applyAlignment="1" applyFont="1">
      <alignment shrinkToFit="0" vertical="top" wrapText="1"/>
    </xf>
    <xf borderId="0" fillId="0" fontId="35" numFmtId="0" xfId="0" applyAlignment="1" applyFont="1">
      <alignment shrinkToFit="0" wrapText="0"/>
    </xf>
    <xf borderId="0" fillId="17" fontId="53" numFmtId="0" xfId="0" applyAlignment="1" applyFill="1" applyFont="1">
      <alignment horizontal="left" readingOrder="0" shrinkToFit="0" vertical="top" wrapText="0"/>
    </xf>
    <xf borderId="0" fillId="2" fontId="3" numFmtId="0" xfId="0" applyAlignment="1" applyFont="1">
      <alignment horizontal="left" readingOrder="0" shrinkToFit="0" vertical="top" wrapText="0"/>
    </xf>
    <xf borderId="0" fillId="2" fontId="1" numFmtId="0" xfId="0" applyAlignment="1" applyFont="1">
      <alignment horizontal="left" readingOrder="0" shrinkToFit="0" vertical="top" wrapText="0"/>
    </xf>
    <xf borderId="0" fillId="2" fontId="21" numFmtId="0" xfId="0" applyAlignment="1" applyFont="1">
      <alignment horizontal="left" readingOrder="0" shrinkToFit="0" vertical="top" wrapText="0"/>
    </xf>
    <xf borderId="0" fillId="0" fontId="3" numFmtId="0" xfId="0" applyAlignment="1" applyFont="1">
      <alignment horizontal="left" shrinkToFit="0" vertical="top" wrapText="0"/>
    </xf>
    <xf borderId="0" fillId="2" fontId="1" numFmtId="49" xfId="0" applyAlignment="1" applyFont="1" applyNumberFormat="1">
      <alignment horizontal="left" readingOrder="0" shrinkToFit="0" vertical="top" wrapText="0"/>
    </xf>
    <xf borderId="0" fillId="2" fontId="1" numFmtId="166" xfId="0" applyAlignment="1" applyFont="1" applyNumberFormat="1">
      <alignment horizontal="left" readingOrder="0" shrinkToFit="0" vertical="top" wrapText="0"/>
    </xf>
    <xf borderId="0" fillId="2" fontId="3" numFmtId="0" xfId="0" applyAlignment="1" applyFont="1">
      <alignment horizontal="left" shrinkToFit="0" vertical="top" wrapText="0"/>
    </xf>
    <xf borderId="0" fillId="0" fontId="1" numFmtId="0" xfId="0" applyAlignment="1" applyFont="1">
      <alignment horizontal="left" readingOrder="0" shrinkToFit="0" vertical="top" wrapText="0"/>
    </xf>
    <xf borderId="0" fillId="2" fontId="1" numFmtId="0" xfId="0" applyAlignment="1" applyFont="1">
      <alignment horizontal="left" shrinkToFit="0" vertical="top" wrapText="0"/>
    </xf>
    <xf borderId="0" fillId="0" fontId="3"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0" fontId="4" numFmtId="0" xfId="0" applyAlignment="1" applyFont="1">
      <alignment horizontal="left" readingOrder="0" shrinkToFit="0" vertical="top" wrapText="0"/>
    </xf>
    <xf borderId="0" fillId="18" fontId="3" numFmtId="0" xfId="0" applyAlignment="1" applyFill="1" applyFont="1">
      <alignment horizontal="left" readingOrder="0" shrinkToFit="0" vertical="top" wrapText="0"/>
    </xf>
    <xf borderId="0" fillId="18" fontId="4" numFmtId="0" xfId="0" applyAlignment="1" applyFont="1">
      <alignment horizontal="left" readingOrder="0" shrinkToFit="0" vertical="top" wrapText="0"/>
    </xf>
    <xf borderId="0" fillId="2" fontId="54" numFmtId="0" xfId="0" applyAlignment="1" applyFont="1">
      <alignment horizontal="left" readingOrder="0" shrinkToFit="0" vertical="top" wrapText="0"/>
    </xf>
    <xf borderId="0" fillId="2" fontId="55" numFmtId="0" xfId="0" applyAlignment="1" applyFont="1">
      <alignment horizontal="left" readingOrder="0" shrinkToFit="0" vertical="top" wrapText="0"/>
    </xf>
  </cellXfs>
  <cellStyles count="1">
    <cellStyle xfId="0" name="Normal" builtinId="0"/>
  </cellStyles>
  <dxfs count="10">
    <dxf>
      <font/>
      <fill>
        <patternFill patternType="solid">
          <fgColor rgb="FFFCE5CD"/>
          <bgColor rgb="FFFCE5CD"/>
        </patternFill>
      </fill>
      <border/>
    </dxf>
    <dxf>
      <font/>
      <fill>
        <patternFill patternType="solid">
          <fgColor rgb="FFFF9900"/>
          <bgColor rgb="FFFF9900"/>
        </patternFill>
      </fill>
      <border/>
    </dxf>
    <dxf>
      <font/>
      <fill>
        <patternFill patternType="solid">
          <fgColor rgb="FFB7E1CD"/>
          <bgColor rgb="FFB7E1CD"/>
        </patternFill>
      </fill>
      <border/>
    </dxf>
    <dxf>
      <font/>
      <fill>
        <patternFill patternType="solid">
          <fgColor rgb="FFF4C7C3"/>
          <bgColor rgb="FFF4C7C3"/>
        </patternFill>
      </fill>
      <border/>
    </dxf>
    <dxf>
      <font>
        <color rgb="FFFFFFFF"/>
      </font>
      <fill>
        <patternFill patternType="solid">
          <fgColor rgb="FFE06666"/>
          <bgColor rgb="FFE06666"/>
        </patternFill>
      </fill>
      <alignment shrinkToFit="0" wrapText="1"/>
      <border/>
    </dxf>
    <dxf>
      <font>
        <color rgb="FF000000"/>
      </font>
      <fill>
        <patternFill patternType="solid">
          <fgColor rgb="FF93C47D"/>
          <bgColor rgb="FF93C47D"/>
        </patternFill>
      </fill>
      <alignment shrinkToFit="0" wrapText="1"/>
      <border/>
    </dxf>
    <dxf>
      <font>
        <color rgb="FF000000"/>
      </font>
      <fill>
        <patternFill patternType="solid">
          <fgColor rgb="FFF4CCCC"/>
          <bgColor rgb="FFF4CCCC"/>
        </patternFill>
      </fill>
      <alignment shrinkToFit="0" wrapText="1"/>
      <border/>
    </dxf>
    <dxf>
      <font>
        <color rgb="FF000000"/>
      </font>
      <fill>
        <patternFill patternType="solid">
          <fgColor rgb="FFB6D7A8"/>
          <bgColor rgb="FFB6D7A8"/>
        </patternFill>
      </fill>
      <alignment shrinkToFit="0" wrapText="1"/>
      <border/>
    </dxf>
    <dxf>
      <font/>
      <fill>
        <patternFill patternType="solid">
          <fgColor rgb="FFF4C7C3"/>
          <bgColor rgb="FFF4C7C3"/>
        </patternFill>
      </fill>
      <alignment shrinkToFit="0" wrapText="1"/>
      <border/>
    </dxf>
    <dxf>
      <font/>
      <fill>
        <patternFill patternType="solid">
          <fgColor rgb="FFB7E1CD"/>
          <bgColor rgb="FFB7E1CD"/>
        </patternFill>
      </fill>
      <alignment shrinkToFit="0" wrapText="1"/>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u/0/d/1kjR6aAXErlOxYbFHPZHH1ZvDz0aLgeJe4TYjhXE3bqc/edit" TargetMode="External"/><Relationship Id="rId42" Type="http://schemas.openxmlformats.org/officeDocument/2006/relationships/hyperlink" Target="https://docs.google.com/document/u/0/d/1oUrLXiIcsI_SSnX2wCBEkU2X5TxWzl-13E4qbtebIeI/edit" TargetMode="External"/><Relationship Id="rId41" Type="http://schemas.openxmlformats.org/officeDocument/2006/relationships/hyperlink" Target="https://docs.google.com/document/u/0/d/1kzQ8E9GLSyXnslbhtpxU9PG7U4iuqEruSXzaFGQHZ6U/edit" TargetMode="External"/><Relationship Id="rId44" Type="http://schemas.openxmlformats.org/officeDocument/2006/relationships/hyperlink" Target="https://docs.google.com/document/u/0/d/14Z6SSE9_7SZFeW6-V1vv8UI-3tiVF8GQhr7ROp7jJV0/edit" TargetMode="External"/><Relationship Id="rId43" Type="http://schemas.openxmlformats.org/officeDocument/2006/relationships/hyperlink" Target="https://docs.google.com/document/u/0/d/1sV4ACklz_XOBQq-jdGF7q25NWBRGEZlNpxifFsmUTIM/edit" TargetMode="External"/><Relationship Id="rId46" Type="http://schemas.openxmlformats.org/officeDocument/2006/relationships/hyperlink" Target="https://docs.google.com/document/u/0/d/1P2OQKwRuNpExnRPmveJCvxTABWv4Xpf-k1-FiMIcNEQ/edit" TargetMode="External"/><Relationship Id="rId45" Type="http://schemas.openxmlformats.org/officeDocument/2006/relationships/hyperlink" Target="https://docs.google.com/document/u/0/d/1OV1p9sfR7WEOj3He-uPSEzkTwzu4lw0M3BpBVYHb_oY/edit" TargetMode="External"/><Relationship Id="rId1" Type="http://schemas.openxmlformats.org/officeDocument/2006/relationships/hyperlink" Target="https://docs.google.com/document/u/0/d/1F2ikQ0KBiWSsehoeA-kySXu4wMjRQmQi7nckUyT4QEc/edit" TargetMode="External"/><Relationship Id="rId2" Type="http://schemas.openxmlformats.org/officeDocument/2006/relationships/hyperlink" Target="https://docs.google.com/document/u/0/d/1DSlT2uaLrl1ectIlPJGFLLumQ2JSV-IZNYnq_OogKBI/edit" TargetMode="External"/><Relationship Id="rId3" Type="http://schemas.openxmlformats.org/officeDocument/2006/relationships/hyperlink" Target="https://docs.google.com/document/u/0/d/1TApU4nS3vty09FWS9Szg4E0TaKSzeIBRxIxVaHaLaxE/edit" TargetMode="External"/><Relationship Id="rId4" Type="http://schemas.openxmlformats.org/officeDocument/2006/relationships/hyperlink" Target="https://docs.google.com/presentation/u/0/d/156Wh-hoRj-DlgVG4F0r077V1yHP6m8r2powiJa0zu6g/edit" TargetMode="External"/><Relationship Id="rId9" Type="http://schemas.openxmlformats.org/officeDocument/2006/relationships/hyperlink" Target="https://docs.google.com/document/u/0/d/1o1pdi4t5n9-ZJx_3yzvV1pnZWL3XJ4EvQB9UVHnubjg/edit" TargetMode="External"/><Relationship Id="rId48" Type="http://schemas.openxmlformats.org/officeDocument/2006/relationships/hyperlink" Target="https://docs.google.com/document/u/0/d/1nnNSpJIVJwHB2m_m1RmeAEu8q7s_fEHbD-cCH9D2lCc/edit" TargetMode="External"/><Relationship Id="rId47" Type="http://schemas.openxmlformats.org/officeDocument/2006/relationships/hyperlink" Target="https://docs.google.com/document/u/0/d/1jenWbShIUswqb3tV9Ffq5SjPBCRy6rbkLXonktxFHBw/edit" TargetMode="External"/><Relationship Id="rId49" Type="http://schemas.openxmlformats.org/officeDocument/2006/relationships/hyperlink" Target="https://docs.google.com/document/u/0/d/1T41FS3Ux0sbn04ZGhpg_WdtFskMqw67q4XQX6TJettQ/edit" TargetMode="External"/><Relationship Id="rId5" Type="http://schemas.openxmlformats.org/officeDocument/2006/relationships/hyperlink" Target="https://docs.google.com/document/u/0/d/1TUkIrK0tITbS92F0zoZZe3Q8CnLu2ZuOBZDjWNRpBe0/edit" TargetMode="External"/><Relationship Id="rId6" Type="http://schemas.openxmlformats.org/officeDocument/2006/relationships/hyperlink" Target="https://docs.google.com/presentation/u/0/d/1FITJ-nHL8FbNoBXEghyqhpkoHNYX3VV10Nj0qxa7KvM/edit" TargetMode="External"/><Relationship Id="rId7" Type="http://schemas.openxmlformats.org/officeDocument/2006/relationships/hyperlink" Target="https://docs.google.com/document/u/0/d/1i71RhNWvhaEgadMwtGUHJR_9Fqs5Fp8Po8V1Xiefxkc/edit" TargetMode="External"/><Relationship Id="rId8" Type="http://schemas.openxmlformats.org/officeDocument/2006/relationships/hyperlink" Target="https://docs.google.com/presentation/d/1OizbRTyomyBSHx-REA0Dgg8Ud0OtZVKYPjnz2IOfUlw/edit" TargetMode="External"/><Relationship Id="rId31" Type="http://schemas.openxmlformats.org/officeDocument/2006/relationships/hyperlink" Target="https://docs.google.com/document/u/0/d/1AC-_IVEUniRDHPObeMxrz2ciI_roqJVsaY1M59O1miQ/edit" TargetMode="External"/><Relationship Id="rId30" Type="http://schemas.openxmlformats.org/officeDocument/2006/relationships/hyperlink" Target="https://docs.google.com/document/u/0/d/16MvyIgPKWIkrjDaBGQQAUeoyyxeFEd6PTvuqBhZ2_EA/edit" TargetMode="External"/><Relationship Id="rId33" Type="http://schemas.openxmlformats.org/officeDocument/2006/relationships/hyperlink" Target="https://docs.google.com/document/u/0/d/1JanVaXvNyDUiKTp8_R6pDD2pqR3jMCu-kwLLsOyslB4/edit" TargetMode="External"/><Relationship Id="rId32" Type="http://schemas.openxmlformats.org/officeDocument/2006/relationships/hyperlink" Target="https://docs.google.com/document/u/0/d/1DIMdQlw-i2zNAT3LB3-7AHDpeHPn-CdUvMlTKgeThSk/edit" TargetMode="External"/><Relationship Id="rId35" Type="http://schemas.openxmlformats.org/officeDocument/2006/relationships/hyperlink" Target="https://docs.google.com/document/u/0/d/1OiitjeHaeWsK1FTivjMRJ70OM9fklMmSLporitHoGUc/edit" TargetMode="External"/><Relationship Id="rId34" Type="http://schemas.openxmlformats.org/officeDocument/2006/relationships/hyperlink" Target="https://docs.google.com/document/u/0/d/1O5866H5Km74ZPxkFUpB4s_jmBBYl4bjxrI2JhzcK0m0/edit" TargetMode="External"/><Relationship Id="rId37" Type="http://schemas.openxmlformats.org/officeDocument/2006/relationships/hyperlink" Target="https://docs.google.com/document/u/0/d/1QucxCr8lpWRB4-hgoGu2dz-H6rAID5o-u5xtffIVzs8/edit" TargetMode="External"/><Relationship Id="rId36" Type="http://schemas.openxmlformats.org/officeDocument/2006/relationships/hyperlink" Target="https://docs.google.com/document/u/0/d/1Plxz-oAOPV0t5rRyIUeGR-k6gmCGwJs4E73ZvOxrJTg/edit" TargetMode="External"/><Relationship Id="rId39" Type="http://schemas.openxmlformats.org/officeDocument/2006/relationships/hyperlink" Target="https://docs.google.com/document/u/0/d/1iV48FNhW2r8yBdqF9iCaJSwgf9JjVjMlgsjJ-T0YdOw/edit" TargetMode="External"/><Relationship Id="rId38" Type="http://schemas.openxmlformats.org/officeDocument/2006/relationships/hyperlink" Target="https://docs.google.com/document/u/0/d/1ZOZtd1UBam_UbztJdWpsu4B0gPo0QR_dntebfg4noQA/edit" TargetMode="External"/><Relationship Id="rId20" Type="http://schemas.openxmlformats.org/officeDocument/2006/relationships/hyperlink" Target="https://docs.google.com/document/u/0/d/1HC-HtfehnA68UvugrymOH267nU0YEXT3wApTzWRk_pM/edit" TargetMode="External"/><Relationship Id="rId22" Type="http://schemas.openxmlformats.org/officeDocument/2006/relationships/hyperlink" Target="https://docs.google.com/document/u/0/d/1Rl58NP0tonjAa893YGngdKwqS8rPniiSL1AC19pXQhs/edit" TargetMode="External"/><Relationship Id="rId21" Type="http://schemas.openxmlformats.org/officeDocument/2006/relationships/hyperlink" Target="https://docs.google.com/document/u/0/d/1HgTcOhIX-C0s29AHFWjsCB16VcqfM2VYFePVNPQ9JbM/edit" TargetMode="External"/><Relationship Id="rId24" Type="http://schemas.openxmlformats.org/officeDocument/2006/relationships/hyperlink" Target="https://docs.google.com/document/u/0/d/1XwLsJZFeED1E3wU4idtDD7tXnl-Csc3BOA8Yj5m1RJk/edit" TargetMode="External"/><Relationship Id="rId23" Type="http://schemas.openxmlformats.org/officeDocument/2006/relationships/hyperlink" Target="https://docs.google.com/document/u/0/d/1SPZici8xhjx8gK9-QdhWZjdLY1A5iU0-rj4IaRgn4I8/edit" TargetMode="External"/><Relationship Id="rId26" Type="http://schemas.openxmlformats.org/officeDocument/2006/relationships/hyperlink" Target="https://docs.google.com/document/u/0/d/1_d1DdGpOQqzV4V0de387ifiGLfQ9ITMbICGahHVaEmQ/edit" TargetMode="External"/><Relationship Id="rId25" Type="http://schemas.openxmlformats.org/officeDocument/2006/relationships/hyperlink" Target="https://docs.google.com/document/u/0/d/1Zj4KucGjtmy2mZ2Gcy9b6Mf3Jzq0d3b-aY_s0P13zO4/edit" TargetMode="External"/><Relationship Id="rId28" Type="http://schemas.openxmlformats.org/officeDocument/2006/relationships/hyperlink" Target="https://docs.google.com/document/u/0/d/1mp7RdvF-QDKovX48iKw9QGitczqZKrZ5cyaqKM_-hAo/edit" TargetMode="External"/><Relationship Id="rId27" Type="http://schemas.openxmlformats.org/officeDocument/2006/relationships/hyperlink" Target="https://docs.google.com/document/u/0/d/1hraFpou4BUlVWAiqKsNeKRe2FdTJl7W8JVIJ-1YeWSY/edit" TargetMode="External"/><Relationship Id="rId29" Type="http://schemas.openxmlformats.org/officeDocument/2006/relationships/hyperlink" Target="https://docs.google.com/document/u/0/d/13rLD6OVUV2ZvWwMrf7Hlg7DcBOGlPMpFYGoUk8PAbiY/edit" TargetMode="External"/><Relationship Id="rId51" Type="http://schemas.openxmlformats.org/officeDocument/2006/relationships/hyperlink" Target="https://docs.google.com/document/u/0/d/1AnMB82GyAXGr59n-fr7gpVPlOIJLKU9i9DuToeM5Wys/edit" TargetMode="External"/><Relationship Id="rId50" Type="http://schemas.openxmlformats.org/officeDocument/2006/relationships/hyperlink" Target="https://docs.google.com/document/u/0/d/1NexnnDDRL0DxVIUGPcp-3rspFNrOCSgrO5FTACPGReY/edit" TargetMode="External"/><Relationship Id="rId52" Type="http://schemas.openxmlformats.org/officeDocument/2006/relationships/drawing" Target="../drawings/drawing1.xml"/><Relationship Id="rId11" Type="http://schemas.openxmlformats.org/officeDocument/2006/relationships/hyperlink" Target="https://docs.google.com/presentation/u/0/d/1k5BIRmkZqaNmPnPLxrXff4Uja00oJuA95KawVmFdrNU/edit" TargetMode="External"/><Relationship Id="rId10" Type="http://schemas.openxmlformats.org/officeDocument/2006/relationships/hyperlink" Target="https://docs.google.com/document/u/0/d/1vIMF1VzRv_xkiKuWwSZPWyI4oIay4fOc4QhphZ36jUg/edit" TargetMode="External"/><Relationship Id="rId13" Type="http://schemas.openxmlformats.org/officeDocument/2006/relationships/hyperlink" Target="https://docs.google.com/presentation/u/0/d/1OyiPdloIy9Yrz7am6ryHN0IIBjKkp-YzsKrdNvm5sdM/edit" TargetMode="External"/><Relationship Id="rId12" Type="http://schemas.openxmlformats.org/officeDocument/2006/relationships/hyperlink" Target="https://docs.google.com/document/u/0/d/10GK3aSfz4aP84ISLG_pkyP6eWiFcjOPdOz-a9kkTo_o/edit" TargetMode="External"/><Relationship Id="rId15" Type="http://schemas.openxmlformats.org/officeDocument/2006/relationships/hyperlink" Target="https://docs.google.com/presentation/u/0/d/1i5D406CMTGqH2dxMl-cgtyeHQ49ZeP4eBtWGr4O4jHA/edit" TargetMode="External"/><Relationship Id="rId14" Type="http://schemas.openxmlformats.org/officeDocument/2006/relationships/hyperlink" Target="https://docs.google.com/document/u/0/d/1-F8x5CPUOsN-_I2WMozFLwgKddSu3XlwVZ0yGPsg1fI/edit" TargetMode="External"/><Relationship Id="rId17" Type="http://schemas.openxmlformats.org/officeDocument/2006/relationships/hyperlink" Target="https://docs.google.com/document/u/0/d/10tHu0qT2ENs4lCU9MoCpWIUaWDu2J_VF3Ja1x5Z_mWc/edit" TargetMode="External"/><Relationship Id="rId16" Type="http://schemas.openxmlformats.org/officeDocument/2006/relationships/hyperlink" Target="https://docs.google.com/document/u/0/d/10cIY_M-LPvdAAWMcbdmv7zv5lTdTIoqtYOqF_RH0bIo/edit" TargetMode="External"/><Relationship Id="rId19" Type="http://schemas.openxmlformats.org/officeDocument/2006/relationships/hyperlink" Target="https://docs.google.com/document/u/0/d/1GlhPbkChs_lJLn6Uor2z4Osl6HF7mefuXvrE95DQVCw/edit" TargetMode="External"/><Relationship Id="rId18" Type="http://schemas.openxmlformats.org/officeDocument/2006/relationships/hyperlink" Target="https://docs.google.com/document/u/0/d/157yBdkrU0JyI5KqofuzSUUai-ttEZwlr3LdR4Da62y4/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playlist?list=PL26pr4T7OzVM7zw3RJWjYf0i2ob3YeNYL" TargetMode="External"/><Relationship Id="rId2" Type="http://schemas.openxmlformats.org/officeDocument/2006/relationships/hyperlink" Target="https://docs.google.com/document/d/1PFURwRfP5mQTot3y5hadQQ-bYmw6xetCMptca9RoKO0/edit" TargetMode="External"/><Relationship Id="rId3" Type="http://schemas.openxmlformats.org/officeDocument/2006/relationships/hyperlink" Target="https://docs.google.com/document/d/19HbBr0beew2Y5hLmBiuCQUEFP7zl_JFAb3wy9wd-7dg/edit" TargetMode="External"/><Relationship Id="rId4" Type="http://schemas.openxmlformats.org/officeDocument/2006/relationships/hyperlink" Target="mailto:ldc-prod-assessments@linkedin.com"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way.office.com/82hfCSYnBzufQlRU" TargetMode="External"/><Relationship Id="rId2" Type="http://schemas.openxmlformats.org/officeDocument/2006/relationships/hyperlink" Target="https://learning.linkedin.com/content/dam/me/business/en-us/amp/learning-solutions/images/lls-instructor-marketing/pdf/best-practices/toolkit_tips_marketing_course_01-2020.pdf"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38"/>
    <col customWidth="1" min="2" max="2" width="25.63"/>
    <col customWidth="1" min="3" max="3" width="6.88"/>
    <col customWidth="1" min="4" max="4" width="45.5"/>
    <col customWidth="1" min="5" max="5" width="26.63"/>
    <col customWidth="1" min="6" max="7" width="34.5"/>
    <col customWidth="1" min="8" max="8" width="12.5"/>
    <col customWidth="1" min="9" max="9" width="34.38"/>
    <col customWidth="1" min="10" max="10" width="39.88"/>
    <col customWidth="1" min="11" max="11" width="27.13"/>
    <col customWidth="1" min="12" max="12" width="18.88"/>
    <col customWidth="1" min="13" max="13" width="24.5"/>
    <col customWidth="1" min="14" max="16" width="25.5"/>
    <col customWidth="1" min="17" max="27" width="17.38"/>
  </cols>
  <sheetData>
    <row r="1" ht="12.75" customHeight="1">
      <c r="A1" s="1" t="s">
        <v>0</v>
      </c>
      <c r="B1" s="2" t="s">
        <v>1</v>
      </c>
      <c r="C1" s="3"/>
      <c r="D1" s="4" t="str">
        <f>COUNTA(C10:C9054) &amp; " total videos"</f>
        <v>44 total videos</v>
      </c>
      <c r="E1" s="5" t="str">
        <f>COUNTA(M10:M9054) &amp; " movies with motion graphics"</f>
        <v>0 movies with motion graphics</v>
      </c>
      <c r="F1" s="3"/>
      <c r="G1" s="3"/>
      <c r="H1" s="6" t="str">
        <f>"MO = " &amp; COUNTIF(H10:H9054, "MO")</f>
        <v>MO = 0</v>
      </c>
      <c r="I1" s="7"/>
      <c r="J1" s="8"/>
      <c r="K1" s="8"/>
      <c r="L1" s="8"/>
      <c r="M1" s="7"/>
      <c r="N1" s="7"/>
      <c r="O1" s="9"/>
      <c r="P1" s="9"/>
      <c r="Q1" s="10"/>
      <c r="R1" s="10"/>
      <c r="S1" s="10"/>
      <c r="T1" s="10"/>
      <c r="U1" s="10"/>
      <c r="V1" s="10"/>
      <c r="W1" s="10"/>
      <c r="X1" s="10"/>
      <c r="Y1" s="10"/>
      <c r="Z1" s="10"/>
      <c r="AA1" s="10"/>
    </row>
    <row r="2" ht="12.75" customHeight="1">
      <c r="A2" s="1" t="s">
        <v>2</v>
      </c>
      <c r="B2" s="2" t="s">
        <v>3</v>
      </c>
      <c r="C2" s="3"/>
      <c r="D2" s="4" t="str">
        <f>COUNTA(H10:H9054) &amp; " recorded, " &amp; COUNTA(C10:C9054)-COUNTA(H10:H9054) &amp; " remaining"</f>
        <v>2 recorded, 42 remaining</v>
      </c>
      <c r="E2" s="5" t="str">
        <f>COUNTA(N10:N9054) &amp; " movies with handouts"</f>
        <v>0 movies with handouts</v>
      </c>
      <c r="F2" s="3"/>
      <c r="G2" s="3"/>
      <c r="H2" s="6" t="str">
        <f>"TU = " &amp; COUNTIF(H10:H9054, "TU")</f>
        <v>TU = 0</v>
      </c>
      <c r="I2" s="7"/>
      <c r="J2" s="8"/>
      <c r="K2" s="8"/>
      <c r="L2" s="8"/>
      <c r="M2" s="7"/>
      <c r="N2" s="7"/>
      <c r="O2" s="9"/>
      <c r="P2" s="9"/>
      <c r="Q2" s="10"/>
      <c r="R2" s="10"/>
      <c r="S2" s="10"/>
      <c r="T2" s="10"/>
      <c r="U2" s="10"/>
      <c r="V2" s="10"/>
      <c r="W2" s="10"/>
      <c r="X2" s="10"/>
      <c r="Y2" s="10"/>
      <c r="Z2" s="10"/>
      <c r="AA2" s="10"/>
    </row>
    <row r="3" ht="12.75" customHeight="1">
      <c r="A3" s="1" t="s">
        <v>4</v>
      </c>
      <c r="B3" s="11" t="s">
        <v>5</v>
      </c>
      <c r="C3" s="3"/>
      <c r="D3" s="4" t="str">
        <f>CEILING(COUNTA(C10:C59)/10,1) &amp; " free movies, " &amp; COUNTA(L10:L9054) &amp; " marked"</f>
        <v>5 free movies, 0 marked</v>
      </c>
      <c r="E3" s="5" t="str">
        <f>COUNTA(K10:K9054) &amp; " movies with slides"</f>
        <v>6 movies with slides</v>
      </c>
      <c r="F3" s="3"/>
      <c r="G3" s="3"/>
      <c r="H3" s="6" t="str">
        <f>"WE = " &amp; COUNTIF(H10:H9054, "WE")</f>
        <v>WE = 0</v>
      </c>
      <c r="I3" s="7"/>
      <c r="J3" s="8"/>
      <c r="K3" s="8"/>
      <c r="L3" s="8"/>
      <c r="M3" s="7"/>
      <c r="N3" s="7"/>
      <c r="O3" s="9"/>
      <c r="P3" s="9"/>
      <c r="Q3" s="10"/>
      <c r="R3" s="10"/>
      <c r="S3" s="10"/>
      <c r="T3" s="10"/>
      <c r="U3" s="10"/>
      <c r="V3" s="10"/>
      <c r="W3" s="10"/>
      <c r="X3" s="10"/>
      <c r="Y3" s="10"/>
      <c r="Z3" s="10"/>
      <c r="AA3" s="10"/>
    </row>
    <row r="4" ht="12.75" customHeight="1">
      <c r="A4" s="1" t="s">
        <v>6</v>
      </c>
      <c r="B4" s="12">
        <v>2492317.0</v>
      </c>
      <c r="C4" s="3"/>
      <c r="D4" s="4" t="s">
        <v>7</v>
      </c>
      <c r="E4" s="13">
        <f>SUM(H10:H9054)</f>
        <v>0.009479166667</v>
      </c>
      <c r="F4" s="3"/>
      <c r="G4" s="3"/>
      <c r="H4" s="6" t="str">
        <f>"TH = " &amp; COUNTIF(H10:H9054, "TH")</f>
        <v>TH = 0</v>
      </c>
      <c r="I4" s="7"/>
      <c r="J4" s="8"/>
      <c r="K4" s="8" t="str">
        <f>"Decks = " &amp; COUNTA(K10:K59)</f>
        <v>Decks = 6</v>
      </c>
      <c r="L4" s="8"/>
      <c r="M4" s="7"/>
      <c r="N4" s="7"/>
      <c r="O4" s="14"/>
      <c r="P4" s="14"/>
      <c r="Q4" s="10"/>
      <c r="R4" s="10"/>
      <c r="S4" s="10"/>
      <c r="T4" s="10"/>
      <c r="U4" s="10"/>
      <c r="V4" s="10"/>
      <c r="W4" s="10"/>
      <c r="X4" s="10"/>
      <c r="Y4" s="10"/>
      <c r="Z4" s="10"/>
      <c r="AA4" s="10"/>
    </row>
    <row r="5" ht="12.75" customHeight="1">
      <c r="A5" s="1" t="s">
        <v>8</v>
      </c>
      <c r="B5" s="11" t="s">
        <v>9</v>
      </c>
      <c r="C5" s="3"/>
      <c r="D5" s="4" t="s">
        <v>10</v>
      </c>
      <c r="E5" s="15">
        <f>((COUNTA(H10:H9054)/COUNTA(C10:C9054)))</f>
        <v>0.04545454545</v>
      </c>
      <c r="F5" s="3"/>
      <c r="G5" s="3"/>
      <c r="H5" s="6" t="str">
        <f>"FR = " &amp; COUNTIF(H10:H9054, "FR")</f>
        <v>FR = 0</v>
      </c>
      <c r="I5" s="7"/>
      <c r="J5" s="8"/>
      <c r="K5" s="8" t="str">
        <f>"Slides = " &amp; SUM(K10:K59)</f>
        <v>Slides = 30</v>
      </c>
      <c r="L5" s="8"/>
      <c r="M5" s="7"/>
      <c r="N5" s="8"/>
      <c r="O5" s="14"/>
      <c r="P5" s="14"/>
      <c r="Q5" s="10"/>
      <c r="R5" s="10"/>
      <c r="S5" s="10"/>
      <c r="T5" s="10"/>
      <c r="U5" s="10"/>
      <c r="V5" s="10"/>
      <c r="W5" s="10"/>
      <c r="X5" s="10"/>
      <c r="Y5" s="10"/>
      <c r="Z5" s="10"/>
      <c r="AA5" s="10"/>
    </row>
    <row r="6" ht="12.75" customHeight="1">
      <c r="A6" s="3"/>
      <c r="B6" s="16" t="s">
        <v>11</v>
      </c>
      <c r="C6" s="3"/>
      <c r="D6" s="17" t="s">
        <v>12</v>
      </c>
      <c r="E6" s="15">
        <f>sum(COUNTIF(B10:B100,"=done"),COUNTIF(B10:B100,"=ready"))/COUNTA(C10:C9054)</f>
        <v>0.25</v>
      </c>
      <c r="F6" s="3"/>
      <c r="G6" s="3"/>
      <c r="H6" s="18"/>
      <c r="I6" s="7"/>
      <c r="J6" s="8"/>
      <c r="K6" s="8"/>
      <c r="L6" s="8"/>
      <c r="M6" s="7"/>
      <c r="N6" s="7"/>
      <c r="O6" s="14"/>
      <c r="P6" s="14"/>
      <c r="Q6" s="10"/>
      <c r="R6" s="10"/>
      <c r="S6" s="10"/>
      <c r="T6" s="10"/>
      <c r="U6" s="10"/>
      <c r="V6" s="10"/>
      <c r="W6" s="10"/>
      <c r="X6" s="10"/>
      <c r="Y6" s="10"/>
      <c r="Z6" s="10"/>
      <c r="AA6" s="10"/>
    </row>
    <row r="7" ht="12.75" customHeight="1">
      <c r="A7" s="19" t="s">
        <v>13</v>
      </c>
      <c r="B7" s="20" t="s">
        <v>14</v>
      </c>
      <c r="C7" s="19" t="s">
        <v>15</v>
      </c>
      <c r="D7" s="19" t="s">
        <v>16</v>
      </c>
      <c r="E7" s="19" t="s">
        <v>17</v>
      </c>
      <c r="F7" s="2" t="s">
        <v>18</v>
      </c>
      <c r="G7" s="19" t="s">
        <v>19</v>
      </c>
      <c r="H7" s="21" t="s">
        <v>20</v>
      </c>
      <c r="I7" s="22" t="str">
        <f>HYPERLINK("https://f.io/fz2XHPvC","Learning Goal = Learning Objective + Why (Click for link)")</f>
        <v>Learning Goal = Learning Objective + Why (Click for link)</v>
      </c>
      <c r="J7" s="23" t="s">
        <v>21</v>
      </c>
      <c r="K7" s="23" t="s">
        <v>22</v>
      </c>
      <c r="L7" s="19" t="s">
        <v>23</v>
      </c>
      <c r="M7" s="19" t="s">
        <v>24</v>
      </c>
      <c r="N7" s="19" t="s">
        <v>25</v>
      </c>
      <c r="O7" s="19" t="s">
        <v>26</v>
      </c>
      <c r="P7" s="19" t="s">
        <v>27</v>
      </c>
      <c r="Q7" s="10"/>
      <c r="R7" s="10"/>
      <c r="S7" s="10"/>
      <c r="T7" s="10"/>
      <c r="U7" s="10"/>
      <c r="V7" s="10"/>
      <c r="W7" s="10"/>
      <c r="X7" s="10"/>
      <c r="Y7" s="10"/>
      <c r="Z7" s="10"/>
      <c r="AA7" s="10"/>
    </row>
    <row r="8">
      <c r="A8" s="24">
        <v>0.0</v>
      </c>
      <c r="B8" s="25" t="s">
        <v>28</v>
      </c>
      <c r="C8" s="26"/>
      <c r="D8" s="27"/>
      <c r="E8" s="28"/>
      <c r="F8" s="28"/>
      <c r="G8" s="28"/>
      <c r="H8" s="29"/>
      <c r="I8" s="28"/>
      <c r="J8" s="28"/>
      <c r="K8" s="28"/>
      <c r="L8" s="30"/>
      <c r="M8" s="30"/>
      <c r="N8" s="30"/>
      <c r="O8" s="31"/>
      <c r="P8" s="31"/>
      <c r="Q8" s="10"/>
      <c r="R8" s="10"/>
      <c r="S8" s="10"/>
      <c r="T8" s="10"/>
      <c r="U8" s="10"/>
      <c r="V8" s="10"/>
      <c r="W8" s="10"/>
      <c r="X8" s="10"/>
      <c r="Y8" s="10"/>
      <c r="Z8" s="10"/>
      <c r="AA8" s="10"/>
    </row>
    <row r="9">
      <c r="A9" s="32"/>
      <c r="B9" s="33" t="s">
        <v>29</v>
      </c>
      <c r="C9" s="34"/>
      <c r="D9" s="35" t="s">
        <v>30</v>
      </c>
      <c r="E9" s="36" t="s">
        <v>31</v>
      </c>
      <c r="F9" s="37"/>
      <c r="G9" s="37"/>
      <c r="H9" s="34"/>
      <c r="I9" s="36" t="s">
        <v>32</v>
      </c>
      <c r="J9" s="36" t="s">
        <v>33</v>
      </c>
      <c r="K9" s="36" t="s">
        <v>34</v>
      </c>
      <c r="L9" s="36" t="s">
        <v>35</v>
      </c>
      <c r="M9" s="38"/>
      <c r="N9" s="36" t="s">
        <v>36</v>
      </c>
      <c r="O9" s="36" t="s">
        <v>37</v>
      </c>
      <c r="P9" s="36" t="s">
        <v>38</v>
      </c>
      <c r="Q9" s="10"/>
      <c r="R9" s="10"/>
      <c r="S9" s="10"/>
      <c r="T9" s="10"/>
      <c r="U9" s="10"/>
      <c r="V9" s="10"/>
      <c r="W9" s="10"/>
      <c r="X9" s="10"/>
      <c r="Y9" s="10"/>
      <c r="Z9" s="10"/>
      <c r="AA9" s="10"/>
    </row>
    <row r="10">
      <c r="A10" s="32"/>
      <c r="B10" s="39" t="s">
        <v>29</v>
      </c>
      <c r="C10" s="34" t="s">
        <v>39</v>
      </c>
      <c r="D10" s="40" t="s">
        <v>40</v>
      </c>
      <c r="E10" s="41"/>
      <c r="F10" s="41"/>
      <c r="G10" s="41"/>
      <c r="H10" s="41"/>
      <c r="I10" s="41" t="s">
        <v>41</v>
      </c>
      <c r="J10" s="42"/>
      <c r="K10" s="42"/>
      <c r="L10" s="38"/>
      <c r="M10" s="38"/>
      <c r="N10" s="38"/>
      <c r="O10" s="43"/>
      <c r="P10" s="43"/>
      <c r="Q10" s="10"/>
      <c r="R10" s="10"/>
      <c r="S10" s="10"/>
      <c r="T10" s="10"/>
      <c r="U10" s="10"/>
      <c r="V10" s="10"/>
      <c r="W10" s="10"/>
      <c r="X10" s="10"/>
      <c r="Y10" s="10"/>
      <c r="Z10" s="10"/>
      <c r="AA10" s="10"/>
    </row>
    <row r="11">
      <c r="A11" s="32"/>
      <c r="B11" s="33" t="s">
        <v>42</v>
      </c>
      <c r="C11" s="34" t="s">
        <v>43</v>
      </c>
      <c r="D11" s="40" t="s">
        <v>44</v>
      </c>
      <c r="E11" s="41"/>
      <c r="F11" s="41"/>
      <c r="G11" s="41" t="s">
        <v>45</v>
      </c>
      <c r="H11" s="44">
        <v>0.0021643518518518518</v>
      </c>
      <c r="I11" s="41" t="s">
        <v>46</v>
      </c>
      <c r="J11" s="42"/>
      <c r="K11" s="40">
        <v>6.0</v>
      </c>
      <c r="L11" s="38"/>
      <c r="M11" s="38"/>
      <c r="N11" s="38"/>
      <c r="O11" s="43"/>
      <c r="P11" s="43"/>
      <c r="Q11" s="10"/>
      <c r="R11" s="10"/>
      <c r="S11" s="10"/>
      <c r="T11" s="10"/>
      <c r="U11" s="10"/>
      <c r="V11" s="10"/>
      <c r="W11" s="10"/>
      <c r="X11" s="10"/>
      <c r="Y11" s="10"/>
      <c r="Z11" s="10"/>
      <c r="AA11" s="10"/>
    </row>
    <row r="12">
      <c r="A12" s="32"/>
      <c r="B12" s="33" t="s">
        <v>42</v>
      </c>
      <c r="C12" s="45">
        <v>3.0</v>
      </c>
      <c r="D12" s="40" t="s">
        <v>47</v>
      </c>
      <c r="E12" s="41"/>
      <c r="F12" s="41"/>
      <c r="G12" s="41" t="s">
        <v>48</v>
      </c>
      <c r="H12" s="44">
        <v>0.007314814814814815</v>
      </c>
      <c r="I12" s="41" t="s">
        <v>49</v>
      </c>
      <c r="J12" s="42"/>
      <c r="K12" s="40">
        <v>13.0</v>
      </c>
      <c r="L12" s="38"/>
      <c r="M12" s="38"/>
      <c r="N12" s="38"/>
      <c r="O12" s="43"/>
      <c r="P12" s="43"/>
      <c r="Q12" s="10"/>
      <c r="R12" s="10"/>
      <c r="S12" s="10"/>
      <c r="T12" s="10"/>
      <c r="U12" s="10"/>
      <c r="V12" s="10"/>
      <c r="W12" s="10"/>
      <c r="X12" s="10"/>
      <c r="Y12" s="10"/>
      <c r="Z12" s="10"/>
      <c r="AA12" s="10"/>
    </row>
    <row r="13">
      <c r="A13" s="32"/>
      <c r="B13" s="33" t="s">
        <v>29</v>
      </c>
      <c r="C13" s="45">
        <v>4.0</v>
      </c>
      <c r="D13" s="40" t="s">
        <v>50</v>
      </c>
      <c r="E13" s="41"/>
      <c r="F13" s="41"/>
      <c r="G13" s="41"/>
      <c r="H13" s="41"/>
      <c r="I13" s="41" t="s">
        <v>51</v>
      </c>
      <c r="J13" s="42"/>
      <c r="K13" s="40">
        <v>4.0</v>
      </c>
      <c r="L13" s="38"/>
      <c r="M13" s="38"/>
      <c r="N13" s="38"/>
      <c r="O13" s="43"/>
      <c r="P13" s="43"/>
      <c r="Q13" s="10"/>
      <c r="R13" s="10"/>
      <c r="S13" s="10"/>
      <c r="T13" s="10"/>
      <c r="U13" s="10"/>
      <c r="V13" s="10"/>
      <c r="W13" s="10"/>
      <c r="X13" s="10"/>
      <c r="Y13" s="10"/>
      <c r="Z13" s="10"/>
      <c r="AA13" s="10"/>
    </row>
    <row r="14">
      <c r="A14" s="24">
        <v>1.0</v>
      </c>
      <c r="B14" s="46" t="s">
        <v>52</v>
      </c>
      <c r="C14" s="47"/>
      <c r="D14" s="47"/>
      <c r="E14" s="47"/>
      <c r="F14" s="47"/>
      <c r="G14" s="47"/>
      <c r="H14" s="26"/>
      <c r="I14" s="47"/>
      <c r="J14" s="47"/>
      <c r="K14" s="47"/>
      <c r="L14" s="47"/>
      <c r="M14" s="47"/>
      <c r="N14" s="47"/>
      <c r="O14" s="48"/>
      <c r="P14" s="48"/>
      <c r="Q14" s="10"/>
      <c r="R14" s="10"/>
      <c r="S14" s="10"/>
      <c r="T14" s="10"/>
      <c r="U14" s="10"/>
      <c r="V14" s="10"/>
      <c r="W14" s="10"/>
      <c r="X14" s="10"/>
      <c r="Y14" s="10"/>
      <c r="Z14" s="10"/>
      <c r="AA14" s="10"/>
    </row>
    <row r="15">
      <c r="A15" s="49"/>
      <c r="B15" s="39"/>
      <c r="C15" s="45">
        <v>1.0</v>
      </c>
      <c r="D15" s="40" t="s">
        <v>53</v>
      </c>
      <c r="E15" s="41"/>
      <c r="F15" s="41"/>
      <c r="G15" s="41"/>
      <c r="H15" s="41"/>
      <c r="I15" s="41"/>
      <c r="J15" s="37"/>
      <c r="K15" s="40"/>
      <c r="L15" s="37"/>
      <c r="M15" s="37"/>
      <c r="N15" s="37"/>
      <c r="O15" s="50"/>
      <c r="P15" s="50"/>
      <c r="Q15" s="10"/>
      <c r="R15" s="10"/>
      <c r="S15" s="10"/>
      <c r="T15" s="10"/>
      <c r="U15" s="10"/>
      <c r="V15" s="10"/>
      <c r="W15" s="10"/>
      <c r="X15" s="10"/>
      <c r="Y15" s="10"/>
      <c r="Z15" s="10"/>
      <c r="AA15" s="10"/>
    </row>
    <row r="16">
      <c r="A16" s="49"/>
      <c r="B16" s="33" t="s">
        <v>29</v>
      </c>
      <c r="C16" s="45">
        <v>2.0</v>
      </c>
      <c r="D16" s="40" t="s">
        <v>54</v>
      </c>
      <c r="E16" s="41"/>
      <c r="F16" s="41"/>
      <c r="G16" s="41"/>
      <c r="H16" s="41"/>
      <c r="I16" s="41" t="s">
        <v>55</v>
      </c>
      <c r="J16" s="37"/>
      <c r="K16" s="40">
        <v>2.0</v>
      </c>
      <c r="L16" s="37"/>
      <c r="M16" s="37"/>
      <c r="N16" s="37"/>
      <c r="O16" s="50"/>
      <c r="P16" s="50"/>
      <c r="Q16" s="10"/>
      <c r="R16" s="10"/>
      <c r="S16" s="10"/>
      <c r="T16" s="10"/>
      <c r="U16" s="10"/>
      <c r="V16" s="10"/>
      <c r="W16" s="10"/>
      <c r="X16" s="10"/>
      <c r="Y16" s="10"/>
      <c r="Z16" s="10"/>
      <c r="AA16" s="10"/>
    </row>
    <row r="17">
      <c r="A17" s="49"/>
      <c r="B17" s="33" t="s">
        <v>29</v>
      </c>
      <c r="C17" s="45">
        <v>3.0</v>
      </c>
      <c r="D17" s="40" t="s">
        <v>56</v>
      </c>
      <c r="F17" s="41"/>
      <c r="G17" s="41"/>
      <c r="H17" s="41"/>
      <c r="I17" s="41" t="s">
        <v>57</v>
      </c>
      <c r="J17" s="37"/>
      <c r="K17" s="40">
        <v>3.0</v>
      </c>
      <c r="L17" s="37"/>
      <c r="M17" s="37"/>
      <c r="N17" s="37"/>
      <c r="O17" s="50"/>
      <c r="P17" s="50"/>
      <c r="Q17" s="10"/>
      <c r="R17" s="10"/>
      <c r="S17" s="10"/>
      <c r="T17" s="10"/>
      <c r="U17" s="10"/>
      <c r="V17" s="10"/>
      <c r="W17" s="10"/>
      <c r="X17" s="10"/>
      <c r="Y17" s="10"/>
      <c r="Z17" s="10"/>
      <c r="AA17" s="10"/>
    </row>
    <row r="18">
      <c r="A18" s="49"/>
      <c r="B18" s="33" t="s">
        <v>29</v>
      </c>
      <c r="C18" s="45">
        <v>4.0</v>
      </c>
      <c r="D18" s="40" t="s">
        <v>58</v>
      </c>
      <c r="E18" s="41"/>
      <c r="F18" s="41"/>
      <c r="G18" s="41"/>
      <c r="H18" s="41"/>
      <c r="I18" s="41" t="s">
        <v>59</v>
      </c>
      <c r="K18" s="40">
        <v>2.0</v>
      </c>
      <c r="L18" s="37"/>
      <c r="M18" s="37"/>
      <c r="N18" s="37"/>
      <c r="O18" s="50"/>
      <c r="P18" s="50"/>
      <c r="Q18" s="10"/>
      <c r="R18" s="10"/>
      <c r="S18" s="10"/>
      <c r="T18" s="10"/>
      <c r="U18" s="10"/>
      <c r="V18" s="10"/>
      <c r="W18" s="10"/>
      <c r="X18" s="10"/>
      <c r="Y18" s="10"/>
      <c r="Z18" s="10"/>
      <c r="AA18" s="10"/>
    </row>
    <row r="19">
      <c r="A19" s="49"/>
      <c r="B19" s="33" t="s">
        <v>29</v>
      </c>
      <c r="C19" s="45">
        <v>5.0</v>
      </c>
      <c r="D19" s="40" t="s">
        <v>60</v>
      </c>
      <c r="E19" s="41"/>
      <c r="F19" s="41"/>
      <c r="G19" s="41"/>
      <c r="H19" s="41"/>
      <c r="I19" s="41" t="s">
        <v>61</v>
      </c>
      <c r="J19" s="51" t="s">
        <v>62</v>
      </c>
      <c r="K19" s="40"/>
      <c r="L19" s="37"/>
      <c r="M19" s="37"/>
      <c r="N19" s="37"/>
      <c r="O19" s="50"/>
      <c r="P19" s="50"/>
      <c r="Q19" s="10"/>
      <c r="R19" s="10"/>
      <c r="S19" s="10"/>
      <c r="T19" s="10"/>
      <c r="U19" s="10"/>
      <c r="V19" s="10"/>
      <c r="W19" s="10"/>
      <c r="X19" s="10"/>
      <c r="Y19" s="10"/>
      <c r="Z19" s="10"/>
      <c r="AA19" s="10"/>
    </row>
    <row r="20">
      <c r="A20" s="49"/>
      <c r="B20" s="33" t="s">
        <v>29</v>
      </c>
      <c r="C20" s="45">
        <v>6.0</v>
      </c>
      <c r="D20" s="40" t="s">
        <v>63</v>
      </c>
      <c r="E20" s="41"/>
      <c r="F20" s="41"/>
      <c r="G20" s="41"/>
      <c r="H20" s="41"/>
      <c r="I20" s="41" t="s">
        <v>64</v>
      </c>
      <c r="J20" s="37"/>
      <c r="K20" s="40"/>
      <c r="L20" s="37"/>
      <c r="M20" s="37"/>
      <c r="N20" s="37"/>
      <c r="O20" s="50"/>
      <c r="P20" s="50"/>
      <c r="Q20" s="10"/>
      <c r="R20" s="10"/>
      <c r="S20" s="10"/>
      <c r="T20" s="10"/>
      <c r="U20" s="10"/>
      <c r="V20" s="10"/>
      <c r="W20" s="10"/>
      <c r="X20" s="10"/>
      <c r="Y20" s="10"/>
      <c r="Z20" s="10"/>
      <c r="AA20" s="10"/>
    </row>
    <row r="21">
      <c r="A21" s="49"/>
      <c r="B21" s="33" t="s">
        <v>29</v>
      </c>
      <c r="C21" s="45">
        <v>7.0</v>
      </c>
      <c r="D21" s="40" t="s">
        <v>65</v>
      </c>
      <c r="E21" s="41"/>
      <c r="F21" s="41"/>
      <c r="G21" s="41"/>
      <c r="H21" s="41"/>
      <c r="I21" s="41" t="s">
        <v>66</v>
      </c>
      <c r="J21" s="37"/>
      <c r="K21" s="40"/>
      <c r="L21" s="37"/>
      <c r="M21" s="37"/>
      <c r="N21" s="37"/>
      <c r="O21" s="50"/>
      <c r="P21" s="50"/>
      <c r="Q21" s="10"/>
      <c r="R21" s="10"/>
      <c r="S21" s="10"/>
      <c r="T21" s="10"/>
      <c r="U21" s="10"/>
      <c r="V21" s="10"/>
      <c r="W21" s="10"/>
      <c r="X21" s="10"/>
      <c r="Y21" s="10"/>
      <c r="Z21" s="10"/>
      <c r="AA21" s="10"/>
    </row>
    <row r="22">
      <c r="A22" s="49"/>
      <c r="B22" s="33" t="s">
        <v>67</v>
      </c>
      <c r="C22" s="45">
        <v>8.0</v>
      </c>
      <c r="D22" s="40" t="s">
        <v>68</v>
      </c>
      <c r="E22" s="41"/>
      <c r="F22" s="41"/>
      <c r="G22" s="41"/>
      <c r="H22" s="41"/>
      <c r="I22" s="41" t="s">
        <v>69</v>
      </c>
      <c r="J22" s="37"/>
      <c r="K22" s="40"/>
      <c r="L22" s="37"/>
      <c r="M22" s="37"/>
      <c r="N22" s="37"/>
      <c r="O22" s="50"/>
      <c r="P22" s="50"/>
      <c r="Q22" s="10"/>
      <c r="R22" s="10"/>
      <c r="S22" s="10"/>
      <c r="T22" s="10"/>
      <c r="U22" s="10"/>
      <c r="V22" s="10"/>
      <c r="W22" s="10"/>
      <c r="X22" s="10"/>
      <c r="Y22" s="10"/>
      <c r="Z22" s="10"/>
      <c r="AA22" s="10"/>
    </row>
    <row r="23">
      <c r="A23" s="49"/>
      <c r="B23" s="33" t="s">
        <v>29</v>
      </c>
      <c r="C23" s="45">
        <v>9.0</v>
      </c>
      <c r="D23" s="52" t="s">
        <v>70</v>
      </c>
      <c r="E23" s="41"/>
      <c r="F23" s="41"/>
      <c r="G23" s="41"/>
      <c r="H23" s="41"/>
      <c r="I23" s="41" t="s">
        <v>71</v>
      </c>
      <c r="J23" s="37"/>
      <c r="K23" s="40"/>
      <c r="L23" s="37"/>
      <c r="M23" s="37"/>
      <c r="N23" s="37"/>
      <c r="O23" s="50"/>
      <c r="P23" s="50"/>
      <c r="Q23" s="10"/>
      <c r="R23" s="10"/>
      <c r="S23" s="10"/>
      <c r="T23" s="10"/>
      <c r="U23" s="10"/>
      <c r="V23" s="10"/>
      <c r="W23" s="10"/>
      <c r="X23" s="10"/>
      <c r="Y23" s="10"/>
      <c r="Z23" s="10"/>
      <c r="AA23" s="10"/>
    </row>
    <row r="24">
      <c r="A24" s="49"/>
      <c r="B24" s="39"/>
      <c r="C24" s="45">
        <v>10.0</v>
      </c>
      <c r="D24" s="52" t="s">
        <v>72</v>
      </c>
      <c r="E24" s="41"/>
      <c r="F24" s="41"/>
      <c r="G24" s="41"/>
      <c r="H24" s="41"/>
      <c r="I24" s="41" t="s">
        <v>71</v>
      </c>
      <c r="J24" s="37"/>
      <c r="K24" s="40"/>
      <c r="L24" s="37"/>
      <c r="M24" s="37"/>
      <c r="N24" s="37"/>
      <c r="O24" s="50"/>
      <c r="P24" s="50"/>
      <c r="Q24" s="10"/>
      <c r="R24" s="10"/>
      <c r="S24" s="10"/>
      <c r="T24" s="10"/>
      <c r="U24" s="10"/>
      <c r="V24" s="10"/>
      <c r="W24" s="10"/>
      <c r="X24" s="10"/>
      <c r="Y24" s="10"/>
      <c r="Z24" s="10"/>
      <c r="AA24" s="10"/>
    </row>
    <row r="25">
      <c r="A25" s="53">
        <v>2.0</v>
      </c>
      <c r="B25" s="46" t="s">
        <v>73</v>
      </c>
      <c r="C25" s="47"/>
      <c r="D25" s="47"/>
      <c r="E25" s="47"/>
      <c r="F25" s="47"/>
      <c r="G25" s="47"/>
      <c r="H25" s="26"/>
      <c r="I25" s="47"/>
      <c r="J25" s="47"/>
      <c r="K25" s="47"/>
      <c r="L25" s="47"/>
      <c r="M25" s="47"/>
      <c r="N25" s="47"/>
      <c r="O25" s="48"/>
      <c r="P25" s="48"/>
      <c r="Q25" s="10"/>
      <c r="R25" s="10"/>
      <c r="S25" s="10"/>
      <c r="T25" s="10"/>
      <c r="U25" s="10"/>
      <c r="V25" s="10"/>
      <c r="W25" s="10"/>
      <c r="X25" s="10"/>
      <c r="Y25" s="10"/>
      <c r="Z25" s="10"/>
      <c r="AA25" s="10"/>
    </row>
    <row r="26">
      <c r="A26" s="49"/>
      <c r="B26" s="39"/>
      <c r="C26" s="45">
        <v>1.0</v>
      </c>
      <c r="D26" s="40" t="s">
        <v>74</v>
      </c>
      <c r="E26" s="41"/>
      <c r="F26" s="41"/>
      <c r="G26" s="41"/>
      <c r="H26" s="41"/>
      <c r="I26" s="41"/>
      <c r="J26" s="37"/>
      <c r="K26" s="37"/>
      <c r="L26" s="37"/>
      <c r="M26" s="37"/>
      <c r="N26" s="37"/>
      <c r="O26" s="50"/>
      <c r="P26" s="50"/>
      <c r="Q26" s="10"/>
      <c r="R26" s="10"/>
      <c r="S26" s="10"/>
      <c r="T26" s="10"/>
      <c r="U26" s="10"/>
      <c r="V26" s="10"/>
      <c r="W26" s="10"/>
      <c r="X26" s="10"/>
      <c r="Y26" s="10"/>
      <c r="Z26" s="10"/>
      <c r="AA26" s="10"/>
    </row>
    <row r="27">
      <c r="A27" s="49"/>
      <c r="B27" s="39"/>
      <c r="C27" s="45">
        <v>2.0</v>
      </c>
      <c r="D27" s="40" t="s">
        <v>75</v>
      </c>
      <c r="E27" s="41"/>
      <c r="F27" s="41"/>
      <c r="G27" s="41"/>
      <c r="H27" s="41"/>
      <c r="I27" s="41" t="s">
        <v>76</v>
      </c>
      <c r="J27" s="37"/>
      <c r="K27" s="37"/>
      <c r="L27" s="37"/>
      <c r="M27" s="37"/>
      <c r="N27" s="37"/>
      <c r="O27" s="50"/>
      <c r="P27" s="50"/>
      <c r="Q27" s="10"/>
      <c r="R27" s="10"/>
      <c r="S27" s="10"/>
      <c r="T27" s="10"/>
      <c r="U27" s="10"/>
      <c r="V27" s="10"/>
      <c r="W27" s="10"/>
      <c r="X27" s="10"/>
      <c r="Y27" s="10"/>
      <c r="Z27" s="10"/>
      <c r="AA27" s="10"/>
    </row>
    <row r="28">
      <c r="A28" s="49"/>
      <c r="B28" s="39"/>
      <c r="C28" s="45">
        <v>3.0</v>
      </c>
      <c r="D28" s="40" t="s">
        <v>77</v>
      </c>
      <c r="E28" s="41"/>
      <c r="F28" s="41"/>
      <c r="G28" s="41"/>
      <c r="H28" s="41"/>
      <c r="I28" s="41" t="s">
        <v>78</v>
      </c>
      <c r="J28" s="37"/>
      <c r="K28" s="37"/>
      <c r="L28" s="37"/>
      <c r="M28" s="37"/>
      <c r="N28" s="37"/>
      <c r="O28" s="50"/>
      <c r="P28" s="50"/>
      <c r="Q28" s="10"/>
      <c r="R28" s="10"/>
      <c r="S28" s="10"/>
      <c r="T28" s="10"/>
      <c r="U28" s="10"/>
      <c r="V28" s="10"/>
      <c r="W28" s="10"/>
      <c r="X28" s="10"/>
      <c r="Y28" s="10"/>
      <c r="Z28" s="10"/>
      <c r="AA28" s="10"/>
    </row>
    <row r="29">
      <c r="A29" s="49"/>
      <c r="B29" s="39"/>
      <c r="C29" s="45">
        <v>4.0</v>
      </c>
      <c r="D29" s="40" t="s">
        <v>79</v>
      </c>
      <c r="E29" s="41"/>
      <c r="F29" s="41"/>
      <c r="G29" s="41"/>
      <c r="H29" s="41"/>
      <c r="I29" s="41" t="s">
        <v>80</v>
      </c>
      <c r="J29" s="37"/>
      <c r="K29" s="37"/>
      <c r="L29" s="37"/>
      <c r="M29" s="37"/>
      <c r="N29" s="37"/>
      <c r="O29" s="50"/>
      <c r="P29" s="50"/>
      <c r="Q29" s="10"/>
      <c r="R29" s="10"/>
      <c r="S29" s="10"/>
      <c r="T29" s="10"/>
      <c r="U29" s="10"/>
      <c r="V29" s="10"/>
      <c r="W29" s="10"/>
      <c r="X29" s="10"/>
      <c r="Y29" s="10"/>
      <c r="Z29" s="10"/>
      <c r="AA29" s="10"/>
    </row>
    <row r="30">
      <c r="A30" s="49"/>
      <c r="B30" s="39"/>
      <c r="C30" s="45">
        <v>5.0</v>
      </c>
      <c r="D30" s="52" t="s">
        <v>81</v>
      </c>
      <c r="E30" s="41"/>
      <c r="F30" s="41"/>
      <c r="G30" s="41"/>
      <c r="H30" s="41"/>
      <c r="I30" s="41" t="s">
        <v>71</v>
      </c>
      <c r="J30" s="37"/>
      <c r="K30" s="37"/>
      <c r="L30" s="37"/>
      <c r="M30" s="37"/>
      <c r="N30" s="37"/>
      <c r="O30" s="50"/>
      <c r="P30" s="50"/>
      <c r="Q30" s="10"/>
      <c r="R30" s="10"/>
      <c r="S30" s="10"/>
      <c r="T30" s="10"/>
      <c r="U30" s="10"/>
      <c r="V30" s="10"/>
      <c r="W30" s="10"/>
      <c r="X30" s="10"/>
      <c r="Y30" s="10"/>
      <c r="Z30" s="10"/>
      <c r="AA30" s="10"/>
    </row>
    <row r="31">
      <c r="A31" s="49"/>
      <c r="B31" s="39"/>
      <c r="C31" s="45">
        <v>6.0</v>
      </c>
      <c r="D31" s="52" t="s">
        <v>82</v>
      </c>
      <c r="E31" s="41"/>
      <c r="F31" s="41"/>
      <c r="G31" s="41"/>
      <c r="H31" s="41"/>
      <c r="I31" s="41" t="s">
        <v>71</v>
      </c>
      <c r="J31" s="37"/>
      <c r="K31" s="37"/>
      <c r="L31" s="37"/>
      <c r="M31" s="37"/>
      <c r="N31" s="37"/>
      <c r="O31" s="50"/>
      <c r="P31" s="50"/>
      <c r="Q31" s="10"/>
      <c r="R31" s="10"/>
      <c r="S31" s="10"/>
      <c r="T31" s="10"/>
      <c r="U31" s="10"/>
      <c r="V31" s="10"/>
      <c r="W31" s="10"/>
      <c r="X31" s="10"/>
      <c r="Y31" s="10"/>
      <c r="Z31" s="10"/>
      <c r="AA31" s="10"/>
    </row>
    <row r="32">
      <c r="A32" s="53">
        <v>3.0</v>
      </c>
      <c r="B32" s="46" t="s">
        <v>83</v>
      </c>
      <c r="C32" s="47"/>
      <c r="D32" s="47"/>
      <c r="E32" s="47"/>
      <c r="F32" s="47"/>
      <c r="G32" s="47"/>
      <c r="H32" s="26"/>
      <c r="I32" s="47"/>
      <c r="J32" s="47"/>
      <c r="K32" s="47"/>
      <c r="L32" s="47"/>
      <c r="M32" s="47"/>
      <c r="N32" s="47"/>
      <c r="O32" s="48"/>
      <c r="P32" s="48"/>
      <c r="Q32" s="10"/>
      <c r="R32" s="10"/>
      <c r="S32" s="10"/>
      <c r="T32" s="10"/>
      <c r="U32" s="10"/>
      <c r="V32" s="10"/>
      <c r="W32" s="10"/>
      <c r="X32" s="10"/>
      <c r="Y32" s="10"/>
      <c r="Z32" s="10"/>
      <c r="AA32" s="10"/>
    </row>
    <row r="33" ht="15.75" customHeight="1">
      <c r="A33" s="49"/>
      <c r="B33" s="39"/>
      <c r="C33" s="45">
        <v>1.0</v>
      </c>
      <c r="D33" s="40" t="s">
        <v>84</v>
      </c>
      <c r="E33" s="41"/>
      <c r="F33" s="41"/>
      <c r="G33" s="41"/>
      <c r="H33" s="41"/>
      <c r="I33" s="41"/>
      <c r="J33" s="37"/>
      <c r="K33" s="37"/>
      <c r="L33" s="37"/>
      <c r="M33" s="37"/>
      <c r="N33" s="37"/>
      <c r="O33" s="50"/>
      <c r="P33" s="50"/>
      <c r="Q33" s="10"/>
      <c r="R33" s="10"/>
      <c r="S33" s="10"/>
      <c r="T33" s="10"/>
      <c r="U33" s="10"/>
      <c r="V33" s="10"/>
      <c r="W33" s="10"/>
      <c r="X33" s="10"/>
      <c r="Y33" s="10"/>
      <c r="Z33" s="10"/>
      <c r="AA33" s="10"/>
    </row>
    <row r="34" ht="15.75" customHeight="1">
      <c r="A34" s="49"/>
      <c r="B34" s="39"/>
      <c r="C34" s="45">
        <v>2.0</v>
      </c>
      <c r="D34" s="40" t="s">
        <v>85</v>
      </c>
      <c r="E34" s="41"/>
      <c r="F34" s="41"/>
      <c r="G34" s="41"/>
      <c r="H34" s="41"/>
      <c r="I34" s="41" t="s">
        <v>86</v>
      </c>
      <c r="J34" s="37"/>
      <c r="K34" s="37"/>
      <c r="L34" s="37"/>
      <c r="M34" s="37"/>
      <c r="N34" s="37"/>
      <c r="O34" s="50"/>
      <c r="P34" s="50"/>
      <c r="Q34" s="10"/>
      <c r="R34" s="10"/>
      <c r="S34" s="10"/>
      <c r="T34" s="10"/>
      <c r="U34" s="10"/>
      <c r="V34" s="10"/>
      <c r="W34" s="10"/>
      <c r="X34" s="10"/>
      <c r="Y34" s="10"/>
      <c r="Z34" s="10"/>
      <c r="AA34" s="10"/>
    </row>
    <row r="35" ht="15.75" customHeight="1">
      <c r="A35" s="49"/>
      <c r="B35" s="39"/>
      <c r="C35" s="45">
        <v>3.0</v>
      </c>
      <c r="D35" s="40" t="s">
        <v>87</v>
      </c>
      <c r="E35" s="41"/>
      <c r="F35" s="41"/>
      <c r="G35" s="41"/>
      <c r="H35" s="41"/>
      <c r="I35" s="41" t="s">
        <v>88</v>
      </c>
      <c r="J35" s="37"/>
      <c r="K35" s="37"/>
      <c r="L35" s="37"/>
      <c r="M35" s="37"/>
      <c r="N35" s="37"/>
      <c r="O35" s="50"/>
      <c r="P35" s="50"/>
      <c r="Q35" s="10"/>
      <c r="R35" s="10"/>
      <c r="S35" s="10"/>
      <c r="T35" s="10"/>
      <c r="U35" s="10"/>
      <c r="V35" s="10"/>
      <c r="W35" s="10"/>
      <c r="X35" s="10"/>
      <c r="Y35" s="10"/>
      <c r="Z35" s="10"/>
      <c r="AA35" s="10"/>
    </row>
    <row r="36" ht="15.75" customHeight="1">
      <c r="A36" s="49"/>
      <c r="B36" s="39"/>
      <c r="C36" s="45">
        <v>4.0</v>
      </c>
      <c r="D36" s="40" t="s">
        <v>89</v>
      </c>
      <c r="E36" s="41"/>
      <c r="F36" s="41"/>
      <c r="G36" s="41"/>
      <c r="H36" s="41"/>
      <c r="I36" s="41" t="s">
        <v>90</v>
      </c>
      <c r="J36" s="37"/>
      <c r="K36" s="37"/>
      <c r="L36" s="37"/>
      <c r="M36" s="37"/>
      <c r="N36" s="37"/>
      <c r="O36" s="50"/>
      <c r="P36" s="50"/>
      <c r="Q36" s="10"/>
      <c r="R36" s="10"/>
      <c r="S36" s="10"/>
      <c r="T36" s="10"/>
      <c r="U36" s="10"/>
      <c r="V36" s="10"/>
      <c r="W36" s="10"/>
      <c r="X36" s="10"/>
      <c r="Y36" s="10"/>
      <c r="Z36" s="10"/>
      <c r="AA36" s="10"/>
    </row>
    <row r="37" ht="15.75" customHeight="1">
      <c r="A37" s="49"/>
      <c r="B37" s="39"/>
      <c r="C37" s="34">
        <v>5.0</v>
      </c>
      <c r="D37" s="52" t="s">
        <v>91</v>
      </c>
      <c r="E37" s="37"/>
      <c r="F37" s="37"/>
      <c r="G37" s="37"/>
      <c r="H37" s="54"/>
      <c r="I37" s="51" t="s">
        <v>92</v>
      </c>
      <c r="J37" s="37"/>
      <c r="K37" s="37"/>
      <c r="L37" s="37"/>
      <c r="M37" s="37"/>
      <c r="N37" s="37"/>
      <c r="O37" s="50"/>
      <c r="P37" s="50"/>
      <c r="Q37" s="10"/>
      <c r="R37" s="10"/>
      <c r="S37" s="10"/>
      <c r="T37" s="10"/>
      <c r="U37" s="10"/>
      <c r="V37" s="10"/>
      <c r="W37" s="10"/>
      <c r="X37" s="10"/>
      <c r="Y37" s="10"/>
      <c r="Z37" s="10"/>
      <c r="AA37" s="10"/>
    </row>
    <row r="38" ht="15.75" customHeight="1">
      <c r="A38" s="49"/>
      <c r="B38" s="39"/>
      <c r="C38" s="34">
        <v>6.0</v>
      </c>
      <c r="D38" s="52" t="s">
        <v>93</v>
      </c>
      <c r="E38" s="37"/>
      <c r="F38" s="37"/>
      <c r="G38" s="37"/>
      <c r="H38" s="54"/>
      <c r="I38" s="51" t="s">
        <v>92</v>
      </c>
      <c r="J38" s="37"/>
      <c r="K38" s="37"/>
      <c r="L38" s="37"/>
      <c r="M38" s="37"/>
      <c r="N38" s="37"/>
      <c r="O38" s="50"/>
      <c r="P38" s="50"/>
      <c r="Q38" s="10"/>
      <c r="R38" s="10"/>
      <c r="S38" s="10"/>
      <c r="T38" s="10"/>
      <c r="U38" s="10"/>
      <c r="V38" s="10"/>
      <c r="W38" s="10"/>
      <c r="X38" s="10"/>
      <c r="Y38" s="10"/>
      <c r="Z38" s="10"/>
      <c r="AA38" s="10"/>
    </row>
    <row r="39" ht="15.75" customHeight="1">
      <c r="A39" s="53">
        <v>4.0</v>
      </c>
      <c r="B39" s="46" t="s">
        <v>94</v>
      </c>
      <c r="C39" s="26"/>
      <c r="D39" s="27"/>
      <c r="E39" s="28"/>
      <c r="F39" s="27"/>
      <c r="G39" s="27"/>
      <c r="H39" s="26"/>
      <c r="I39" s="28"/>
      <c r="J39" s="28"/>
      <c r="K39" s="28"/>
      <c r="L39" s="30"/>
      <c r="M39" s="30"/>
      <c r="N39" s="30"/>
      <c r="O39" s="31"/>
      <c r="P39" s="31"/>
      <c r="Q39" s="10"/>
      <c r="R39" s="10"/>
      <c r="S39" s="10"/>
      <c r="T39" s="10"/>
      <c r="U39" s="10"/>
      <c r="V39" s="10"/>
      <c r="W39" s="10"/>
      <c r="X39" s="10"/>
      <c r="Y39" s="10"/>
      <c r="Z39" s="10"/>
      <c r="AA39" s="10"/>
    </row>
    <row r="40" ht="15.75" customHeight="1">
      <c r="A40" s="32"/>
      <c r="B40" s="39"/>
      <c r="C40" s="45">
        <v>1.0</v>
      </c>
      <c r="D40" s="52" t="s">
        <v>95</v>
      </c>
      <c r="E40" s="42"/>
      <c r="F40" s="55"/>
      <c r="G40" s="55"/>
      <c r="H40" s="34"/>
      <c r="I40" s="41"/>
      <c r="J40" s="42"/>
      <c r="K40" s="42"/>
      <c r="L40" s="38"/>
      <c r="M40" s="38"/>
      <c r="N40" s="38"/>
      <c r="O40" s="43"/>
      <c r="P40" s="43"/>
      <c r="Q40" s="10"/>
      <c r="R40" s="10"/>
      <c r="S40" s="10"/>
      <c r="T40" s="10"/>
      <c r="U40" s="10"/>
      <c r="V40" s="10"/>
      <c r="W40" s="10"/>
      <c r="X40" s="10"/>
      <c r="Y40" s="10"/>
      <c r="Z40" s="10"/>
      <c r="AA40" s="10"/>
    </row>
    <row r="41" ht="15.75" customHeight="1">
      <c r="A41" s="32"/>
      <c r="B41" s="39"/>
      <c r="C41" s="45">
        <v>2.0</v>
      </c>
      <c r="D41" s="52" t="s">
        <v>96</v>
      </c>
      <c r="E41" s="42"/>
      <c r="F41" s="55"/>
      <c r="G41" s="55"/>
      <c r="H41" s="34"/>
      <c r="I41" s="41" t="s">
        <v>97</v>
      </c>
      <c r="J41" s="42"/>
      <c r="K41" s="42"/>
      <c r="L41" s="38"/>
      <c r="M41" s="38"/>
      <c r="N41" s="38"/>
      <c r="O41" s="43"/>
      <c r="P41" s="43"/>
      <c r="Q41" s="10"/>
      <c r="R41" s="10"/>
      <c r="S41" s="10"/>
      <c r="T41" s="10"/>
      <c r="U41" s="10"/>
      <c r="V41" s="10"/>
      <c r="W41" s="10"/>
      <c r="X41" s="10"/>
      <c r="Y41" s="10"/>
      <c r="Z41" s="10"/>
      <c r="AA41" s="10"/>
    </row>
    <row r="42" ht="15.75" customHeight="1">
      <c r="A42" s="32"/>
      <c r="B42" s="39"/>
      <c r="C42" s="45">
        <v>3.0</v>
      </c>
      <c r="D42" s="52" t="s">
        <v>98</v>
      </c>
      <c r="E42" s="42"/>
      <c r="F42" s="55"/>
      <c r="G42" s="55"/>
      <c r="H42" s="54"/>
      <c r="I42" s="41" t="s">
        <v>99</v>
      </c>
      <c r="J42" s="42"/>
      <c r="K42" s="42"/>
      <c r="L42" s="38"/>
      <c r="M42" s="38"/>
      <c r="N42" s="38"/>
      <c r="O42" s="43"/>
      <c r="P42" s="43"/>
      <c r="Q42" s="10"/>
      <c r="R42" s="10"/>
      <c r="S42" s="10"/>
      <c r="T42" s="10"/>
      <c r="U42" s="10"/>
      <c r="V42" s="10"/>
      <c r="W42" s="10"/>
      <c r="X42" s="10"/>
      <c r="Y42" s="10"/>
      <c r="Z42" s="10"/>
      <c r="AA42" s="10"/>
    </row>
    <row r="43" ht="15.75" customHeight="1">
      <c r="A43" s="32"/>
      <c r="B43" s="39"/>
      <c r="C43" s="45">
        <v>4.0</v>
      </c>
      <c r="D43" s="52" t="s">
        <v>100</v>
      </c>
      <c r="E43" s="42"/>
      <c r="F43" s="55"/>
      <c r="G43" s="55"/>
      <c r="H43" s="54"/>
      <c r="I43" s="41" t="s">
        <v>101</v>
      </c>
      <c r="J43" s="42"/>
      <c r="K43" s="42"/>
      <c r="L43" s="38"/>
      <c r="M43" s="38"/>
      <c r="N43" s="38"/>
      <c r="O43" s="43"/>
      <c r="P43" s="43"/>
      <c r="Q43" s="10"/>
      <c r="R43" s="10"/>
      <c r="S43" s="10"/>
      <c r="T43" s="10"/>
      <c r="U43" s="10"/>
      <c r="V43" s="10"/>
      <c r="W43" s="10"/>
      <c r="X43" s="10"/>
      <c r="Y43" s="10"/>
      <c r="Z43" s="10"/>
      <c r="AA43" s="10"/>
    </row>
    <row r="44" ht="15.75" customHeight="1">
      <c r="A44" s="32"/>
      <c r="B44" s="39"/>
      <c r="C44" s="45">
        <v>5.0</v>
      </c>
      <c r="D44" s="52" t="s">
        <v>102</v>
      </c>
      <c r="E44" s="42"/>
      <c r="F44" s="55"/>
      <c r="G44" s="55"/>
      <c r="H44" s="54"/>
      <c r="I44" s="41" t="s">
        <v>103</v>
      </c>
      <c r="J44" s="42"/>
      <c r="K44" s="42"/>
      <c r="L44" s="38"/>
      <c r="M44" s="38"/>
      <c r="N44" s="38"/>
      <c r="O44" s="43"/>
      <c r="P44" s="43"/>
      <c r="Q44" s="10"/>
      <c r="R44" s="10"/>
      <c r="S44" s="10"/>
      <c r="T44" s="10"/>
      <c r="U44" s="10"/>
      <c r="V44" s="10"/>
      <c r="W44" s="10"/>
      <c r="X44" s="10"/>
      <c r="Y44" s="10"/>
      <c r="Z44" s="10"/>
      <c r="AA44" s="10"/>
    </row>
    <row r="45" ht="15.75" customHeight="1">
      <c r="A45" s="32"/>
      <c r="B45" s="39"/>
      <c r="C45" s="45">
        <v>6.0</v>
      </c>
      <c r="D45" s="52" t="s">
        <v>104</v>
      </c>
      <c r="E45" s="42"/>
      <c r="F45" s="55"/>
      <c r="G45" s="55"/>
      <c r="H45" s="54"/>
      <c r="I45" s="41" t="s">
        <v>105</v>
      </c>
      <c r="J45" s="42"/>
      <c r="K45" s="42"/>
      <c r="L45" s="38"/>
      <c r="M45" s="38"/>
      <c r="N45" s="38"/>
      <c r="O45" s="43"/>
      <c r="P45" s="43"/>
      <c r="Q45" s="10"/>
      <c r="R45" s="10"/>
      <c r="S45" s="10"/>
      <c r="T45" s="10"/>
      <c r="U45" s="10"/>
      <c r="V45" s="10"/>
      <c r="W45" s="10"/>
      <c r="X45" s="10"/>
      <c r="Y45" s="10"/>
      <c r="Z45" s="10"/>
      <c r="AA45" s="10"/>
    </row>
    <row r="46" ht="15.75" customHeight="1">
      <c r="A46" s="32"/>
      <c r="B46" s="39"/>
      <c r="C46" s="45">
        <v>7.0</v>
      </c>
      <c r="D46" s="52" t="s">
        <v>106</v>
      </c>
      <c r="E46" s="42"/>
      <c r="F46" s="55"/>
      <c r="G46" s="55"/>
      <c r="H46" s="54"/>
      <c r="I46" s="41" t="s">
        <v>107</v>
      </c>
      <c r="J46" s="42"/>
      <c r="K46" s="42"/>
      <c r="L46" s="38"/>
      <c r="M46" s="38"/>
      <c r="N46" s="38"/>
      <c r="O46" s="43"/>
      <c r="P46" s="43"/>
      <c r="Q46" s="10"/>
      <c r="R46" s="10"/>
      <c r="S46" s="10"/>
      <c r="T46" s="10"/>
      <c r="U46" s="10"/>
      <c r="V46" s="10"/>
      <c r="W46" s="10"/>
      <c r="X46" s="10"/>
      <c r="Y46" s="10"/>
      <c r="Z46" s="10"/>
      <c r="AA46" s="10"/>
    </row>
    <row r="47" ht="15.75" customHeight="1">
      <c r="A47" s="32"/>
      <c r="B47" s="39"/>
      <c r="C47" s="45">
        <v>8.0</v>
      </c>
      <c r="D47" s="52" t="s">
        <v>108</v>
      </c>
      <c r="E47" s="42"/>
      <c r="F47" s="55"/>
      <c r="G47" s="55"/>
      <c r="H47" s="54"/>
      <c r="I47" s="41" t="s">
        <v>109</v>
      </c>
      <c r="J47" s="42"/>
      <c r="K47" s="42"/>
      <c r="L47" s="38"/>
      <c r="M47" s="38"/>
      <c r="N47" s="38"/>
      <c r="O47" s="43"/>
      <c r="P47" s="43"/>
      <c r="Q47" s="10"/>
      <c r="R47" s="10"/>
      <c r="S47" s="10"/>
      <c r="T47" s="10"/>
      <c r="U47" s="10"/>
      <c r="V47" s="10"/>
      <c r="W47" s="10"/>
      <c r="X47" s="10"/>
      <c r="Y47" s="10"/>
      <c r="Z47" s="10"/>
      <c r="AA47" s="10"/>
    </row>
    <row r="48" ht="15.75" customHeight="1">
      <c r="A48" s="32"/>
      <c r="B48" s="39"/>
      <c r="C48" s="45">
        <v>9.0</v>
      </c>
      <c r="D48" s="52" t="s">
        <v>110</v>
      </c>
      <c r="E48" s="42"/>
      <c r="F48" s="55"/>
      <c r="G48" s="55"/>
      <c r="H48" s="54"/>
      <c r="I48" s="41" t="s">
        <v>111</v>
      </c>
      <c r="J48" s="42"/>
      <c r="K48" s="42"/>
      <c r="L48" s="38"/>
      <c r="M48" s="38"/>
      <c r="N48" s="38"/>
      <c r="O48" s="43"/>
      <c r="P48" s="43"/>
      <c r="Q48" s="10"/>
      <c r="R48" s="10"/>
      <c r="S48" s="10"/>
      <c r="T48" s="10"/>
      <c r="U48" s="10"/>
      <c r="V48" s="10"/>
      <c r="W48" s="10"/>
      <c r="X48" s="10"/>
      <c r="Y48" s="10"/>
      <c r="Z48" s="10"/>
      <c r="AA48" s="10"/>
    </row>
    <row r="49" ht="15.75" customHeight="1">
      <c r="A49" s="32"/>
      <c r="B49" s="39"/>
      <c r="C49" s="45">
        <v>10.0</v>
      </c>
      <c r="D49" s="52" t="s">
        <v>112</v>
      </c>
      <c r="E49" s="42"/>
      <c r="F49" s="55"/>
      <c r="G49" s="55"/>
      <c r="H49" s="54"/>
      <c r="I49" s="41" t="s">
        <v>111</v>
      </c>
      <c r="J49" s="42"/>
      <c r="K49" s="42"/>
      <c r="L49" s="38"/>
      <c r="M49" s="38"/>
      <c r="N49" s="38"/>
      <c r="O49" s="43"/>
      <c r="P49" s="43"/>
      <c r="Q49" s="10"/>
      <c r="R49" s="10"/>
      <c r="S49" s="10"/>
      <c r="T49" s="10"/>
      <c r="U49" s="10"/>
      <c r="V49" s="10"/>
      <c r="W49" s="10"/>
      <c r="X49" s="10"/>
      <c r="Y49" s="10"/>
      <c r="Z49" s="10"/>
      <c r="AA49" s="10"/>
    </row>
    <row r="50" ht="15.75" customHeight="1">
      <c r="A50" s="53">
        <v>5.0</v>
      </c>
      <c r="B50" s="46" t="s">
        <v>113</v>
      </c>
      <c r="C50" s="26"/>
      <c r="D50" s="27"/>
      <c r="E50" s="27"/>
      <c r="F50" s="27"/>
      <c r="G50" s="27"/>
      <c r="H50" s="26"/>
      <c r="I50" s="28"/>
      <c r="J50" s="28"/>
      <c r="K50" s="28"/>
      <c r="L50" s="30"/>
      <c r="M50" s="30"/>
      <c r="N50" s="30"/>
      <c r="O50" s="31"/>
      <c r="P50" s="31"/>
      <c r="Q50" s="10"/>
      <c r="R50" s="10"/>
      <c r="S50" s="10"/>
      <c r="T50" s="10"/>
      <c r="U50" s="10"/>
      <c r="V50" s="10"/>
      <c r="W50" s="10"/>
      <c r="X50" s="10"/>
      <c r="Y50" s="10"/>
      <c r="Z50" s="10"/>
      <c r="AA50" s="10"/>
    </row>
    <row r="51" ht="15.75" customHeight="1">
      <c r="A51" s="32"/>
      <c r="B51" s="39"/>
      <c r="C51" s="45">
        <v>1.0</v>
      </c>
      <c r="D51" s="40" t="s">
        <v>114</v>
      </c>
      <c r="E51" s="55"/>
      <c r="F51" s="55"/>
      <c r="G51" s="55"/>
      <c r="H51" s="56"/>
      <c r="I51" s="41"/>
      <c r="J51" s="42"/>
      <c r="K51" s="42"/>
      <c r="L51" s="38"/>
      <c r="M51" s="38"/>
      <c r="N51" s="38"/>
      <c r="O51" s="43"/>
      <c r="P51" s="43"/>
      <c r="Q51" s="10"/>
      <c r="R51" s="10"/>
      <c r="S51" s="10"/>
      <c r="T51" s="10"/>
      <c r="U51" s="10"/>
      <c r="V51" s="10"/>
      <c r="W51" s="10"/>
      <c r="X51" s="10"/>
      <c r="Y51" s="10"/>
      <c r="Z51" s="10"/>
      <c r="AA51" s="10"/>
    </row>
    <row r="52" ht="15.75" customHeight="1">
      <c r="A52" s="32"/>
      <c r="B52" s="39"/>
      <c r="C52" s="45">
        <v>2.0</v>
      </c>
      <c r="D52" s="40" t="s">
        <v>115</v>
      </c>
      <c r="E52" s="55"/>
      <c r="F52" s="55"/>
      <c r="G52" s="55"/>
      <c r="H52" s="56"/>
      <c r="I52" s="41" t="s">
        <v>116</v>
      </c>
      <c r="J52" s="42"/>
      <c r="K52" s="42"/>
      <c r="L52" s="38"/>
      <c r="M52" s="38"/>
      <c r="N52" s="38"/>
      <c r="O52" s="43"/>
      <c r="P52" s="43"/>
      <c r="Q52" s="10"/>
      <c r="R52" s="10"/>
      <c r="S52" s="10"/>
      <c r="T52" s="10"/>
      <c r="U52" s="10"/>
      <c r="V52" s="10"/>
      <c r="W52" s="10"/>
      <c r="X52" s="10"/>
      <c r="Y52" s="10"/>
      <c r="Z52" s="10"/>
      <c r="AA52" s="10"/>
    </row>
    <row r="53" ht="15.75" customHeight="1">
      <c r="A53" s="32"/>
      <c r="B53" s="39"/>
      <c r="C53" s="45">
        <v>3.0</v>
      </c>
      <c r="D53" s="40" t="s">
        <v>117</v>
      </c>
      <c r="E53" s="55"/>
      <c r="F53" s="55"/>
      <c r="G53" s="55"/>
      <c r="H53" s="56"/>
      <c r="I53" s="41" t="s">
        <v>118</v>
      </c>
      <c r="J53" s="42"/>
      <c r="K53" s="55"/>
      <c r="L53" s="38"/>
      <c r="M53" s="38"/>
      <c r="N53" s="38"/>
      <c r="O53" s="43"/>
      <c r="P53" s="43"/>
      <c r="Q53" s="10"/>
      <c r="R53" s="10"/>
      <c r="S53" s="10"/>
      <c r="T53" s="10"/>
      <c r="U53" s="10"/>
      <c r="V53" s="10"/>
      <c r="W53" s="10"/>
      <c r="X53" s="10"/>
      <c r="Y53" s="10"/>
      <c r="Z53" s="10"/>
      <c r="AA53" s="10"/>
    </row>
    <row r="54" ht="15.75" customHeight="1">
      <c r="A54" s="32"/>
      <c r="B54" s="39"/>
      <c r="C54" s="45">
        <v>4.0</v>
      </c>
      <c r="D54" s="40" t="s">
        <v>119</v>
      </c>
      <c r="E54" s="55"/>
      <c r="F54" s="55"/>
      <c r="G54" s="55"/>
      <c r="H54" s="56"/>
      <c r="I54" s="41" t="s">
        <v>120</v>
      </c>
      <c r="J54" s="42"/>
      <c r="K54" s="42"/>
      <c r="L54" s="38"/>
      <c r="M54" s="38"/>
      <c r="N54" s="38"/>
      <c r="O54" s="43"/>
      <c r="P54" s="43"/>
      <c r="Q54" s="10"/>
      <c r="R54" s="10"/>
      <c r="S54" s="10"/>
      <c r="T54" s="10"/>
      <c r="U54" s="10"/>
      <c r="V54" s="10"/>
      <c r="W54" s="10"/>
      <c r="X54" s="10"/>
      <c r="Y54" s="10"/>
      <c r="Z54" s="10"/>
      <c r="AA54" s="10"/>
    </row>
    <row r="55" ht="15.75" customHeight="1">
      <c r="A55" s="32"/>
      <c r="B55" s="39"/>
      <c r="C55" s="45">
        <v>5.0</v>
      </c>
      <c r="D55" s="40" t="s">
        <v>121</v>
      </c>
      <c r="E55" s="55"/>
      <c r="F55" s="55"/>
      <c r="G55" s="55"/>
      <c r="H55" s="56"/>
      <c r="I55" s="41" t="s">
        <v>122</v>
      </c>
      <c r="J55" s="42"/>
      <c r="K55" s="42"/>
      <c r="L55" s="38"/>
      <c r="M55" s="38"/>
      <c r="N55" s="38"/>
      <c r="O55" s="43"/>
      <c r="P55" s="43"/>
      <c r="Q55" s="10"/>
      <c r="R55" s="10"/>
      <c r="S55" s="10"/>
      <c r="T55" s="10"/>
      <c r="U55" s="10"/>
      <c r="V55" s="10"/>
      <c r="W55" s="10"/>
      <c r="X55" s="10"/>
      <c r="Y55" s="10"/>
      <c r="Z55" s="10"/>
      <c r="AA55" s="10"/>
    </row>
    <row r="56" ht="15.75" customHeight="1">
      <c r="A56" s="32"/>
      <c r="B56" s="39"/>
      <c r="C56" s="45">
        <v>6.0</v>
      </c>
      <c r="D56" s="40" t="s">
        <v>123</v>
      </c>
      <c r="E56" s="42"/>
      <c r="F56" s="55"/>
      <c r="G56" s="55"/>
      <c r="H56" s="56"/>
      <c r="I56" s="41" t="s">
        <v>122</v>
      </c>
      <c r="J56" s="42"/>
      <c r="K56" s="42"/>
      <c r="L56" s="38"/>
      <c r="M56" s="38"/>
      <c r="N56" s="38"/>
      <c r="O56" s="43"/>
      <c r="P56" s="43"/>
      <c r="Q56" s="10"/>
      <c r="R56" s="10"/>
      <c r="S56" s="10"/>
      <c r="T56" s="10"/>
      <c r="U56" s="10"/>
      <c r="V56" s="10"/>
      <c r="W56" s="10"/>
      <c r="X56" s="10"/>
      <c r="Y56" s="10"/>
      <c r="Z56" s="10"/>
      <c r="AA56" s="10"/>
    </row>
    <row r="57" ht="15.75" customHeight="1">
      <c r="A57" s="53">
        <v>6.0</v>
      </c>
      <c r="B57" s="46" t="s">
        <v>124</v>
      </c>
      <c r="C57" s="26"/>
      <c r="D57" s="27"/>
      <c r="E57" s="28"/>
      <c r="F57" s="27"/>
      <c r="G57" s="27"/>
      <c r="H57" s="26"/>
      <c r="I57" s="28"/>
      <c r="J57" s="28"/>
      <c r="K57" s="28"/>
      <c r="L57" s="30"/>
      <c r="M57" s="30"/>
      <c r="N57" s="30"/>
      <c r="O57" s="31"/>
      <c r="P57" s="31"/>
      <c r="Q57" s="10"/>
      <c r="R57" s="10"/>
      <c r="S57" s="10"/>
      <c r="T57" s="10"/>
      <c r="U57" s="10"/>
      <c r="V57" s="10"/>
      <c r="W57" s="10"/>
      <c r="X57" s="10"/>
      <c r="Y57" s="10"/>
      <c r="Z57" s="10"/>
      <c r="AA57" s="10"/>
    </row>
    <row r="58" ht="15.75" customHeight="1">
      <c r="A58" s="57"/>
      <c r="B58" s="39"/>
      <c r="C58" s="58" t="s">
        <v>39</v>
      </c>
      <c r="D58" s="59" t="s">
        <v>125</v>
      </c>
      <c r="E58" s="60"/>
      <c r="F58" s="60"/>
      <c r="G58" s="60"/>
      <c r="H58" s="60"/>
      <c r="I58" s="60" t="s">
        <v>126</v>
      </c>
      <c r="J58" s="57"/>
      <c r="K58" s="57"/>
      <c r="L58" s="57"/>
      <c r="M58" s="57"/>
      <c r="N58" s="57"/>
      <c r="O58" s="57"/>
      <c r="P58" s="57"/>
      <c r="Q58" s="61"/>
      <c r="R58" s="61"/>
      <c r="S58" s="61"/>
      <c r="T58" s="61"/>
      <c r="U58" s="61"/>
      <c r="V58" s="61"/>
      <c r="W58" s="61"/>
      <c r="X58" s="61"/>
      <c r="Y58" s="61"/>
      <c r="Z58" s="61"/>
      <c r="AA58" s="61"/>
    </row>
    <row r="59">
      <c r="A59" s="57"/>
      <c r="B59" s="39"/>
      <c r="C59" s="62">
        <v>2.0</v>
      </c>
      <c r="D59" s="59" t="s">
        <v>127</v>
      </c>
      <c r="E59" s="60"/>
      <c r="F59" s="60"/>
      <c r="G59" s="60"/>
      <c r="H59" s="60"/>
      <c r="I59" s="60" t="s">
        <v>128</v>
      </c>
      <c r="J59" s="57"/>
      <c r="K59" s="57"/>
      <c r="L59" s="57"/>
      <c r="M59" s="57"/>
      <c r="N59" s="57"/>
      <c r="O59" s="57"/>
      <c r="P59" s="57"/>
      <c r="Q59" s="61"/>
      <c r="R59" s="61"/>
      <c r="S59" s="61"/>
      <c r="T59" s="61"/>
      <c r="U59" s="61"/>
      <c r="V59" s="61"/>
      <c r="W59" s="61"/>
      <c r="X59" s="61"/>
      <c r="Y59" s="61"/>
      <c r="Z59" s="61"/>
      <c r="AA59" s="61"/>
    </row>
  </sheetData>
  <conditionalFormatting sqref="D7:D9 D14 D23:D25 D30:D32 D37:D50 D57">
    <cfRule type="expression" dxfId="0" priority="1">
      <formula>LEN(D7)&gt;60</formula>
    </cfRule>
  </conditionalFormatting>
  <conditionalFormatting sqref="F8:G9 F14:G14 F25:G25 F32:G32 F37:G57">
    <cfRule type="containsText" dxfId="1" priority="2" operator="containsText" text=" ">
      <formula>NOT(ISERROR(SEARCH((" "),(F8))))</formula>
    </cfRule>
  </conditionalFormatting>
  <conditionalFormatting sqref="F8:G9 F14:G14 F25:G25 F32:G32 F37:G57">
    <cfRule type="containsText" dxfId="1" priority="3" operator="containsText" text=" '">
      <formula>NOT(ISERROR(SEARCH((" '"),(F8))))</formula>
    </cfRule>
  </conditionalFormatting>
  <conditionalFormatting sqref="F8:G9 F14:G14 F25:G25 F32:G32 F37:G57">
    <cfRule type="containsText" dxfId="1" priority="4" operator="containsText" text=" %">
      <formula>NOT(ISERROR(SEARCH((" %"),(F8))))</formula>
    </cfRule>
  </conditionalFormatting>
  <conditionalFormatting sqref="F8:G9 F14:G14 F25:G25 F32:G32 F37:G57">
    <cfRule type="containsText" dxfId="1" priority="5" operator="containsText" text=" #">
      <formula>NOT(ISERROR(SEARCH((" #"),(F8))))</formula>
    </cfRule>
  </conditionalFormatting>
  <conditionalFormatting sqref="F8:G9 F14:G14 F25:G25 F32:G32 F37:G57">
    <cfRule type="containsText" dxfId="1" priority="6" operator="containsText" text="&amp;">
      <formula>NOT(ISERROR(SEARCH(("&amp;"),(F8))))</formula>
    </cfRule>
  </conditionalFormatting>
  <conditionalFormatting sqref="F8:G9 F14:G14 F25:G25 F32:G32 F37:G57">
    <cfRule type="containsText" dxfId="1" priority="7" operator="containsText" text="-">
      <formula>NOT(ISERROR(SEARCH(("-"),(F8))))</formula>
    </cfRule>
  </conditionalFormatting>
  <conditionalFormatting sqref="F8:G9 F14:G14 F25:G25 F32:G32 F37:G57">
    <cfRule type="containsText" dxfId="1" priority="8" operator="containsText" text=".*.">
      <formula>NOT(ISERROR(SEARCH((".*."),(F8))))</formula>
    </cfRule>
  </conditionalFormatting>
  <conditionalFormatting sqref="F8:G9 F14:G14 F25:G25 F32:G32 F37:G57">
    <cfRule type="containsText" dxfId="1" priority="9" operator="containsText" text="_tk">
      <formula>NOT(ISERROR(SEARCH(("_tk"),(F8))))</formula>
    </cfRule>
  </conditionalFormatting>
  <conditionalFormatting sqref="F8:G9 F14:G14 F25:G25 F32:G32 F37:G57">
    <cfRule type="containsText" dxfId="1" priority="10" operator="containsText" text="_take">
      <formula>NOT(ISERROR(SEARCH(("_take"),(F8))))</formula>
    </cfRule>
  </conditionalFormatting>
  <conditionalFormatting sqref="H9 K9:P59 H14 H25 H32 H37:H57">
    <cfRule type="cellIs" dxfId="2" priority="11" operator="equal">
      <formula>"x"</formula>
    </cfRule>
  </conditionalFormatting>
  <conditionalFormatting sqref="H9 K9:P59 H14 H25 H32 H37:H57">
    <cfRule type="cellIs" dxfId="2" priority="12" operator="equal">
      <formula>"X"</formula>
    </cfRule>
  </conditionalFormatting>
  <hyperlinks>
    <hyperlink r:id="rId1" ref="D9"/>
    <hyperlink r:id="rId2" ref="D10"/>
    <hyperlink r:id="rId3" ref="D11"/>
    <hyperlink r:id="rId4" ref="K11"/>
    <hyperlink r:id="rId5" ref="D12"/>
    <hyperlink r:id="rId6" ref="K12"/>
    <hyperlink r:id="rId7" ref="D13"/>
    <hyperlink r:id="rId8" location="slide=id.g13a23fca861_0_12" ref="K13"/>
    <hyperlink r:id="rId9" ref="D15"/>
    <hyperlink r:id="rId10" ref="D16"/>
    <hyperlink r:id="rId11" ref="K16"/>
    <hyperlink r:id="rId12" ref="D17"/>
    <hyperlink r:id="rId13" ref="K17"/>
    <hyperlink r:id="rId14" ref="D18"/>
    <hyperlink r:id="rId15" ref="K18"/>
    <hyperlink r:id="rId16" ref="D19"/>
    <hyperlink r:id="rId17" ref="D20"/>
    <hyperlink r:id="rId18" ref="D21"/>
    <hyperlink r:id="rId19" ref="D22"/>
    <hyperlink r:id="rId20" ref="D23"/>
    <hyperlink r:id="rId21" ref="D24"/>
    <hyperlink r:id="rId22" ref="D26"/>
    <hyperlink r:id="rId23" ref="D27"/>
    <hyperlink r:id="rId24" ref="D28"/>
    <hyperlink r:id="rId25" ref="D29"/>
    <hyperlink r:id="rId26" ref="D30"/>
    <hyperlink r:id="rId27" ref="D31"/>
    <hyperlink r:id="rId28" ref="D33"/>
    <hyperlink r:id="rId29" ref="D34"/>
    <hyperlink r:id="rId30" ref="D35"/>
    <hyperlink r:id="rId31" ref="D36"/>
    <hyperlink r:id="rId32" ref="D37"/>
    <hyperlink r:id="rId33" ref="D38"/>
    <hyperlink r:id="rId34" ref="D40"/>
    <hyperlink r:id="rId35" ref="D41"/>
    <hyperlink r:id="rId36" ref="D42"/>
    <hyperlink r:id="rId37" ref="D43"/>
    <hyperlink r:id="rId38" ref="D44"/>
    <hyperlink r:id="rId39" ref="D45"/>
    <hyperlink r:id="rId40" ref="D46"/>
    <hyperlink r:id="rId41" ref="D47"/>
    <hyperlink r:id="rId42" ref="D48"/>
    <hyperlink r:id="rId43" ref="D49"/>
    <hyperlink r:id="rId44" ref="D51"/>
    <hyperlink r:id="rId45" ref="D52"/>
    <hyperlink r:id="rId46" ref="D53"/>
    <hyperlink r:id="rId47" ref="D54"/>
    <hyperlink r:id="rId48" ref="D55"/>
    <hyperlink r:id="rId49" ref="D56"/>
    <hyperlink r:id="rId50" ref="D58"/>
    <hyperlink r:id="rId51" ref="D59"/>
  </hyperlinks>
  <printOptions/>
  <pageMargins bottom="0.75" footer="0.0" header="0.0" left="0.7" right="0.7" top="0.75"/>
  <pageSetup orientation="landscape"/>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5.5"/>
    <col customWidth="1" min="3" max="3" width="36.63"/>
    <col customWidth="1" min="4" max="4" width="69.0"/>
    <col customWidth="1" min="5" max="5" width="29.13"/>
    <col customWidth="1" min="6" max="6" width="29.5"/>
    <col customWidth="1" min="7" max="26" width="17.38"/>
  </cols>
  <sheetData>
    <row r="1" ht="15.0" customHeight="1">
      <c r="A1" s="63" t="s">
        <v>0</v>
      </c>
      <c r="B1" s="64"/>
    </row>
    <row r="2" ht="15.0" customHeight="1">
      <c r="A2" s="63" t="s">
        <v>129</v>
      </c>
      <c r="B2" s="64"/>
    </row>
    <row r="3" ht="15.0" customHeight="1">
      <c r="A3" s="63" t="s">
        <v>130</v>
      </c>
      <c r="B3" s="64"/>
    </row>
    <row r="4" ht="15.0" customHeight="1">
      <c r="A4" s="63"/>
    </row>
    <row r="5" ht="15.0" customHeight="1">
      <c r="A5" s="63" t="s">
        <v>131</v>
      </c>
      <c r="B5" s="65"/>
      <c r="D5" s="66"/>
      <c r="E5" s="66"/>
      <c r="F5" s="66"/>
    </row>
    <row r="6" ht="15.0" customHeight="1">
      <c r="A6" s="63" t="s">
        <v>132</v>
      </c>
      <c r="B6" s="65"/>
      <c r="D6" s="66"/>
      <c r="E6" s="66"/>
      <c r="F6" s="66"/>
    </row>
    <row r="7" ht="15.0" customHeight="1">
      <c r="A7" s="63" t="s">
        <v>133</v>
      </c>
      <c r="B7" s="65"/>
      <c r="D7" s="66"/>
      <c r="E7" s="66"/>
      <c r="F7" s="66"/>
    </row>
    <row r="8" ht="15.0" customHeight="1">
      <c r="A8" s="63" t="s">
        <v>134</v>
      </c>
      <c r="B8" s="67"/>
      <c r="D8" s="66"/>
      <c r="E8" s="66"/>
      <c r="F8" s="66"/>
    </row>
    <row r="9" ht="15.0" customHeight="1">
      <c r="D9" s="66"/>
      <c r="E9" s="66"/>
      <c r="F9" s="66"/>
    </row>
    <row r="10" ht="15.0" customHeight="1">
      <c r="A10" s="63" t="s">
        <v>135</v>
      </c>
      <c r="B10" s="63" t="s">
        <v>15</v>
      </c>
      <c r="C10" s="63" t="s">
        <v>16</v>
      </c>
      <c r="D10" s="63" t="s">
        <v>136</v>
      </c>
      <c r="E10" s="63" t="s">
        <v>137</v>
      </c>
      <c r="F10" s="63" t="s">
        <v>138</v>
      </c>
    </row>
    <row r="11" ht="15.0" customHeight="1">
      <c r="A11" s="68"/>
      <c r="B11" s="68"/>
      <c r="C11" s="68" t="s">
        <v>139</v>
      </c>
      <c r="D11" s="68" t="s">
        <v>140</v>
      </c>
      <c r="E11" s="68" t="s">
        <v>141</v>
      </c>
      <c r="F11" s="68" t="s">
        <v>142</v>
      </c>
    </row>
    <row r="13" ht="15.0" customHeight="1">
      <c r="A13" s="63" t="s">
        <v>28</v>
      </c>
    </row>
    <row r="14" ht="15.0" customHeight="1">
      <c r="A14" s="63"/>
      <c r="B14" s="69" t="s">
        <v>39</v>
      </c>
      <c r="C14" s="66" t="s">
        <v>143</v>
      </c>
    </row>
    <row r="16" ht="15.0" customHeight="1">
      <c r="A16" s="63" t="s">
        <v>144</v>
      </c>
    </row>
    <row r="17" ht="15.0" customHeight="1">
      <c r="A17" s="63"/>
      <c r="B17" s="69" t="s">
        <v>39</v>
      </c>
      <c r="C17" s="69" t="s">
        <v>143</v>
      </c>
    </row>
    <row r="18" ht="15.0" customHeight="1">
      <c r="A18" s="63"/>
      <c r="B18" s="69" t="s">
        <v>43</v>
      </c>
      <c r="C18" s="69" t="s">
        <v>143</v>
      </c>
    </row>
    <row r="19" ht="15.0" customHeight="1">
      <c r="A19" s="63"/>
      <c r="B19" s="65">
        <v>3.0</v>
      </c>
      <c r="C19" s="66" t="s">
        <v>143</v>
      </c>
    </row>
    <row r="20" ht="15.0" customHeight="1">
      <c r="A20" s="63"/>
    </row>
    <row r="21" ht="15.0" customHeight="1">
      <c r="A21" s="63" t="s">
        <v>145</v>
      </c>
    </row>
    <row r="22" ht="15.0" customHeight="1">
      <c r="A22" s="63"/>
      <c r="B22" s="69" t="s">
        <v>39</v>
      </c>
      <c r="C22" s="69" t="s">
        <v>143</v>
      </c>
    </row>
    <row r="23" ht="15.0" customHeight="1">
      <c r="A23" s="63"/>
      <c r="B23" s="69" t="s">
        <v>43</v>
      </c>
      <c r="C23" s="69" t="s">
        <v>143</v>
      </c>
    </row>
    <row r="24" ht="15.0" customHeight="1">
      <c r="A24" s="63"/>
      <c r="B24" s="65">
        <v>3.0</v>
      </c>
      <c r="C24" s="66" t="s">
        <v>143</v>
      </c>
    </row>
    <row r="25" ht="15.0" customHeight="1">
      <c r="A25" s="63"/>
    </row>
    <row r="26" ht="15.0" customHeight="1">
      <c r="A26" s="63" t="s">
        <v>146</v>
      </c>
    </row>
    <row r="27" ht="15.0" customHeight="1">
      <c r="A27" s="63"/>
      <c r="B27" s="69" t="s">
        <v>39</v>
      </c>
      <c r="C27" s="69" t="s">
        <v>143</v>
      </c>
    </row>
    <row r="28" ht="15.0" customHeight="1">
      <c r="A28" s="63"/>
      <c r="B28" s="69" t="s">
        <v>43</v>
      </c>
      <c r="C28" s="69" t="s">
        <v>143</v>
      </c>
    </row>
    <row r="29" ht="15.0" customHeight="1">
      <c r="A29" s="63"/>
      <c r="B29" s="65">
        <v>3.0</v>
      </c>
      <c r="C29" s="66" t="s">
        <v>143</v>
      </c>
    </row>
    <row r="30" ht="15.0" customHeight="1">
      <c r="A30" s="63"/>
    </row>
    <row r="31" ht="15.0" customHeight="1">
      <c r="A31" s="63" t="s">
        <v>147</v>
      </c>
    </row>
    <row r="32" ht="15.0" customHeight="1">
      <c r="A32" s="63"/>
      <c r="B32" s="69" t="s">
        <v>39</v>
      </c>
      <c r="C32" s="69" t="s">
        <v>143</v>
      </c>
    </row>
    <row r="33" ht="15.0" customHeight="1">
      <c r="A33" s="63"/>
      <c r="B33" s="69" t="s">
        <v>43</v>
      </c>
      <c r="C33" s="69" t="s">
        <v>143</v>
      </c>
    </row>
    <row r="34" ht="15.0" customHeight="1">
      <c r="B34" s="65">
        <v>3.0</v>
      </c>
      <c r="C34" s="66" t="s">
        <v>143</v>
      </c>
    </row>
    <row r="35" ht="15.75" customHeight="1"/>
    <row r="36" ht="15.0" customHeight="1">
      <c r="A36" s="63" t="s">
        <v>148</v>
      </c>
      <c r="B36" s="65">
        <v>1.0</v>
      </c>
      <c r="C36" s="66" t="s">
        <v>149</v>
      </c>
    </row>
    <row r="37" ht="15.0" customHeight="1">
      <c r="A37" s="70"/>
      <c r="B37" s="71"/>
      <c r="C37" s="70"/>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B2:C2"/>
    <mergeCell ref="B3:C3"/>
    <mergeCell ref="B5:C5"/>
    <mergeCell ref="B6:C6"/>
    <mergeCell ref="B7:C7"/>
    <mergeCell ref="B8:C8"/>
  </mergeCells>
  <conditionalFormatting sqref="C14:C1000">
    <cfRule type="expression" dxfId="3" priority="1">
      <formula>LEN(C14)&gt;60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22.0"/>
    <col customWidth="1" min="3" max="3" width="8.5"/>
    <col customWidth="1" min="4" max="4" width="39.5"/>
    <col customWidth="1" min="5" max="5" width="54.88"/>
    <col customWidth="1" min="6" max="6" width="49.13"/>
    <col customWidth="1" min="7" max="7" width="13.0"/>
    <col customWidth="1" min="8" max="8" width="46.5"/>
    <col customWidth="1" min="9" max="9" width="43.5"/>
    <col customWidth="1" min="10" max="10" width="22.0"/>
    <col customWidth="1" min="11" max="12" width="27.13"/>
    <col customWidth="1" min="13" max="15" width="25.5"/>
    <col customWidth="1" min="16" max="26" width="17.38"/>
  </cols>
  <sheetData>
    <row r="1" ht="12.75" customHeight="1">
      <c r="A1" s="72" t="s">
        <v>150</v>
      </c>
      <c r="B1" s="73"/>
      <c r="C1" s="73"/>
      <c r="D1" s="74"/>
      <c r="E1" s="75"/>
      <c r="F1" s="76"/>
      <c r="G1" s="77"/>
      <c r="H1" s="77"/>
      <c r="I1" s="78"/>
      <c r="J1" s="79"/>
      <c r="K1" s="80"/>
      <c r="L1" s="77"/>
      <c r="M1" s="77"/>
      <c r="N1" s="77"/>
      <c r="O1" s="77"/>
    </row>
    <row r="2" ht="12.75" customHeight="1">
      <c r="A2" s="72" t="s">
        <v>151</v>
      </c>
      <c r="B2" s="74"/>
      <c r="C2" s="76"/>
      <c r="D2" s="81" t="str">
        <f>COUNTA(C8:C365) &amp; " total videos."</f>
        <v>34 total videos.</v>
      </c>
      <c r="E2" s="82" t="str">
        <f>COUNTA(L8:L377) &amp; " movies with 2D/3D graphics"</f>
        <v>0 movies with 2D/3D graphics</v>
      </c>
      <c r="F2" s="76"/>
      <c r="G2" s="77"/>
      <c r="H2" s="77"/>
      <c r="I2" s="83"/>
      <c r="K2" s="84"/>
      <c r="L2" s="77"/>
      <c r="M2" s="77"/>
      <c r="N2" s="77"/>
      <c r="O2" s="77"/>
    </row>
    <row r="3" ht="12.75" customHeight="1">
      <c r="A3" s="72" t="s">
        <v>152</v>
      </c>
      <c r="B3" s="74"/>
      <c r="C3" s="76"/>
      <c r="D3" s="81" t="str">
        <f>N6 &amp; " recorded, " &amp; COUNTA(C8:C365)-N6 &amp; " remaining."</f>
        <v>32 recorded, 2 remaining.</v>
      </c>
      <c r="E3" s="82" t="str">
        <f>COUNTA(M8:M26) &amp; " movies with handouts"</f>
        <v>0 movies with handouts</v>
      </c>
      <c r="F3" s="76"/>
      <c r="G3" s="77"/>
      <c r="H3" s="77"/>
      <c r="I3" s="83"/>
      <c r="K3" s="84"/>
      <c r="L3" s="77"/>
      <c r="M3" s="77"/>
      <c r="N3" s="77"/>
      <c r="O3" s="77"/>
    </row>
    <row r="4" ht="12.75" customHeight="1">
      <c r="A4" s="72" t="s">
        <v>153</v>
      </c>
      <c r="B4" s="74"/>
      <c r="C4" s="76"/>
      <c r="D4" s="81" t="str">
        <f>CEILING(COUNTA(C8:C365)/10,1) &amp; " free movies, " &amp; COUNTA(K8:K363) &amp; " marked."</f>
        <v>4 free movies, 4 marked.</v>
      </c>
      <c r="E4" s="82" t="str">
        <f>COUNTA(J8:J377) &amp; " movies with slides"</f>
        <v>18 movies with slides</v>
      </c>
      <c r="F4" s="76"/>
      <c r="G4" s="77"/>
      <c r="H4" s="77"/>
      <c r="I4" s="83"/>
      <c r="K4" s="84"/>
      <c r="L4" s="77"/>
      <c r="M4" s="77"/>
      <c r="N4" s="85">
        <f>COUNTIF(G8:G206,"x")</f>
        <v>0</v>
      </c>
      <c r="O4" s="85" t="s">
        <v>154</v>
      </c>
    </row>
    <row r="5" ht="12.75" customHeight="1">
      <c r="A5" s="72" t="s">
        <v>155</v>
      </c>
      <c r="B5" s="74"/>
      <c r="C5" s="76"/>
      <c r="D5" s="81" t="s">
        <v>7</v>
      </c>
      <c r="E5" s="86">
        <f>SUM(G8:G206)</f>
        <v>0.09569444444</v>
      </c>
      <c r="F5" s="76"/>
      <c r="G5" s="77"/>
      <c r="H5" s="77"/>
      <c r="I5" s="83"/>
      <c r="K5" s="84"/>
      <c r="L5" s="77"/>
      <c r="M5" s="77"/>
      <c r="N5" s="85">
        <f>COUNTIF(G9:G207,"&gt;.0001")</f>
        <v>32</v>
      </c>
      <c r="O5" s="85" t="s">
        <v>156</v>
      </c>
    </row>
    <row r="6" ht="12.75" customHeight="1">
      <c r="A6" s="72"/>
      <c r="B6" s="74"/>
      <c r="C6" s="76"/>
      <c r="D6" s="81" t="s">
        <v>10</v>
      </c>
      <c r="E6" s="87">
        <f>((COUNTA(G8:G206)/COUNTA(C8:C206)))</f>
        <v>1</v>
      </c>
      <c r="F6" s="76"/>
      <c r="G6" s="77"/>
      <c r="H6" s="77"/>
      <c r="I6" s="88"/>
      <c r="J6" s="89"/>
      <c r="K6" s="90"/>
      <c r="L6" s="77"/>
      <c r="M6" s="77"/>
      <c r="N6" s="85">
        <f>SUM(N4:N5)</f>
        <v>32</v>
      </c>
      <c r="O6" s="85" t="s">
        <v>157</v>
      </c>
    </row>
    <row r="7" ht="12.75" customHeight="1">
      <c r="A7" s="91" t="s">
        <v>13</v>
      </c>
      <c r="B7" s="91" t="s">
        <v>135</v>
      </c>
      <c r="C7" s="91" t="s">
        <v>158</v>
      </c>
      <c r="D7" s="91" t="s">
        <v>16</v>
      </c>
      <c r="E7" s="92" t="s">
        <v>17</v>
      </c>
      <c r="F7" s="91" t="s">
        <v>19</v>
      </c>
      <c r="G7" s="91" t="s">
        <v>20</v>
      </c>
      <c r="H7" s="91" t="s">
        <v>159</v>
      </c>
      <c r="I7" s="92" t="s">
        <v>21</v>
      </c>
      <c r="J7" s="92" t="s">
        <v>22</v>
      </c>
      <c r="K7" s="91" t="s">
        <v>23</v>
      </c>
      <c r="L7" s="91" t="s">
        <v>160</v>
      </c>
      <c r="M7" s="91" t="s">
        <v>25</v>
      </c>
      <c r="N7" s="91"/>
      <c r="O7" s="91"/>
    </row>
    <row r="8" ht="12.75" customHeight="1">
      <c r="A8" s="93">
        <v>1.0</v>
      </c>
      <c r="B8" s="94" t="s">
        <v>28</v>
      </c>
      <c r="C8" s="95"/>
      <c r="D8" s="96"/>
      <c r="E8" s="97"/>
      <c r="F8" s="98"/>
      <c r="G8" s="98"/>
      <c r="H8" s="97"/>
      <c r="I8" s="97"/>
      <c r="J8" s="97"/>
      <c r="K8" s="98"/>
      <c r="L8" s="98"/>
      <c r="M8" s="98"/>
      <c r="N8" s="98"/>
      <c r="O8" s="98"/>
    </row>
    <row r="9">
      <c r="A9" s="99"/>
      <c r="B9" s="100"/>
      <c r="C9" s="101" t="s">
        <v>39</v>
      </c>
      <c r="D9" s="102" t="s">
        <v>161</v>
      </c>
      <c r="E9" s="99"/>
      <c r="F9" s="102" t="s">
        <v>162</v>
      </c>
      <c r="G9" s="103">
        <v>0.002627314814814815</v>
      </c>
      <c r="H9" s="99"/>
      <c r="I9" s="99" t="s">
        <v>163</v>
      </c>
      <c r="J9" s="99"/>
      <c r="K9" s="104" t="s">
        <v>164</v>
      </c>
      <c r="L9" s="104"/>
      <c r="M9" s="104"/>
      <c r="N9" s="104"/>
      <c r="O9" s="104"/>
    </row>
    <row r="10">
      <c r="A10" s="99"/>
      <c r="B10" s="100"/>
      <c r="C10" s="101" t="s">
        <v>43</v>
      </c>
      <c r="D10" s="102" t="s">
        <v>165</v>
      </c>
      <c r="E10" s="99"/>
      <c r="F10" s="102" t="s">
        <v>166</v>
      </c>
      <c r="G10" s="105">
        <v>9.143518518518518E-4</v>
      </c>
      <c r="H10" s="99" t="s">
        <v>167</v>
      </c>
      <c r="I10" s="99"/>
      <c r="J10" s="99" t="s">
        <v>168</v>
      </c>
      <c r="K10" s="104" t="s">
        <v>164</v>
      </c>
      <c r="L10" s="104"/>
      <c r="M10" s="104"/>
      <c r="N10" s="104"/>
      <c r="O10" s="104"/>
    </row>
    <row r="11">
      <c r="A11" s="99"/>
      <c r="B11" s="100"/>
      <c r="C11" s="101" t="s">
        <v>169</v>
      </c>
      <c r="D11" s="102" t="s">
        <v>170</v>
      </c>
      <c r="E11" s="99"/>
      <c r="F11" s="102" t="s">
        <v>171</v>
      </c>
      <c r="G11" s="105">
        <v>5.092592592592592E-4</v>
      </c>
      <c r="H11" s="99"/>
      <c r="I11" s="99"/>
      <c r="J11" s="99"/>
      <c r="K11" s="104"/>
      <c r="L11" s="104"/>
      <c r="M11" s="104"/>
      <c r="N11" s="104"/>
      <c r="O11" s="104"/>
    </row>
    <row r="12">
      <c r="A12" s="99"/>
      <c r="B12" s="100"/>
      <c r="C12" s="106"/>
      <c r="D12" s="100"/>
      <c r="E12" s="99"/>
      <c r="F12" s="100"/>
      <c r="G12" s="100"/>
      <c r="H12" s="99"/>
      <c r="I12" s="99"/>
      <c r="J12" s="99"/>
      <c r="K12" s="104"/>
      <c r="L12" s="104"/>
      <c r="M12" s="104"/>
      <c r="N12" s="104"/>
      <c r="O12" s="104"/>
    </row>
    <row r="13">
      <c r="A13" s="93">
        <v>2.0</v>
      </c>
      <c r="B13" s="94" t="s">
        <v>172</v>
      </c>
      <c r="C13" s="95"/>
      <c r="D13" s="96"/>
      <c r="E13" s="97"/>
      <c r="F13" s="96"/>
      <c r="G13" s="96"/>
      <c r="H13" s="97"/>
      <c r="I13" s="97"/>
      <c r="J13" s="97"/>
      <c r="K13" s="98"/>
      <c r="L13" s="98"/>
      <c r="M13" s="98"/>
      <c r="N13" s="98"/>
      <c r="O13" s="98"/>
    </row>
    <row r="14">
      <c r="A14" s="99"/>
      <c r="B14" s="100"/>
      <c r="C14" s="106" t="s">
        <v>39</v>
      </c>
      <c r="D14" s="100" t="s">
        <v>173</v>
      </c>
      <c r="E14" s="99"/>
      <c r="F14" s="102" t="s">
        <v>174</v>
      </c>
      <c r="G14" s="105">
        <v>0.003587962962962963</v>
      </c>
      <c r="H14" s="99" t="s">
        <v>175</v>
      </c>
      <c r="I14" s="99" t="s">
        <v>176</v>
      </c>
      <c r="J14" s="99" t="s">
        <v>168</v>
      </c>
      <c r="K14" s="104"/>
      <c r="L14" s="104"/>
      <c r="M14" s="104"/>
      <c r="N14" s="104"/>
      <c r="O14" s="104"/>
    </row>
    <row r="15">
      <c r="A15" s="99"/>
      <c r="B15" s="100"/>
      <c r="C15" s="106" t="s">
        <v>43</v>
      </c>
      <c r="D15" s="100" t="s">
        <v>177</v>
      </c>
      <c r="E15" s="99"/>
      <c r="F15" s="102" t="s">
        <v>178</v>
      </c>
      <c r="G15" s="105">
        <v>0.0016782407407407408</v>
      </c>
      <c r="H15" s="99" t="s">
        <v>179</v>
      </c>
      <c r="I15" s="99" t="s">
        <v>180</v>
      </c>
      <c r="J15" s="99" t="s">
        <v>168</v>
      </c>
      <c r="K15" s="104" t="s">
        <v>164</v>
      </c>
      <c r="L15" s="104"/>
      <c r="M15" s="104"/>
      <c r="N15" s="104"/>
      <c r="O15" s="104"/>
    </row>
    <row r="16">
      <c r="A16" s="99"/>
      <c r="B16" s="100"/>
      <c r="C16" s="106" t="s">
        <v>169</v>
      </c>
      <c r="D16" s="100" t="s">
        <v>181</v>
      </c>
      <c r="E16" s="99" t="s">
        <v>182</v>
      </c>
      <c r="F16" s="102" t="s">
        <v>183</v>
      </c>
      <c r="G16" s="105">
        <v>0.0042592592592592595</v>
      </c>
      <c r="H16" s="99" t="s">
        <v>184</v>
      </c>
      <c r="I16" s="99" t="s">
        <v>185</v>
      </c>
      <c r="J16" s="99" t="s">
        <v>168</v>
      </c>
      <c r="K16" s="104"/>
      <c r="L16" s="104"/>
      <c r="M16" s="104"/>
      <c r="N16" s="104"/>
      <c r="O16" s="104"/>
    </row>
    <row r="17">
      <c r="A17" s="99"/>
      <c r="B17" s="100"/>
      <c r="C17" s="106" t="s">
        <v>186</v>
      </c>
      <c r="D17" s="100" t="s">
        <v>187</v>
      </c>
      <c r="E17" s="99" t="s">
        <v>188</v>
      </c>
      <c r="F17" s="102" t="s">
        <v>189</v>
      </c>
      <c r="G17" s="105">
        <v>0.005590277777777777</v>
      </c>
      <c r="H17" s="99" t="s">
        <v>190</v>
      </c>
      <c r="I17" s="99" t="s">
        <v>191</v>
      </c>
      <c r="J17" s="99" t="s">
        <v>168</v>
      </c>
      <c r="K17" s="104"/>
      <c r="L17" s="104"/>
      <c r="M17" s="104"/>
      <c r="N17" s="104"/>
      <c r="O17" s="104"/>
    </row>
    <row r="18">
      <c r="A18" s="99"/>
      <c r="B18" s="100"/>
      <c r="C18" s="101" t="s">
        <v>192</v>
      </c>
      <c r="D18" s="102" t="s">
        <v>193</v>
      </c>
      <c r="E18" s="99" t="s">
        <v>194</v>
      </c>
      <c r="F18" s="102" t="s">
        <v>195</v>
      </c>
      <c r="G18" s="105">
        <v>0.007071759259259259</v>
      </c>
      <c r="H18" s="99" t="s">
        <v>196</v>
      </c>
      <c r="I18" s="99" t="s">
        <v>197</v>
      </c>
      <c r="J18" s="99" t="s">
        <v>168</v>
      </c>
      <c r="K18" s="104"/>
      <c r="L18" s="104"/>
      <c r="M18" s="104"/>
      <c r="N18" s="104"/>
      <c r="O18" s="104"/>
    </row>
    <row r="19">
      <c r="A19" s="99"/>
      <c r="B19" s="100"/>
      <c r="C19" s="101" t="s">
        <v>198</v>
      </c>
      <c r="D19" s="102" t="s">
        <v>199</v>
      </c>
      <c r="E19" s="100" t="s">
        <v>200</v>
      </c>
      <c r="F19" s="102" t="s">
        <v>201</v>
      </c>
      <c r="G19" s="105">
        <v>0.0021527777777777778</v>
      </c>
      <c r="H19" s="99" t="s">
        <v>202</v>
      </c>
      <c r="I19" s="99" t="s">
        <v>203</v>
      </c>
      <c r="J19" s="99"/>
      <c r="K19" s="104"/>
      <c r="L19" s="104"/>
      <c r="M19" s="104"/>
      <c r="N19" s="104"/>
      <c r="O19" s="104"/>
    </row>
    <row r="20">
      <c r="A20" s="93">
        <v>3.0</v>
      </c>
      <c r="B20" s="94" t="s">
        <v>204</v>
      </c>
      <c r="C20" s="95"/>
      <c r="D20" s="96"/>
      <c r="E20" s="96"/>
      <c r="F20" s="96"/>
      <c r="G20" s="96"/>
      <c r="H20" s="97"/>
      <c r="I20" s="97"/>
      <c r="J20" s="97"/>
      <c r="K20" s="98"/>
      <c r="L20" s="98"/>
      <c r="M20" s="98"/>
      <c r="N20" s="98"/>
      <c r="O20" s="98"/>
    </row>
    <row r="21" ht="15.75" customHeight="1">
      <c r="A21" s="99"/>
      <c r="B21" s="100"/>
      <c r="C21" s="106" t="s">
        <v>39</v>
      </c>
      <c r="D21" s="100" t="s">
        <v>205</v>
      </c>
      <c r="E21" s="100"/>
      <c r="F21" s="102" t="s">
        <v>206</v>
      </c>
      <c r="G21" s="105">
        <v>0.0013194444444444445</v>
      </c>
      <c r="H21" s="99" t="s">
        <v>207</v>
      </c>
      <c r="I21" s="99" t="s">
        <v>208</v>
      </c>
      <c r="J21" s="99"/>
      <c r="K21" s="104"/>
      <c r="L21" s="104"/>
      <c r="M21" s="104"/>
      <c r="N21" s="104"/>
      <c r="O21" s="104"/>
    </row>
    <row r="22" ht="15.75" customHeight="1">
      <c r="A22" s="99"/>
      <c r="B22" s="100"/>
      <c r="C22" s="106" t="s">
        <v>43</v>
      </c>
      <c r="D22" s="100" t="s">
        <v>209</v>
      </c>
      <c r="E22" s="100"/>
      <c r="F22" s="102" t="s">
        <v>210</v>
      </c>
      <c r="G22" s="105">
        <v>0.004131944444444444</v>
      </c>
      <c r="H22" s="99" t="s">
        <v>211</v>
      </c>
      <c r="I22" s="99" t="s">
        <v>212</v>
      </c>
      <c r="J22" s="100"/>
      <c r="K22" s="104"/>
      <c r="L22" s="104"/>
      <c r="M22" s="104"/>
      <c r="N22" s="104"/>
      <c r="O22" s="104"/>
    </row>
    <row r="23" ht="15.75" customHeight="1">
      <c r="A23" s="99"/>
      <c r="B23" s="100"/>
      <c r="C23" s="106" t="s">
        <v>169</v>
      </c>
      <c r="D23" s="100" t="s">
        <v>213</v>
      </c>
      <c r="E23" s="100"/>
      <c r="F23" s="102" t="s">
        <v>214</v>
      </c>
      <c r="G23" s="105" t="s">
        <v>215</v>
      </c>
      <c r="H23" s="99" t="s">
        <v>216</v>
      </c>
      <c r="I23" s="99" t="s">
        <v>217</v>
      </c>
      <c r="J23" s="99" t="s">
        <v>168</v>
      </c>
      <c r="K23" s="104"/>
      <c r="L23" s="104"/>
      <c r="M23" s="104"/>
      <c r="N23" s="104"/>
      <c r="O23" s="104"/>
    </row>
    <row r="24" ht="15.75" customHeight="1">
      <c r="A24" s="99"/>
      <c r="B24" s="100"/>
      <c r="C24" s="106" t="s">
        <v>186</v>
      </c>
      <c r="D24" s="100" t="s">
        <v>218</v>
      </c>
      <c r="E24" s="99"/>
      <c r="F24" s="102" t="s">
        <v>219</v>
      </c>
      <c r="G24" s="105">
        <v>0.0013773148148148147</v>
      </c>
      <c r="H24" s="99" t="s">
        <v>220</v>
      </c>
      <c r="I24" s="99" t="s">
        <v>221</v>
      </c>
      <c r="J24" s="99"/>
      <c r="K24" s="104"/>
      <c r="L24" s="104"/>
      <c r="M24" s="104"/>
      <c r="N24" s="104"/>
      <c r="O24" s="104"/>
    </row>
    <row r="25" ht="15.75" customHeight="1">
      <c r="A25" s="99"/>
      <c r="B25" s="100"/>
      <c r="C25" s="106"/>
      <c r="D25" s="100"/>
      <c r="E25" s="100"/>
      <c r="F25" s="100"/>
      <c r="G25" s="100"/>
      <c r="H25" s="99"/>
      <c r="I25" s="99"/>
      <c r="J25" s="99"/>
      <c r="K25" s="104"/>
      <c r="L25" s="104"/>
      <c r="M25" s="104"/>
      <c r="N25" s="104"/>
      <c r="O25" s="104"/>
    </row>
    <row r="26" ht="15.75" customHeight="1">
      <c r="A26" s="93">
        <v>4.0</v>
      </c>
      <c r="B26" s="94" t="s">
        <v>222</v>
      </c>
      <c r="C26" s="95"/>
      <c r="D26" s="96"/>
      <c r="E26" s="97"/>
      <c r="F26" s="96"/>
      <c r="G26" s="96"/>
      <c r="H26" s="97"/>
      <c r="I26" s="97"/>
      <c r="J26" s="97"/>
      <c r="K26" s="98"/>
      <c r="L26" s="98"/>
      <c r="M26" s="98"/>
      <c r="N26" s="98"/>
      <c r="O26" s="98"/>
    </row>
    <row r="27" ht="15.75" customHeight="1">
      <c r="A27" s="99"/>
      <c r="B27" s="100"/>
      <c r="C27" s="106" t="s">
        <v>39</v>
      </c>
      <c r="D27" s="100" t="s">
        <v>223</v>
      </c>
      <c r="E27" s="99"/>
      <c r="F27" s="102" t="s">
        <v>224</v>
      </c>
      <c r="G27" s="105">
        <v>0.003715277777777778</v>
      </c>
      <c r="H27" s="99" t="s">
        <v>225</v>
      </c>
      <c r="I27" s="99" t="s">
        <v>176</v>
      </c>
      <c r="J27" s="99" t="s">
        <v>168</v>
      </c>
      <c r="K27" s="104"/>
      <c r="L27" s="104"/>
      <c r="M27" s="104"/>
      <c r="N27" s="104"/>
      <c r="O27" s="104"/>
    </row>
    <row r="28" ht="15.75" customHeight="1">
      <c r="A28" s="99"/>
      <c r="B28" s="100"/>
      <c r="C28" s="106" t="s">
        <v>43</v>
      </c>
      <c r="D28" s="100" t="s">
        <v>226</v>
      </c>
      <c r="E28" s="100" t="s">
        <v>227</v>
      </c>
      <c r="F28" s="102" t="s">
        <v>228</v>
      </c>
      <c r="G28" s="105">
        <v>0.0016435185185185185</v>
      </c>
      <c r="H28" s="99" t="s">
        <v>229</v>
      </c>
      <c r="I28" s="99" t="s">
        <v>230</v>
      </c>
      <c r="J28" s="99"/>
      <c r="K28" s="104"/>
      <c r="L28" s="104"/>
      <c r="M28" s="104"/>
      <c r="N28" s="104"/>
      <c r="O28" s="104"/>
    </row>
    <row r="29" ht="15.75" customHeight="1">
      <c r="A29" s="99"/>
      <c r="B29" s="100"/>
      <c r="C29" s="106" t="s">
        <v>169</v>
      </c>
      <c r="D29" s="100" t="s">
        <v>231</v>
      </c>
      <c r="E29" s="100" t="s">
        <v>227</v>
      </c>
      <c r="F29" s="102" t="s">
        <v>232</v>
      </c>
      <c r="G29" s="105">
        <v>0.003136574074074074</v>
      </c>
      <c r="H29" s="99" t="s">
        <v>233</v>
      </c>
      <c r="I29" s="99"/>
      <c r="J29" s="99" t="s">
        <v>168</v>
      </c>
      <c r="K29" s="104"/>
      <c r="L29" s="104"/>
      <c r="M29" s="104"/>
      <c r="N29" s="104"/>
      <c r="O29" s="104"/>
    </row>
    <row r="30" ht="15.75" customHeight="1">
      <c r="A30" s="99"/>
      <c r="B30" s="100"/>
      <c r="C30" s="106" t="s">
        <v>186</v>
      </c>
      <c r="D30" s="100" t="s">
        <v>234</v>
      </c>
      <c r="E30" s="100" t="s">
        <v>235</v>
      </c>
      <c r="F30" s="102" t="s">
        <v>236</v>
      </c>
      <c r="G30" s="105">
        <v>0.006481481481481481</v>
      </c>
      <c r="H30" s="99" t="s">
        <v>237</v>
      </c>
      <c r="I30" s="99" t="s">
        <v>238</v>
      </c>
      <c r="J30" s="99" t="s">
        <v>168</v>
      </c>
      <c r="K30" s="104" t="s">
        <v>164</v>
      </c>
      <c r="L30" s="104"/>
      <c r="M30" s="104"/>
      <c r="N30" s="104"/>
      <c r="O30" s="104"/>
    </row>
    <row r="31" ht="15.75" customHeight="1">
      <c r="A31" s="99"/>
      <c r="B31" s="100"/>
      <c r="C31" s="106" t="s">
        <v>192</v>
      </c>
      <c r="D31" s="100" t="s">
        <v>239</v>
      </c>
      <c r="E31" s="100"/>
      <c r="F31" s="102" t="s">
        <v>240</v>
      </c>
      <c r="G31" s="105">
        <v>9.375E-4</v>
      </c>
      <c r="H31" s="99" t="s">
        <v>241</v>
      </c>
      <c r="I31" s="99"/>
      <c r="J31" s="99" t="s">
        <v>168</v>
      </c>
      <c r="K31" s="104"/>
      <c r="L31" s="104"/>
      <c r="M31" s="104"/>
      <c r="N31" s="104"/>
      <c r="O31" s="104"/>
    </row>
    <row r="32" ht="15.75" customHeight="1">
      <c r="A32" s="99"/>
      <c r="B32" s="100"/>
      <c r="C32" s="106" t="s">
        <v>198</v>
      </c>
      <c r="D32" s="100" t="s">
        <v>242</v>
      </c>
      <c r="E32" s="100" t="s">
        <v>243</v>
      </c>
      <c r="F32" s="102" t="s">
        <v>244</v>
      </c>
      <c r="G32" s="105">
        <v>0.0027314814814814814</v>
      </c>
      <c r="H32" s="99" t="s">
        <v>245</v>
      </c>
      <c r="I32" s="99" t="s">
        <v>246</v>
      </c>
      <c r="J32" s="99"/>
      <c r="K32" s="104"/>
      <c r="L32" s="104"/>
      <c r="M32" s="104"/>
      <c r="N32" s="104"/>
      <c r="O32" s="104"/>
    </row>
    <row r="33" ht="15.75" customHeight="1">
      <c r="A33" s="93">
        <v>5.0</v>
      </c>
      <c r="B33" s="94" t="s">
        <v>247</v>
      </c>
      <c r="C33" s="95"/>
      <c r="D33" s="96"/>
      <c r="E33" s="97"/>
      <c r="F33" s="96"/>
      <c r="G33" s="96"/>
      <c r="H33" s="97"/>
      <c r="I33" s="97"/>
      <c r="J33" s="97"/>
      <c r="K33" s="98"/>
      <c r="L33" s="98"/>
      <c r="M33" s="98"/>
      <c r="N33" s="98"/>
      <c r="O33" s="98"/>
    </row>
    <row r="34" ht="15.75" customHeight="1">
      <c r="A34" s="99"/>
      <c r="B34" s="100"/>
      <c r="C34" s="106" t="s">
        <v>39</v>
      </c>
      <c r="D34" s="100" t="s">
        <v>248</v>
      </c>
      <c r="E34" s="99"/>
      <c r="F34" s="100" t="s">
        <v>249</v>
      </c>
      <c r="G34" s="107">
        <v>0.0034953703703703705</v>
      </c>
      <c r="H34" s="99" t="s">
        <v>250</v>
      </c>
      <c r="I34" s="99" t="s">
        <v>251</v>
      </c>
      <c r="J34" s="99" t="s">
        <v>168</v>
      </c>
      <c r="K34" s="104"/>
      <c r="L34" s="104"/>
      <c r="M34" s="104"/>
      <c r="N34" s="104"/>
      <c r="O34" s="104"/>
    </row>
    <row r="35" ht="15.75" customHeight="1">
      <c r="A35" s="99"/>
      <c r="B35" s="100"/>
      <c r="C35" s="106" t="s">
        <v>43</v>
      </c>
      <c r="D35" s="100" t="s">
        <v>252</v>
      </c>
      <c r="E35" s="99" t="s">
        <v>253</v>
      </c>
      <c r="F35" s="102" t="s">
        <v>254</v>
      </c>
      <c r="G35" s="105">
        <v>0.003148148148148148</v>
      </c>
      <c r="H35" s="99" t="s">
        <v>255</v>
      </c>
      <c r="I35" s="99" t="s">
        <v>256</v>
      </c>
      <c r="J35" s="99"/>
      <c r="K35" s="104"/>
      <c r="L35" s="104"/>
      <c r="M35" s="104"/>
      <c r="N35" s="104"/>
      <c r="O35" s="104"/>
    </row>
    <row r="36" ht="15.75" customHeight="1">
      <c r="A36" s="99"/>
      <c r="B36" s="100"/>
      <c r="C36" s="106" t="s">
        <v>169</v>
      </c>
      <c r="D36" s="100" t="s">
        <v>257</v>
      </c>
      <c r="E36" s="100" t="s">
        <v>258</v>
      </c>
      <c r="F36" s="102" t="s">
        <v>259</v>
      </c>
      <c r="G36" s="105">
        <v>0.003460648148148148</v>
      </c>
      <c r="H36" s="99" t="s">
        <v>260</v>
      </c>
      <c r="I36" s="99" t="s">
        <v>261</v>
      </c>
      <c r="J36" s="99"/>
      <c r="K36" s="104"/>
      <c r="L36" s="104"/>
      <c r="M36" s="104"/>
      <c r="N36" s="104"/>
      <c r="O36" s="104"/>
    </row>
    <row r="37" ht="15.75" customHeight="1">
      <c r="A37" s="99"/>
      <c r="B37" s="100"/>
      <c r="C37" s="106" t="s">
        <v>186</v>
      </c>
      <c r="D37" s="100" t="s">
        <v>262</v>
      </c>
      <c r="E37" s="99" t="s">
        <v>258</v>
      </c>
      <c r="F37" s="102" t="s">
        <v>263</v>
      </c>
      <c r="G37" s="105">
        <v>0.004398148148148148</v>
      </c>
      <c r="H37" s="99" t="s">
        <v>264</v>
      </c>
      <c r="I37" s="99" t="s">
        <v>265</v>
      </c>
      <c r="J37" s="99"/>
      <c r="K37" s="104"/>
      <c r="L37" s="104"/>
      <c r="M37" s="104"/>
      <c r="N37" s="104"/>
      <c r="O37" s="104"/>
    </row>
    <row r="38" ht="15.75" customHeight="1">
      <c r="A38" s="99"/>
      <c r="B38" s="100"/>
      <c r="C38" s="106" t="s">
        <v>192</v>
      </c>
      <c r="D38" s="100" t="s">
        <v>266</v>
      </c>
      <c r="E38" s="99"/>
      <c r="F38" s="102" t="s">
        <v>267</v>
      </c>
      <c r="G38" s="105">
        <v>0.0019444444444444444</v>
      </c>
      <c r="H38" s="99" t="s">
        <v>268</v>
      </c>
      <c r="I38" s="99" t="s">
        <v>217</v>
      </c>
      <c r="J38" s="99"/>
      <c r="K38" s="104"/>
      <c r="L38" s="104"/>
      <c r="M38" s="104"/>
      <c r="N38" s="104"/>
      <c r="O38" s="104"/>
    </row>
    <row r="39" ht="15.75" customHeight="1">
      <c r="A39" s="93">
        <v>6.0</v>
      </c>
      <c r="B39" s="94" t="s">
        <v>269</v>
      </c>
      <c r="C39" s="95"/>
      <c r="D39" s="108"/>
      <c r="E39" s="97"/>
      <c r="F39" s="96"/>
      <c r="G39" s="96"/>
      <c r="H39" s="97"/>
      <c r="I39" s="97"/>
      <c r="J39" s="97"/>
      <c r="K39" s="98"/>
      <c r="L39" s="98"/>
      <c r="M39" s="98"/>
      <c r="N39" s="98"/>
      <c r="O39" s="98"/>
    </row>
    <row r="40" ht="15.75" customHeight="1">
      <c r="A40" s="99"/>
      <c r="B40" s="100"/>
      <c r="C40" s="106" t="s">
        <v>39</v>
      </c>
      <c r="D40" s="100" t="s">
        <v>270</v>
      </c>
      <c r="E40" s="99"/>
      <c r="F40" s="102" t="s">
        <v>271</v>
      </c>
      <c r="G40" s="105">
        <v>0.004953703703703704</v>
      </c>
      <c r="H40" s="99" t="s">
        <v>272</v>
      </c>
      <c r="I40" s="99" t="s">
        <v>217</v>
      </c>
      <c r="J40" s="99" t="s">
        <v>168</v>
      </c>
      <c r="K40" s="104"/>
      <c r="L40" s="104"/>
      <c r="M40" s="104"/>
      <c r="N40" s="104"/>
      <c r="O40" s="104"/>
    </row>
    <row r="41" ht="15.75" customHeight="1">
      <c r="A41" s="99"/>
      <c r="B41" s="100"/>
      <c r="C41" s="106" t="s">
        <v>43</v>
      </c>
      <c r="D41" s="100" t="s">
        <v>273</v>
      </c>
      <c r="E41" s="99"/>
      <c r="F41" s="102" t="s">
        <v>274</v>
      </c>
      <c r="G41" s="105" t="s">
        <v>275</v>
      </c>
      <c r="H41" s="99" t="s">
        <v>276</v>
      </c>
      <c r="I41" s="99" t="s">
        <v>217</v>
      </c>
      <c r="J41" s="99" t="s">
        <v>168</v>
      </c>
      <c r="K41" s="104"/>
      <c r="L41" s="104"/>
      <c r="M41" s="104"/>
      <c r="N41" s="104"/>
      <c r="O41" s="104"/>
    </row>
    <row r="42" ht="15.75" customHeight="1">
      <c r="A42" s="93">
        <v>7.0</v>
      </c>
      <c r="B42" s="94" t="s">
        <v>277</v>
      </c>
      <c r="C42" s="95"/>
      <c r="D42" s="96"/>
      <c r="E42" s="97"/>
      <c r="F42" s="98"/>
      <c r="G42" s="109"/>
      <c r="H42" s="97"/>
      <c r="I42" s="97"/>
      <c r="J42" s="97"/>
      <c r="K42" s="98"/>
      <c r="L42" s="98"/>
      <c r="M42" s="98"/>
      <c r="N42" s="98"/>
      <c r="O42" s="98"/>
    </row>
    <row r="43" ht="15.75" customHeight="1">
      <c r="A43" s="99"/>
      <c r="B43" s="100"/>
      <c r="C43" s="106" t="s">
        <v>39</v>
      </c>
      <c r="D43" s="100" t="s">
        <v>278</v>
      </c>
      <c r="E43" s="100" t="s">
        <v>279</v>
      </c>
      <c r="F43" s="102" t="s">
        <v>280</v>
      </c>
      <c r="G43" s="105">
        <v>0.003587962962962963</v>
      </c>
      <c r="H43" s="99" t="s">
        <v>281</v>
      </c>
      <c r="I43" s="99" t="s">
        <v>282</v>
      </c>
      <c r="J43" s="99"/>
      <c r="K43" s="104"/>
      <c r="L43" s="104"/>
      <c r="M43" s="104"/>
      <c r="N43" s="104"/>
      <c r="O43" s="104"/>
    </row>
    <row r="44" ht="15.75" customHeight="1">
      <c r="A44" s="99"/>
      <c r="B44" s="100"/>
      <c r="C44" s="101" t="s">
        <v>43</v>
      </c>
      <c r="D44" s="102" t="s">
        <v>283</v>
      </c>
      <c r="E44" s="100" t="s">
        <v>284</v>
      </c>
      <c r="F44" s="102" t="s">
        <v>285</v>
      </c>
      <c r="G44" s="105">
        <v>0.00542824074074074</v>
      </c>
      <c r="H44" s="99" t="s">
        <v>286</v>
      </c>
      <c r="I44" s="99" t="s">
        <v>287</v>
      </c>
      <c r="J44" s="99"/>
      <c r="K44" s="104"/>
      <c r="L44" s="104"/>
      <c r="M44" s="104"/>
      <c r="N44" s="104"/>
      <c r="O44" s="104"/>
    </row>
    <row r="45" ht="15.75" customHeight="1">
      <c r="A45" s="93">
        <v>8.0</v>
      </c>
      <c r="B45" s="94" t="s">
        <v>288</v>
      </c>
      <c r="C45" s="95"/>
      <c r="D45" s="96"/>
      <c r="E45" s="97"/>
      <c r="F45" s="98"/>
      <c r="G45" s="98"/>
      <c r="H45" s="97"/>
      <c r="I45" s="97"/>
      <c r="J45" s="97"/>
      <c r="K45" s="98"/>
      <c r="L45" s="98"/>
      <c r="M45" s="98"/>
      <c r="N45" s="98"/>
      <c r="O45" s="98"/>
    </row>
    <row r="46" ht="15.75" customHeight="1">
      <c r="A46" s="99"/>
      <c r="B46" s="100"/>
      <c r="C46" s="106" t="s">
        <v>39</v>
      </c>
      <c r="D46" s="100" t="s">
        <v>289</v>
      </c>
      <c r="E46" s="99" t="s">
        <v>290</v>
      </c>
      <c r="F46" s="102" t="s">
        <v>291</v>
      </c>
      <c r="G46" s="105">
        <v>0.004224537037037037</v>
      </c>
      <c r="H46" s="99" t="s">
        <v>292</v>
      </c>
      <c r="I46" s="99" t="s">
        <v>293</v>
      </c>
      <c r="J46" s="99"/>
      <c r="K46" s="104"/>
      <c r="L46" s="104"/>
      <c r="M46" s="104"/>
      <c r="N46" s="104"/>
      <c r="O46" s="104"/>
    </row>
    <row r="47" ht="15.75" customHeight="1">
      <c r="A47" s="99"/>
      <c r="B47" s="100"/>
      <c r="C47" s="106" t="s">
        <v>43</v>
      </c>
      <c r="D47" s="100" t="s">
        <v>294</v>
      </c>
      <c r="E47" s="99"/>
      <c r="F47" s="102" t="s">
        <v>295</v>
      </c>
      <c r="G47" s="105">
        <v>0.0024652777777777776</v>
      </c>
      <c r="H47" s="99" t="s">
        <v>296</v>
      </c>
      <c r="I47" s="99" t="s">
        <v>297</v>
      </c>
      <c r="J47" s="99" t="s">
        <v>168</v>
      </c>
      <c r="K47" s="104"/>
      <c r="L47" s="104"/>
      <c r="M47" s="104"/>
      <c r="N47" s="104"/>
      <c r="O47" s="104"/>
    </row>
    <row r="48" ht="15.75" customHeight="1">
      <c r="A48" s="93">
        <v>9.0</v>
      </c>
      <c r="B48" s="94" t="s">
        <v>298</v>
      </c>
      <c r="C48" s="95"/>
      <c r="D48" s="96"/>
      <c r="E48" s="97"/>
      <c r="F48" s="98"/>
      <c r="G48" s="98"/>
      <c r="H48" s="97"/>
      <c r="I48" s="97"/>
      <c r="J48" s="97"/>
      <c r="K48" s="98"/>
      <c r="L48" s="98"/>
      <c r="M48" s="98"/>
      <c r="N48" s="98"/>
      <c r="O48" s="98"/>
    </row>
    <row r="49" ht="15.75" customHeight="1">
      <c r="A49" s="99"/>
      <c r="B49" s="100"/>
      <c r="C49" s="106" t="s">
        <v>39</v>
      </c>
      <c r="D49" s="100" t="s">
        <v>299</v>
      </c>
      <c r="E49" s="100" t="s">
        <v>300</v>
      </c>
      <c r="F49" s="102" t="s">
        <v>301</v>
      </c>
      <c r="G49" s="105">
        <v>0.0010879629629629629</v>
      </c>
      <c r="H49" s="99" t="s">
        <v>302</v>
      </c>
      <c r="I49" s="99" t="s">
        <v>303</v>
      </c>
      <c r="J49" s="99"/>
      <c r="K49" s="104"/>
      <c r="L49" s="104"/>
      <c r="M49" s="104"/>
      <c r="N49" s="104"/>
      <c r="O49" s="104"/>
    </row>
    <row r="50" ht="15.75" customHeight="1">
      <c r="A50" s="99"/>
      <c r="B50" s="100"/>
      <c r="C50" s="106" t="s">
        <v>43</v>
      </c>
      <c r="D50" s="100" t="s">
        <v>304</v>
      </c>
      <c r="E50" s="99"/>
      <c r="F50" s="102" t="s">
        <v>305</v>
      </c>
      <c r="G50" s="105">
        <v>0.0015046296296296296</v>
      </c>
      <c r="H50" s="99" t="s">
        <v>306</v>
      </c>
      <c r="I50" s="99"/>
      <c r="J50" s="99" t="s">
        <v>168</v>
      </c>
      <c r="K50" s="104"/>
      <c r="L50" s="104"/>
      <c r="M50" s="104"/>
      <c r="N50" s="104"/>
      <c r="O50" s="104"/>
    </row>
    <row r="51" ht="15.75" customHeight="1">
      <c r="A51" s="99"/>
      <c r="B51" s="100"/>
      <c r="C51" s="106" t="s">
        <v>169</v>
      </c>
      <c r="D51" s="100" t="s">
        <v>307</v>
      </c>
      <c r="E51" s="99"/>
      <c r="F51" s="104" t="s">
        <v>308</v>
      </c>
      <c r="G51" s="103">
        <v>0.0015046296296296296</v>
      </c>
      <c r="H51" s="99" t="s">
        <v>309</v>
      </c>
      <c r="I51" s="99"/>
      <c r="J51" s="99" t="s">
        <v>168</v>
      </c>
      <c r="K51" s="104"/>
      <c r="L51" s="104"/>
      <c r="M51" s="104"/>
      <c r="N51" s="104"/>
      <c r="O51" s="104"/>
    </row>
    <row r="52" ht="15.75" customHeight="1">
      <c r="A52" s="93">
        <v>10.0</v>
      </c>
      <c r="B52" s="94" t="s">
        <v>148</v>
      </c>
      <c r="C52" s="95"/>
      <c r="D52" s="96"/>
      <c r="E52" s="97"/>
      <c r="F52" s="98"/>
      <c r="G52" s="98"/>
      <c r="H52" s="97"/>
      <c r="I52" s="97"/>
      <c r="J52" s="97"/>
      <c r="K52" s="98"/>
      <c r="L52" s="98"/>
      <c r="M52" s="98"/>
      <c r="N52" s="98"/>
      <c r="O52" s="98"/>
    </row>
    <row r="53" ht="15.75" customHeight="1">
      <c r="A53" s="110"/>
      <c r="B53" s="100"/>
      <c r="C53" s="101" t="s">
        <v>39</v>
      </c>
      <c r="D53" s="102" t="s">
        <v>310</v>
      </c>
      <c r="E53" s="99"/>
      <c r="F53" s="104" t="s">
        <v>311</v>
      </c>
      <c r="G53" s="103">
        <v>6.25E-4</v>
      </c>
      <c r="H53" s="99"/>
      <c r="I53" s="99" t="s">
        <v>312</v>
      </c>
      <c r="J53" s="99" t="s">
        <v>168</v>
      </c>
      <c r="K53" s="104"/>
      <c r="L53" s="104"/>
      <c r="M53" s="104"/>
      <c r="N53" s="104"/>
      <c r="O53" s="104"/>
    </row>
    <row r="54" ht="15.75" customHeight="1">
      <c r="A54" s="102"/>
      <c r="B54" s="102"/>
      <c r="C54" s="101"/>
      <c r="D54" s="102"/>
      <c r="E54" s="99"/>
      <c r="F54" s="104"/>
      <c r="G54" s="104"/>
      <c r="H54" s="99"/>
      <c r="I54" s="99"/>
      <c r="J54" s="99"/>
      <c r="K54" s="104"/>
      <c r="L54" s="104"/>
      <c r="M54" s="104"/>
      <c r="N54" s="104"/>
      <c r="O54" s="104"/>
    </row>
    <row r="55" ht="15.75" customHeight="1">
      <c r="A55" s="102"/>
      <c r="B55" s="102"/>
      <c r="C55" s="101"/>
      <c r="D55" s="102"/>
      <c r="E55" s="99"/>
      <c r="F55" s="104"/>
      <c r="G55" s="104"/>
      <c r="H55" s="104"/>
      <c r="I55" s="99"/>
      <c r="J55" s="99"/>
      <c r="K55" s="104"/>
      <c r="L55" s="104"/>
      <c r="M55" s="104"/>
      <c r="N55" s="104"/>
      <c r="O55" s="104"/>
    </row>
    <row r="56" ht="12.75" customHeight="1">
      <c r="A56" s="64"/>
      <c r="B56" s="64"/>
      <c r="C56" s="64"/>
      <c r="D56" s="64"/>
      <c r="E56" s="64"/>
      <c r="F56" s="64"/>
      <c r="G56" s="64"/>
      <c r="H56" s="64"/>
      <c r="I56" s="64"/>
      <c r="J56" s="64"/>
      <c r="K56" s="64"/>
      <c r="L56" s="64"/>
      <c r="M56" s="64"/>
      <c r="N56" s="64"/>
      <c r="O56" s="64"/>
    </row>
    <row r="57" ht="12.75" customHeight="1">
      <c r="A57" s="64"/>
      <c r="B57" s="64"/>
      <c r="C57" s="64"/>
      <c r="D57" s="64"/>
      <c r="E57" s="64"/>
      <c r="F57" s="64"/>
      <c r="G57" s="64"/>
      <c r="H57" s="64"/>
      <c r="I57" s="64"/>
      <c r="J57" s="64"/>
      <c r="K57" s="64"/>
      <c r="L57" s="64"/>
      <c r="M57" s="64"/>
      <c r="N57" s="64"/>
      <c r="O57" s="64"/>
    </row>
    <row r="58" ht="12.75" customHeight="1">
      <c r="A58" s="64"/>
      <c r="B58" s="64"/>
      <c r="C58" s="64"/>
      <c r="D58" s="64"/>
      <c r="E58" s="64"/>
      <c r="F58" s="64"/>
      <c r="G58" s="64"/>
      <c r="H58" s="64"/>
      <c r="I58" s="64"/>
      <c r="J58" s="64"/>
      <c r="K58" s="64"/>
      <c r="L58" s="64"/>
      <c r="M58" s="64"/>
      <c r="N58" s="64"/>
      <c r="O58" s="64"/>
    </row>
    <row r="59" ht="12.75" customHeight="1">
      <c r="A59" s="64"/>
      <c r="B59" s="64"/>
      <c r="C59" s="64"/>
      <c r="D59" s="64"/>
      <c r="E59" s="64"/>
      <c r="F59" s="64"/>
      <c r="G59" s="64"/>
      <c r="H59" s="64"/>
      <c r="I59" s="64"/>
      <c r="J59" s="64"/>
      <c r="K59" s="64"/>
      <c r="L59" s="64"/>
      <c r="M59" s="64"/>
      <c r="N59" s="64"/>
      <c r="O59" s="64"/>
    </row>
    <row r="60" ht="12.75" customHeight="1">
      <c r="A60" s="64"/>
      <c r="B60" s="64"/>
      <c r="C60" s="64"/>
      <c r="D60" s="64"/>
      <c r="E60" s="64"/>
      <c r="F60" s="64"/>
      <c r="G60" s="64"/>
      <c r="H60" s="64"/>
      <c r="I60" s="64"/>
      <c r="J60" s="64"/>
      <c r="K60" s="64"/>
      <c r="L60" s="64"/>
      <c r="M60" s="64"/>
      <c r="N60" s="64"/>
      <c r="O60" s="64"/>
    </row>
    <row r="61" ht="12.75" customHeight="1">
      <c r="A61" s="64"/>
      <c r="B61" s="64"/>
      <c r="C61" s="64"/>
      <c r="D61" s="64"/>
      <c r="E61" s="64"/>
      <c r="F61" s="64"/>
      <c r="G61" s="64"/>
      <c r="H61" s="64"/>
      <c r="I61" s="64"/>
      <c r="J61" s="64"/>
      <c r="K61" s="64"/>
      <c r="L61" s="64"/>
      <c r="M61" s="64"/>
      <c r="N61" s="64"/>
      <c r="O61" s="64"/>
    </row>
    <row r="62" ht="12.75" customHeight="1">
      <c r="A62" s="64"/>
      <c r="B62" s="64"/>
      <c r="C62" s="64"/>
      <c r="D62" s="64"/>
      <c r="E62" s="64"/>
      <c r="F62" s="64"/>
      <c r="G62" s="64"/>
      <c r="H62" s="64"/>
      <c r="I62" s="64"/>
      <c r="J62" s="64"/>
      <c r="K62" s="64"/>
      <c r="L62" s="64"/>
      <c r="M62" s="64"/>
      <c r="N62" s="64"/>
      <c r="O62" s="64"/>
    </row>
    <row r="63" ht="12.75" customHeight="1">
      <c r="A63" s="64"/>
      <c r="B63" s="64"/>
      <c r="C63" s="64"/>
      <c r="D63" s="64"/>
      <c r="E63" s="64"/>
      <c r="F63" s="64"/>
      <c r="G63" s="64"/>
      <c r="H63" s="64"/>
      <c r="I63" s="64"/>
      <c r="J63" s="64"/>
      <c r="K63" s="64"/>
      <c r="L63" s="64"/>
      <c r="M63" s="64"/>
      <c r="N63" s="64"/>
      <c r="O63" s="64"/>
    </row>
    <row r="64" ht="12.75" customHeight="1">
      <c r="A64" s="64"/>
      <c r="B64" s="64"/>
      <c r="C64" s="64"/>
      <c r="D64" s="64"/>
      <c r="E64" s="64"/>
      <c r="F64" s="64"/>
      <c r="G64" s="64"/>
      <c r="H64" s="64"/>
      <c r="I64" s="64"/>
      <c r="J64" s="64"/>
      <c r="K64" s="64"/>
      <c r="L64" s="64"/>
      <c r="M64" s="64"/>
      <c r="N64" s="64"/>
      <c r="O64" s="64"/>
    </row>
    <row r="65" ht="12.75" customHeight="1">
      <c r="A65" s="64"/>
      <c r="B65" s="64"/>
      <c r="C65" s="64"/>
      <c r="D65" s="64"/>
      <c r="E65" s="64"/>
      <c r="F65" s="64"/>
      <c r="G65" s="64"/>
      <c r="H65" s="64"/>
      <c r="I65" s="64"/>
      <c r="J65" s="64"/>
      <c r="K65" s="64"/>
      <c r="L65" s="64"/>
      <c r="M65" s="64"/>
      <c r="N65" s="64"/>
      <c r="O65" s="64"/>
    </row>
    <row r="66" ht="12.75" customHeight="1">
      <c r="A66" s="64"/>
      <c r="B66" s="64"/>
      <c r="C66" s="64"/>
      <c r="D66" s="64"/>
      <c r="E66" s="64"/>
      <c r="F66" s="64"/>
      <c r="G66" s="64"/>
      <c r="H66" s="64"/>
      <c r="I66" s="64"/>
      <c r="J66" s="64"/>
      <c r="K66" s="64"/>
      <c r="L66" s="64"/>
      <c r="M66" s="64"/>
      <c r="N66" s="64"/>
      <c r="O66" s="64"/>
    </row>
    <row r="67" ht="12.75" customHeight="1">
      <c r="A67" s="64"/>
      <c r="B67" s="64"/>
      <c r="C67" s="64"/>
      <c r="D67" s="64"/>
      <c r="E67" s="64"/>
      <c r="F67" s="64"/>
      <c r="G67" s="64"/>
      <c r="H67" s="64"/>
      <c r="I67" s="64"/>
      <c r="J67" s="64"/>
      <c r="K67" s="64"/>
      <c r="L67" s="64"/>
      <c r="M67" s="64"/>
      <c r="N67" s="64"/>
      <c r="O67" s="64"/>
    </row>
    <row r="68" ht="12.75" customHeight="1">
      <c r="A68" s="64"/>
      <c r="B68" s="64"/>
      <c r="C68" s="64"/>
      <c r="D68" s="64"/>
      <c r="E68" s="64"/>
      <c r="F68" s="64"/>
      <c r="G68" s="64"/>
      <c r="H68" s="64"/>
      <c r="I68" s="64"/>
      <c r="J68" s="64"/>
      <c r="K68" s="64"/>
      <c r="L68" s="64"/>
      <c r="M68" s="64"/>
      <c r="N68" s="64"/>
      <c r="O68" s="64"/>
    </row>
    <row r="69" ht="12.75" customHeight="1">
      <c r="A69" s="64"/>
      <c r="B69" s="64"/>
      <c r="C69" s="64"/>
      <c r="D69" s="64"/>
      <c r="E69" s="64"/>
      <c r="F69" s="64"/>
      <c r="G69" s="64"/>
      <c r="H69" s="64"/>
      <c r="I69" s="64"/>
      <c r="J69" s="64"/>
      <c r="K69" s="64"/>
      <c r="L69" s="64"/>
      <c r="M69" s="64"/>
      <c r="N69" s="64"/>
      <c r="O69" s="64"/>
    </row>
    <row r="70" ht="12.75" customHeight="1">
      <c r="A70" s="64"/>
      <c r="B70" s="64"/>
      <c r="C70" s="64"/>
      <c r="D70" s="64"/>
      <c r="E70" s="64"/>
      <c r="F70" s="64"/>
      <c r="G70" s="64"/>
      <c r="H70" s="64"/>
      <c r="I70" s="64"/>
      <c r="J70" s="64"/>
      <c r="K70" s="64"/>
      <c r="L70" s="64"/>
      <c r="M70" s="64"/>
      <c r="N70" s="64"/>
      <c r="O70" s="64"/>
    </row>
    <row r="71" ht="12.75" customHeight="1">
      <c r="A71" s="64"/>
      <c r="B71" s="64"/>
      <c r="C71" s="64"/>
      <c r="D71" s="64"/>
      <c r="E71" s="64"/>
      <c r="F71" s="64"/>
      <c r="G71" s="64"/>
      <c r="H71" s="64"/>
      <c r="I71" s="64"/>
      <c r="J71" s="64"/>
      <c r="K71" s="64"/>
      <c r="L71" s="64"/>
      <c r="M71" s="64"/>
      <c r="N71" s="64"/>
      <c r="O71" s="64"/>
    </row>
    <row r="72" ht="12.75" customHeight="1">
      <c r="A72" s="64"/>
      <c r="B72" s="64"/>
      <c r="C72" s="64"/>
      <c r="D72" s="64"/>
      <c r="E72" s="64"/>
      <c r="F72" s="64"/>
      <c r="G72" s="64"/>
      <c r="H72" s="64"/>
      <c r="I72" s="64"/>
      <c r="J72" s="64"/>
      <c r="K72" s="64"/>
      <c r="L72" s="64"/>
      <c r="M72" s="64"/>
      <c r="N72" s="64"/>
      <c r="O72" s="64"/>
    </row>
    <row r="73" ht="12.75" customHeight="1">
      <c r="A73" s="64"/>
      <c r="B73" s="64"/>
      <c r="C73" s="64"/>
      <c r="D73" s="64"/>
      <c r="E73" s="64"/>
      <c r="F73" s="64"/>
      <c r="G73" s="64"/>
      <c r="H73" s="64"/>
      <c r="I73" s="64"/>
      <c r="J73" s="64"/>
      <c r="K73" s="64"/>
      <c r="L73" s="64"/>
      <c r="M73" s="64"/>
      <c r="N73" s="64"/>
      <c r="O73" s="64"/>
    </row>
    <row r="74" ht="12.75" customHeight="1">
      <c r="A74" s="64"/>
      <c r="B74" s="64"/>
      <c r="C74" s="64"/>
      <c r="D74" s="64"/>
      <c r="E74" s="64"/>
      <c r="F74" s="64"/>
      <c r="G74" s="64"/>
      <c r="H74" s="64"/>
      <c r="I74" s="64"/>
      <c r="J74" s="64"/>
      <c r="K74" s="64"/>
      <c r="L74" s="64"/>
      <c r="M74" s="64"/>
      <c r="N74" s="64"/>
      <c r="O74" s="64"/>
    </row>
    <row r="75" ht="12.75" customHeight="1">
      <c r="A75" s="64"/>
      <c r="B75" s="64"/>
      <c r="C75" s="64"/>
      <c r="D75" s="64"/>
      <c r="E75" s="64"/>
      <c r="F75" s="64"/>
      <c r="G75" s="64"/>
      <c r="H75" s="64"/>
      <c r="I75" s="64"/>
      <c r="J75" s="64"/>
      <c r="K75" s="64"/>
      <c r="L75" s="64"/>
      <c r="M75" s="64"/>
      <c r="N75" s="64"/>
      <c r="O75" s="64"/>
    </row>
    <row r="76" ht="12.75" customHeight="1">
      <c r="A76" s="64"/>
      <c r="B76" s="64"/>
      <c r="C76" s="64"/>
      <c r="D76" s="64"/>
      <c r="E76" s="64"/>
      <c r="F76" s="64"/>
      <c r="G76" s="64"/>
      <c r="H76" s="64"/>
      <c r="I76" s="64"/>
      <c r="J76" s="64"/>
      <c r="K76" s="64"/>
      <c r="L76" s="64"/>
      <c r="M76" s="64"/>
      <c r="N76" s="64"/>
      <c r="O76" s="64"/>
    </row>
    <row r="77" ht="12.75" customHeight="1">
      <c r="A77" s="64"/>
      <c r="B77" s="64"/>
      <c r="C77" s="64"/>
      <c r="D77" s="64"/>
      <c r="E77" s="64"/>
      <c r="F77" s="64"/>
      <c r="G77" s="64"/>
      <c r="H77" s="64"/>
      <c r="I77" s="64"/>
      <c r="J77" s="64"/>
      <c r="K77" s="64"/>
      <c r="L77" s="64"/>
      <c r="M77" s="64"/>
      <c r="N77" s="64"/>
      <c r="O77" s="64"/>
    </row>
    <row r="78" ht="12.75" customHeight="1">
      <c r="A78" s="64"/>
      <c r="B78" s="64"/>
      <c r="C78" s="64"/>
      <c r="D78" s="64"/>
      <c r="E78" s="64"/>
      <c r="F78" s="64"/>
      <c r="G78" s="64"/>
      <c r="H78" s="64"/>
      <c r="I78" s="64"/>
      <c r="J78" s="64"/>
      <c r="K78" s="64"/>
      <c r="L78" s="64"/>
      <c r="M78" s="64"/>
      <c r="N78" s="64"/>
      <c r="O78" s="64"/>
    </row>
    <row r="79" ht="12.75" customHeight="1">
      <c r="A79" s="64"/>
      <c r="B79" s="64"/>
      <c r="C79" s="64"/>
      <c r="D79" s="64"/>
      <c r="E79" s="64"/>
      <c r="F79" s="64"/>
      <c r="G79" s="64"/>
      <c r="H79" s="64"/>
      <c r="I79" s="64"/>
      <c r="J79" s="64"/>
      <c r="K79" s="64"/>
      <c r="L79" s="64"/>
      <c r="M79" s="64"/>
      <c r="N79" s="64"/>
      <c r="O79" s="64"/>
    </row>
    <row r="80" ht="12.75" customHeight="1">
      <c r="A80" s="64"/>
      <c r="B80" s="64"/>
      <c r="C80" s="64"/>
      <c r="D80" s="64"/>
      <c r="E80" s="64"/>
      <c r="F80" s="64"/>
      <c r="G80" s="64"/>
      <c r="H80" s="64"/>
      <c r="I80" s="64"/>
      <c r="J80" s="64"/>
      <c r="K80" s="64"/>
      <c r="L80" s="64"/>
      <c r="M80" s="64"/>
      <c r="N80" s="64"/>
      <c r="O80" s="64"/>
    </row>
    <row r="81" ht="12.75" customHeight="1">
      <c r="A81" s="64"/>
      <c r="B81" s="64"/>
      <c r="C81" s="64"/>
      <c r="D81" s="64"/>
      <c r="E81" s="64"/>
      <c r="F81" s="64"/>
      <c r="G81" s="64"/>
      <c r="H81" s="64"/>
      <c r="I81" s="64"/>
      <c r="J81" s="64"/>
      <c r="K81" s="64"/>
      <c r="L81" s="64"/>
      <c r="M81" s="64"/>
      <c r="N81" s="64"/>
      <c r="O81" s="64"/>
    </row>
    <row r="82" ht="12.75" customHeight="1">
      <c r="A82" s="64"/>
      <c r="B82" s="64"/>
      <c r="C82" s="64"/>
      <c r="D82" s="64"/>
      <c r="E82" s="64"/>
      <c r="F82" s="64"/>
      <c r="G82" s="64"/>
      <c r="H82" s="64"/>
      <c r="I82" s="64"/>
      <c r="J82" s="64"/>
      <c r="K82" s="64"/>
      <c r="L82" s="64"/>
      <c r="M82" s="64"/>
      <c r="N82" s="64"/>
      <c r="O82" s="64"/>
    </row>
    <row r="83" ht="12.75" customHeight="1">
      <c r="A83" s="64"/>
      <c r="B83" s="64"/>
      <c r="C83" s="64"/>
      <c r="D83" s="64"/>
      <c r="E83" s="64"/>
      <c r="F83" s="64"/>
      <c r="G83" s="64"/>
      <c r="H83" s="64"/>
      <c r="I83" s="64"/>
      <c r="J83" s="64"/>
      <c r="K83" s="64"/>
      <c r="L83" s="64"/>
      <c r="M83" s="64"/>
      <c r="N83" s="64"/>
      <c r="O83" s="64"/>
    </row>
    <row r="84" ht="12.75" customHeight="1">
      <c r="A84" s="64"/>
      <c r="B84" s="64"/>
      <c r="C84" s="64"/>
      <c r="D84" s="64"/>
      <c r="E84" s="64"/>
      <c r="F84" s="64"/>
      <c r="G84" s="64"/>
      <c r="H84" s="64"/>
      <c r="I84" s="64"/>
      <c r="J84" s="64"/>
      <c r="K84" s="64"/>
      <c r="L84" s="64"/>
      <c r="M84" s="64"/>
      <c r="N84" s="64"/>
      <c r="O84" s="64"/>
    </row>
    <row r="85" ht="12.75" customHeight="1">
      <c r="A85" s="64"/>
      <c r="B85" s="64"/>
      <c r="C85" s="64"/>
      <c r="D85" s="64"/>
      <c r="E85" s="64"/>
      <c r="F85" s="64"/>
      <c r="G85" s="64"/>
      <c r="H85" s="64"/>
      <c r="I85" s="64"/>
      <c r="J85" s="64"/>
      <c r="K85" s="64"/>
      <c r="L85" s="64"/>
      <c r="M85" s="64"/>
      <c r="N85" s="64"/>
      <c r="O85" s="64"/>
    </row>
    <row r="86" ht="12.75" customHeight="1">
      <c r="A86" s="64"/>
      <c r="B86" s="64"/>
      <c r="C86" s="64"/>
      <c r="D86" s="64"/>
      <c r="E86" s="64"/>
      <c r="F86" s="64"/>
      <c r="G86" s="64"/>
      <c r="H86" s="64"/>
      <c r="I86" s="64"/>
      <c r="J86" s="64"/>
      <c r="K86" s="64"/>
      <c r="L86" s="64"/>
      <c r="M86" s="64"/>
      <c r="N86" s="64"/>
      <c r="O86" s="64"/>
    </row>
    <row r="87" ht="12.75" customHeight="1">
      <c r="A87" s="64"/>
      <c r="B87" s="64"/>
      <c r="C87" s="64"/>
      <c r="D87" s="64"/>
      <c r="E87" s="64"/>
      <c r="F87" s="64"/>
      <c r="G87" s="64"/>
      <c r="H87" s="64"/>
      <c r="I87" s="64"/>
      <c r="J87" s="64"/>
      <c r="K87" s="64"/>
      <c r="L87" s="64"/>
      <c r="M87" s="64"/>
      <c r="N87" s="64"/>
      <c r="O87" s="64"/>
    </row>
    <row r="88" ht="12.75" customHeight="1">
      <c r="A88" s="64"/>
      <c r="B88" s="64"/>
      <c r="C88" s="64"/>
      <c r="D88" s="64"/>
      <c r="E88" s="64"/>
      <c r="F88" s="64"/>
      <c r="G88" s="64"/>
      <c r="H88" s="64"/>
      <c r="I88" s="64"/>
      <c r="J88" s="64"/>
      <c r="K88" s="64"/>
      <c r="L88" s="64"/>
      <c r="M88" s="64"/>
      <c r="N88" s="64"/>
      <c r="O88" s="64"/>
    </row>
    <row r="89" ht="12.75" customHeight="1">
      <c r="A89" s="64"/>
      <c r="B89" s="64"/>
      <c r="C89" s="64"/>
      <c r="D89" s="64"/>
      <c r="E89" s="64"/>
      <c r="F89" s="64"/>
      <c r="G89" s="64"/>
      <c r="H89" s="64"/>
      <c r="I89" s="64"/>
      <c r="J89" s="64"/>
      <c r="K89" s="64"/>
      <c r="L89" s="64"/>
      <c r="M89" s="64"/>
      <c r="N89" s="64"/>
      <c r="O89" s="64"/>
    </row>
    <row r="90" ht="12.75" customHeight="1">
      <c r="A90" s="64"/>
      <c r="B90" s="64"/>
      <c r="C90" s="64"/>
      <c r="D90" s="64"/>
      <c r="E90" s="64"/>
      <c r="F90" s="64"/>
      <c r="G90" s="64"/>
      <c r="H90" s="64"/>
      <c r="I90" s="64"/>
      <c r="J90" s="64"/>
      <c r="K90" s="64"/>
      <c r="L90" s="64"/>
      <c r="M90" s="64"/>
      <c r="N90" s="64"/>
      <c r="O90" s="64"/>
    </row>
    <row r="91" ht="12.75" customHeight="1">
      <c r="A91" s="64"/>
      <c r="B91" s="64"/>
      <c r="C91" s="64"/>
      <c r="D91" s="64"/>
      <c r="E91" s="64"/>
      <c r="F91" s="64"/>
      <c r="G91" s="64"/>
      <c r="H91" s="64"/>
      <c r="I91" s="64"/>
      <c r="J91" s="64"/>
      <c r="K91" s="64"/>
      <c r="L91" s="64"/>
      <c r="M91" s="64"/>
      <c r="N91" s="64"/>
      <c r="O91" s="64"/>
    </row>
    <row r="92" ht="12.75" customHeight="1">
      <c r="A92" s="64"/>
      <c r="B92" s="64"/>
      <c r="C92" s="64"/>
      <c r="D92" s="64"/>
      <c r="E92" s="64"/>
      <c r="F92" s="64"/>
      <c r="G92" s="64"/>
      <c r="H92" s="64"/>
      <c r="I92" s="64"/>
      <c r="J92" s="64"/>
      <c r="K92" s="64"/>
      <c r="L92" s="64"/>
      <c r="M92" s="64"/>
      <c r="N92" s="64"/>
      <c r="O92" s="64"/>
    </row>
    <row r="93" ht="12.75" customHeight="1">
      <c r="A93" s="64"/>
      <c r="B93" s="64"/>
      <c r="C93" s="64"/>
      <c r="D93" s="64"/>
      <c r="E93" s="64"/>
      <c r="F93" s="64"/>
      <c r="G93" s="64"/>
      <c r="H93" s="64"/>
      <c r="I93" s="64"/>
      <c r="J93" s="64"/>
      <c r="K93" s="64"/>
      <c r="L93" s="64"/>
      <c r="M93" s="64"/>
      <c r="N93" s="64"/>
      <c r="O93" s="64"/>
    </row>
    <row r="94" ht="12.75" customHeight="1">
      <c r="A94" s="64"/>
      <c r="B94" s="64"/>
      <c r="C94" s="64"/>
      <c r="D94" s="64"/>
      <c r="E94" s="64"/>
      <c r="F94" s="64"/>
      <c r="G94" s="64"/>
      <c r="H94" s="64"/>
      <c r="I94" s="64"/>
      <c r="J94" s="64"/>
      <c r="K94" s="64"/>
      <c r="L94" s="64"/>
      <c r="M94" s="64"/>
      <c r="N94" s="64"/>
      <c r="O94" s="64"/>
    </row>
    <row r="95" ht="12.75" customHeight="1">
      <c r="A95" s="64"/>
      <c r="B95" s="64"/>
      <c r="C95" s="64"/>
      <c r="D95" s="64"/>
      <c r="E95" s="64"/>
      <c r="F95" s="64"/>
      <c r="G95" s="64"/>
      <c r="H95" s="64"/>
      <c r="I95" s="64"/>
      <c r="J95" s="64"/>
      <c r="K95" s="64"/>
      <c r="L95" s="64"/>
      <c r="M95" s="64"/>
      <c r="N95" s="64"/>
      <c r="O95" s="64"/>
    </row>
    <row r="96" ht="12.75" customHeight="1">
      <c r="A96" s="64"/>
      <c r="B96" s="64"/>
      <c r="C96" s="64"/>
      <c r="D96" s="64"/>
      <c r="E96" s="64"/>
      <c r="F96" s="64"/>
      <c r="G96" s="64"/>
      <c r="H96" s="64"/>
      <c r="I96" s="64"/>
      <c r="J96" s="64"/>
      <c r="K96" s="64"/>
      <c r="L96" s="64"/>
      <c r="M96" s="64"/>
      <c r="N96" s="64"/>
      <c r="O96" s="64"/>
    </row>
    <row r="97" ht="12.75" customHeight="1">
      <c r="A97" s="64"/>
      <c r="B97" s="64"/>
      <c r="C97" s="64"/>
      <c r="D97" s="64"/>
      <c r="E97" s="64"/>
      <c r="F97" s="64"/>
      <c r="G97" s="64"/>
      <c r="H97" s="64"/>
      <c r="I97" s="64"/>
      <c r="J97" s="64"/>
      <c r="K97" s="64"/>
      <c r="L97" s="64"/>
      <c r="M97" s="64"/>
      <c r="N97" s="64"/>
      <c r="O97" s="64"/>
    </row>
    <row r="98" ht="12.75" customHeight="1">
      <c r="A98" s="64"/>
      <c r="B98" s="64"/>
      <c r="C98" s="64"/>
      <c r="D98" s="64"/>
      <c r="E98" s="64"/>
      <c r="F98" s="64"/>
      <c r="G98" s="64"/>
      <c r="H98" s="64"/>
      <c r="I98" s="64"/>
      <c r="J98" s="64"/>
      <c r="K98" s="64"/>
      <c r="L98" s="64"/>
      <c r="M98" s="64"/>
      <c r="N98" s="64"/>
      <c r="O98" s="64"/>
    </row>
    <row r="99" ht="12.75" customHeight="1">
      <c r="A99" s="64"/>
      <c r="B99" s="64"/>
      <c r="C99" s="64"/>
      <c r="D99" s="64"/>
      <c r="E99" s="64"/>
      <c r="F99" s="64"/>
      <c r="G99" s="64"/>
      <c r="H99" s="64"/>
      <c r="I99" s="64"/>
      <c r="J99" s="64"/>
      <c r="K99" s="64"/>
      <c r="L99" s="64"/>
      <c r="M99" s="64"/>
      <c r="N99" s="64"/>
      <c r="O99" s="64"/>
    </row>
    <row r="100" ht="12.75" customHeight="1">
      <c r="A100" s="64"/>
      <c r="B100" s="64"/>
      <c r="C100" s="64"/>
      <c r="D100" s="64"/>
      <c r="E100" s="64"/>
      <c r="F100" s="64"/>
      <c r="G100" s="64"/>
      <c r="H100" s="64"/>
      <c r="I100" s="64"/>
      <c r="J100" s="64"/>
      <c r="K100" s="64"/>
      <c r="L100" s="64"/>
      <c r="M100" s="64"/>
      <c r="N100" s="64"/>
      <c r="O100" s="64"/>
    </row>
    <row r="101" ht="12.75" customHeight="1">
      <c r="A101" s="64"/>
      <c r="B101" s="64"/>
      <c r="C101" s="64"/>
      <c r="D101" s="64"/>
      <c r="E101" s="64"/>
      <c r="F101" s="64"/>
      <c r="G101" s="64"/>
      <c r="H101" s="64"/>
      <c r="I101" s="64"/>
      <c r="J101" s="64"/>
      <c r="K101" s="64"/>
      <c r="L101" s="64"/>
      <c r="M101" s="64"/>
      <c r="N101" s="64"/>
      <c r="O101" s="64"/>
    </row>
    <row r="102" ht="12.75" customHeight="1">
      <c r="A102" s="64"/>
      <c r="B102" s="64"/>
      <c r="C102" s="64"/>
      <c r="D102" s="64"/>
      <c r="E102" s="64"/>
      <c r="F102" s="64"/>
      <c r="G102" s="64"/>
      <c r="H102" s="64"/>
      <c r="I102" s="64"/>
      <c r="J102" s="64"/>
      <c r="K102" s="64"/>
      <c r="L102" s="64"/>
      <c r="M102" s="64"/>
      <c r="N102" s="64"/>
      <c r="O102" s="64"/>
    </row>
    <row r="103" ht="12.75" customHeight="1">
      <c r="A103" s="64"/>
      <c r="B103" s="64"/>
      <c r="C103" s="64"/>
      <c r="D103" s="64"/>
      <c r="E103" s="64"/>
      <c r="F103" s="64"/>
      <c r="G103" s="64"/>
      <c r="H103" s="64"/>
      <c r="I103" s="64"/>
      <c r="J103" s="64"/>
      <c r="K103" s="64"/>
      <c r="L103" s="64"/>
      <c r="M103" s="64"/>
      <c r="N103" s="64"/>
      <c r="O103" s="64"/>
    </row>
    <row r="104" ht="12.75" customHeight="1">
      <c r="A104" s="64"/>
      <c r="B104" s="64"/>
      <c r="C104" s="64"/>
      <c r="D104" s="64"/>
      <c r="E104" s="64"/>
      <c r="F104" s="64"/>
      <c r="G104" s="64"/>
      <c r="H104" s="64"/>
      <c r="I104" s="64"/>
      <c r="J104" s="64"/>
      <c r="K104" s="64"/>
      <c r="L104" s="64"/>
      <c r="M104" s="64"/>
      <c r="N104" s="64"/>
      <c r="O104" s="64"/>
    </row>
    <row r="105" ht="12.75" customHeight="1">
      <c r="A105" s="64"/>
      <c r="B105" s="64"/>
      <c r="C105" s="64"/>
      <c r="D105" s="64"/>
      <c r="E105" s="64"/>
      <c r="F105" s="64"/>
      <c r="G105" s="64"/>
      <c r="H105" s="64"/>
      <c r="I105" s="64"/>
      <c r="J105" s="64"/>
      <c r="K105" s="64"/>
      <c r="L105" s="64"/>
      <c r="M105" s="64"/>
      <c r="N105" s="64"/>
      <c r="O105" s="64"/>
    </row>
    <row r="106" ht="12.75" customHeight="1">
      <c r="A106" s="64"/>
      <c r="B106" s="64"/>
      <c r="C106" s="64"/>
      <c r="D106" s="64"/>
      <c r="E106" s="64"/>
      <c r="F106" s="64"/>
      <c r="G106" s="64"/>
      <c r="H106" s="64"/>
      <c r="I106" s="64"/>
      <c r="J106" s="64"/>
      <c r="K106" s="64"/>
      <c r="L106" s="64"/>
      <c r="M106" s="64"/>
      <c r="N106" s="64"/>
      <c r="O106" s="64"/>
    </row>
    <row r="107" ht="12.75" customHeight="1">
      <c r="A107" s="64"/>
      <c r="B107" s="64"/>
      <c r="C107" s="64"/>
      <c r="D107" s="64"/>
      <c r="E107" s="64"/>
      <c r="F107" s="64"/>
      <c r="G107" s="64"/>
      <c r="H107" s="64"/>
      <c r="I107" s="64"/>
      <c r="J107" s="64"/>
      <c r="K107" s="64"/>
      <c r="L107" s="64"/>
      <c r="M107" s="64"/>
      <c r="N107" s="64"/>
      <c r="O107" s="64"/>
    </row>
    <row r="108" ht="12.75" customHeight="1">
      <c r="A108" s="64"/>
      <c r="B108" s="64"/>
      <c r="C108" s="64"/>
      <c r="D108" s="64"/>
      <c r="E108" s="64"/>
      <c r="F108" s="64"/>
      <c r="G108" s="64"/>
      <c r="H108" s="64"/>
      <c r="I108" s="64"/>
      <c r="J108" s="64"/>
      <c r="K108" s="64"/>
      <c r="L108" s="64"/>
      <c r="M108" s="64"/>
      <c r="N108" s="64"/>
      <c r="O108" s="64"/>
    </row>
    <row r="109" ht="12.75" customHeight="1">
      <c r="A109" s="64"/>
      <c r="B109" s="64"/>
      <c r="C109" s="64"/>
      <c r="D109" s="64"/>
      <c r="E109" s="64"/>
      <c r="F109" s="64"/>
      <c r="G109" s="64"/>
      <c r="H109" s="64"/>
      <c r="I109" s="64"/>
      <c r="J109" s="64"/>
      <c r="K109" s="64"/>
      <c r="L109" s="64"/>
      <c r="M109" s="64"/>
      <c r="N109" s="64"/>
      <c r="O109" s="64"/>
    </row>
    <row r="110" ht="12.75" customHeight="1">
      <c r="A110" s="64"/>
      <c r="B110" s="64"/>
      <c r="C110" s="64"/>
      <c r="D110" s="64"/>
      <c r="E110" s="64"/>
      <c r="F110" s="64"/>
      <c r="G110" s="64"/>
      <c r="H110" s="64"/>
      <c r="I110" s="64"/>
      <c r="J110" s="64"/>
      <c r="K110" s="64"/>
      <c r="L110" s="64"/>
      <c r="M110" s="64"/>
      <c r="N110" s="64"/>
      <c r="O110" s="64"/>
    </row>
    <row r="111" ht="12.75" customHeight="1">
      <c r="A111" s="64"/>
      <c r="B111" s="64"/>
      <c r="C111" s="64"/>
      <c r="D111" s="64"/>
      <c r="E111" s="64"/>
      <c r="F111" s="64"/>
      <c r="G111" s="64"/>
      <c r="H111" s="64"/>
      <c r="I111" s="64"/>
      <c r="J111" s="64"/>
      <c r="K111" s="64"/>
      <c r="L111" s="64"/>
      <c r="M111" s="64"/>
      <c r="N111" s="64"/>
      <c r="O111" s="64"/>
    </row>
    <row r="112" ht="12.75" customHeight="1">
      <c r="A112" s="64"/>
      <c r="B112" s="64"/>
      <c r="C112" s="64"/>
      <c r="D112" s="64"/>
      <c r="E112" s="64"/>
      <c r="F112" s="64"/>
      <c r="G112" s="64"/>
      <c r="H112" s="64"/>
      <c r="I112" s="64"/>
      <c r="J112" s="64"/>
      <c r="K112" s="64"/>
      <c r="L112" s="64"/>
      <c r="M112" s="64"/>
      <c r="N112" s="64"/>
      <c r="O112" s="64"/>
    </row>
    <row r="113" ht="12.75" customHeight="1">
      <c r="A113" s="64"/>
      <c r="B113" s="64"/>
      <c r="C113" s="64"/>
      <c r="D113" s="64"/>
      <c r="E113" s="64"/>
      <c r="F113" s="64"/>
      <c r="G113" s="64"/>
      <c r="H113" s="64"/>
      <c r="I113" s="64"/>
      <c r="J113" s="64"/>
      <c r="K113" s="64"/>
      <c r="L113" s="64"/>
      <c r="M113" s="64"/>
      <c r="N113" s="64"/>
      <c r="O113" s="64"/>
    </row>
    <row r="114" ht="12.75" customHeight="1">
      <c r="A114" s="64"/>
      <c r="B114" s="64"/>
      <c r="C114" s="64"/>
      <c r="D114" s="64"/>
      <c r="E114" s="64"/>
      <c r="F114" s="64"/>
      <c r="G114" s="64"/>
      <c r="H114" s="64"/>
      <c r="I114" s="64"/>
      <c r="J114" s="64"/>
      <c r="K114" s="64"/>
      <c r="L114" s="64"/>
      <c r="M114" s="64"/>
      <c r="N114" s="64"/>
      <c r="O114" s="64"/>
    </row>
    <row r="115" ht="12.75" customHeight="1">
      <c r="A115" s="64"/>
      <c r="B115" s="64"/>
      <c r="C115" s="64"/>
      <c r="D115" s="64"/>
      <c r="E115" s="64"/>
      <c r="F115" s="64"/>
      <c r="G115" s="64"/>
      <c r="H115" s="64"/>
      <c r="I115" s="64"/>
      <c r="J115" s="64"/>
      <c r="K115" s="64"/>
      <c r="L115" s="64"/>
      <c r="M115" s="64"/>
      <c r="N115" s="64"/>
      <c r="O115" s="64"/>
    </row>
    <row r="116" ht="12.75" customHeight="1">
      <c r="A116" s="64"/>
      <c r="B116" s="64"/>
      <c r="C116" s="64"/>
      <c r="D116" s="64"/>
      <c r="E116" s="64"/>
      <c r="F116" s="64"/>
      <c r="G116" s="64"/>
      <c r="H116" s="64"/>
      <c r="I116" s="64"/>
      <c r="J116" s="64"/>
      <c r="K116" s="64"/>
      <c r="L116" s="64"/>
      <c r="M116" s="64"/>
      <c r="N116" s="64"/>
      <c r="O116" s="64"/>
    </row>
    <row r="117" ht="12.75" customHeight="1">
      <c r="A117" s="64"/>
      <c r="B117" s="64"/>
      <c r="C117" s="64"/>
      <c r="D117" s="64"/>
      <c r="E117" s="64"/>
      <c r="F117" s="64"/>
      <c r="G117" s="64"/>
      <c r="H117" s="64"/>
      <c r="I117" s="64"/>
      <c r="J117" s="64"/>
      <c r="K117" s="64"/>
      <c r="L117" s="64"/>
      <c r="M117" s="64"/>
      <c r="N117" s="64"/>
      <c r="O117" s="64"/>
    </row>
    <row r="118" ht="12.75" customHeight="1">
      <c r="A118" s="64"/>
      <c r="B118" s="64"/>
      <c r="C118" s="64"/>
      <c r="D118" s="64"/>
      <c r="E118" s="64"/>
      <c r="F118" s="64"/>
      <c r="G118" s="64"/>
      <c r="H118" s="64"/>
      <c r="I118" s="64"/>
      <c r="J118" s="64"/>
      <c r="K118" s="64"/>
      <c r="L118" s="64"/>
      <c r="M118" s="64"/>
      <c r="N118" s="64"/>
      <c r="O118" s="64"/>
    </row>
    <row r="119" ht="12.75" customHeight="1">
      <c r="A119" s="64"/>
      <c r="B119" s="64"/>
      <c r="C119" s="64"/>
      <c r="D119" s="64"/>
      <c r="E119" s="64"/>
      <c r="F119" s="64"/>
      <c r="G119" s="64"/>
      <c r="H119" s="64"/>
      <c r="I119" s="64"/>
      <c r="J119" s="64"/>
      <c r="K119" s="64"/>
      <c r="L119" s="64"/>
      <c r="M119" s="64"/>
      <c r="N119" s="64"/>
      <c r="O119" s="64"/>
    </row>
    <row r="120" ht="12.75" customHeight="1">
      <c r="A120" s="64"/>
      <c r="B120" s="64"/>
      <c r="C120" s="64"/>
      <c r="D120" s="64"/>
      <c r="E120" s="64"/>
      <c r="F120" s="64"/>
      <c r="G120" s="64"/>
      <c r="H120" s="64"/>
      <c r="I120" s="64"/>
      <c r="J120" s="64"/>
      <c r="K120" s="64"/>
      <c r="L120" s="64"/>
      <c r="M120" s="64"/>
      <c r="N120" s="64"/>
      <c r="O120" s="64"/>
    </row>
    <row r="121" ht="12.75" customHeight="1">
      <c r="A121" s="64"/>
      <c r="B121" s="64"/>
      <c r="C121" s="64"/>
      <c r="D121" s="64"/>
      <c r="E121" s="64"/>
      <c r="F121" s="64"/>
      <c r="G121" s="64"/>
      <c r="H121" s="64"/>
      <c r="I121" s="64"/>
      <c r="J121" s="64"/>
      <c r="K121" s="64"/>
      <c r="L121" s="64"/>
      <c r="M121" s="64"/>
      <c r="N121" s="64"/>
      <c r="O121" s="64"/>
    </row>
    <row r="122" ht="12.75" customHeight="1">
      <c r="A122" s="64"/>
      <c r="B122" s="64"/>
      <c r="C122" s="64"/>
      <c r="D122" s="64"/>
      <c r="E122" s="64"/>
      <c r="F122" s="64"/>
      <c r="G122" s="64"/>
      <c r="H122" s="64"/>
      <c r="I122" s="64"/>
      <c r="J122" s="64"/>
      <c r="K122" s="64"/>
      <c r="L122" s="64"/>
      <c r="M122" s="64"/>
      <c r="N122" s="64"/>
      <c r="O122" s="64"/>
    </row>
    <row r="123" ht="12.75" customHeight="1">
      <c r="A123" s="64"/>
      <c r="B123" s="64"/>
      <c r="C123" s="64"/>
      <c r="D123" s="64"/>
      <c r="E123" s="64"/>
      <c r="F123" s="64"/>
      <c r="G123" s="64"/>
      <c r="H123" s="64"/>
      <c r="I123" s="64"/>
      <c r="J123" s="64"/>
      <c r="K123" s="64"/>
      <c r="L123" s="64"/>
      <c r="M123" s="64"/>
      <c r="N123" s="64"/>
      <c r="O123" s="64"/>
    </row>
    <row r="124" ht="12.75" customHeight="1">
      <c r="A124" s="64"/>
      <c r="B124" s="64"/>
      <c r="C124" s="64"/>
      <c r="D124" s="64"/>
      <c r="E124" s="64"/>
      <c r="F124" s="64"/>
      <c r="G124" s="64"/>
      <c r="H124" s="64"/>
      <c r="I124" s="64"/>
      <c r="J124" s="64"/>
      <c r="K124" s="64"/>
      <c r="L124" s="64"/>
      <c r="M124" s="64"/>
      <c r="N124" s="64"/>
      <c r="O124" s="64"/>
    </row>
    <row r="125" ht="12.75" customHeight="1">
      <c r="A125" s="64"/>
      <c r="B125" s="64"/>
      <c r="C125" s="64"/>
      <c r="D125" s="64"/>
      <c r="E125" s="64"/>
      <c r="F125" s="64"/>
      <c r="G125" s="64"/>
      <c r="H125" s="64"/>
      <c r="I125" s="64"/>
      <c r="J125" s="64"/>
      <c r="K125" s="64"/>
      <c r="L125" s="64"/>
      <c r="M125" s="64"/>
      <c r="N125" s="64"/>
      <c r="O125" s="64"/>
    </row>
    <row r="126" ht="12.75" customHeight="1">
      <c r="A126" s="64"/>
      <c r="B126" s="64"/>
      <c r="C126" s="64"/>
      <c r="D126" s="64"/>
      <c r="E126" s="64"/>
      <c r="F126" s="64"/>
      <c r="G126" s="64"/>
      <c r="H126" s="64"/>
      <c r="I126" s="64"/>
      <c r="J126" s="64"/>
      <c r="K126" s="64"/>
      <c r="L126" s="64"/>
      <c r="M126" s="64"/>
      <c r="N126" s="64"/>
      <c r="O126" s="64"/>
    </row>
    <row r="127" ht="12.75" customHeight="1">
      <c r="A127" s="64"/>
      <c r="B127" s="64"/>
      <c r="C127" s="64"/>
      <c r="D127" s="64"/>
      <c r="E127" s="64"/>
      <c r="F127" s="64"/>
      <c r="G127" s="64"/>
      <c r="H127" s="64"/>
      <c r="I127" s="64"/>
      <c r="J127" s="64"/>
      <c r="K127" s="64"/>
      <c r="L127" s="64"/>
      <c r="M127" s="64"/>
      <c r="N127" s="64"/>
      <c r="O127" s="64"/>
    </row>
    <row r="128" ht="12.75" customHeight="1">
      <c r="A128" s="64"/>
      <c r="B128" s="64"/>
      <c r="C128" s="64"/>
      <c r="D128" s="64"/>
      <c r="E128" s="64"/>
      <c r="F128" s="64"/>
      <c r="G128" s="64"/>
      <c r="H128" s="64"/>
      <c r="I128" s="64"/>
      <c r="J128" s="64"/>
      <c r="K128" s="64"/>
      <c r="L128" s="64"/>
      <c r="M128" s="64"/>
      <c r="N128" s="64"/>
      <c r="O128" s="64"/>
    </row>
    <row r="129" ht="12.75" customHeight="1">
      <c r="A129" s="64"/>
      <c r="B129" s="64"/>
      <c r="C129" s="64"/>
      <c r="D129" s="64"/>
      <c r="E129" s="64"/>
      <c r="F129" s="64"/>
      <c r="G129" s="64"/>
      <c r="H129" s="64"/>
      <c r="I129" s="64"/>
      <c r="J129" s="64"/>
      <c r="K129" s="64"/>
      <c r="L129" s="64"/>
      <c r="M129" s="64"/>
      <c r="N129" s="64"/>
      <c r="O129" s="64"/>
    </row>
    <row r="130" ht="12.75" customHeight="1">
      <c r="A130" s="64"/>
      <c r="B130" s="64"/>
      <c r="C130" s="64"/>
      <c r="D130" s="64"/>
      <c r="E130" s="64"/>
      <c r="F130" s="64"/>
      <c r="G130" s="64"/>
      <c r="H130" s="64"/>
      <c r="I130" s="64"/>
      <c r="J130" s="64"/>
      <c r="K130" s="64"/>
      <c r="L130" s="64"/>
      <c r="M130" s="64"/>
      <c r="N130" s="64"/>
      <c r="O130" s="64"/>
    </row>
    <row r="131" ht="12.75" customHeight="1">
      <c r="A131" s="64"/>
      <c r="B131" s="64"/>
      <c r="C131" s="64"/>
      <c r="D131" s="64"/>
      <c r="E131" s="64"/>
      <c r="F131" s="64"/>
      <c r="G131" s="64"/>
      <c r="H131" s="64"/>
      <c r="I131" s="64"/>
      <c r="J131" s="64"/>
      <c r="K131" s="64"/>
      <c r="L131" s="64"/>
      <c r="M131" s="64"/>
      <c r="N131" s="64"/>
      <c r="O131" s="64"/>
    </row>
    <row r="132" ht="12.75" customHeight="1">
      <c r="A132" s="64"/>
      <c r="B132" s="64"/>
      <c r="C132" s="64"/>
      <c r="D132" s="64"/>
      <c r="E132" s="64"/>
      <c r="F132" s="64"/>
      <c r="G132" s="64"/>
      <c r="H132" s="64"/>
      <c r="I132" s="64"/>
      <c r="J132" s="64"/>
      <c r="K132" s="64"/>
      <c r="L132" s="64"/>
      <c r="M132" s="64"/>
      <c r="N132" s="64"/>
      <c r="O132" s="64"/>
    </row>
    <row r="133" ht="12.75" customHeight="1">
      <c r="A133" s="64"/>
      <c r="B133" s="64"/>
      <c r="C133" s="64"/>
      <c r="D133" s="64"/>
      <c r="E133" s="64"/>
      <c r="F133" s="64"/>
      <c r="G133" s="64"/>
      <c r="H133" s="64"/>
      <c r="I133" s="64"/>
      <c r="J133" s="64"/>
      <c r="K133" s="64"/>
      <c r="L133" s="64"/>
      <c r="M133" s="64"/>
      <c r="N133" s="64"/>
      <c r="O133" s="64"/>
    </row>
    <row r="134" ht="12.75" customHeight="1">
      <c r="A134" s="64"/>
      <c r="B134" s="64"/>
      <c r="C134" s="64"/>
      <c r="D134" s="64"/>
      <c r="E134" s="64"/>
      <c r="F134" s="64"/>
      <c r="G134" s="64"/>
      <c r="H134" s="64"/>
      <c r="I134" s="64"/>
      <c r="J134" s="64"/>
      <c r="K134" s="64"/>
      <c r="L134" s="64"/>
      <c r="M134" s="64"/>
      <c r="N134" s="64"/>
      <c r="O134" s="64"/>
    </row>
    <row r="135" ht="12.75" customHeight="1">
      <c r="A135" s="64"/>
      <c r="B135" s="64"/>
      <c r="C135" s="64"/>
      <c r="D135" s="64"/>
      <c r="E135" s="64"/>
      <c r="F135" s="64"/>
      <c r="G135" s="64"/>
      <c r="H135" s="64"/>
      <c r="I135" s="64"/>
      <c r="J135" s="64"/>
      <c r="K135" s="64"/>
      <c r="L135" s="64"/>
      <c r="M135" s="64"/>
      <c r="N135" s="64"/>
      <c r="O135" s="64"/>
    </row>
    <row r="136" ht="12.75" customHeight="1">
      <c r="A136" s="64"/>
      <c r="B136" s="64"/>
      <c r="C136" s="64"/>
      <c r="D136" s="64"/>
      <c r="E136" s="64"/>
      <c r="F136" s="64"/>
      <c r="G136" s="64"/>
      <c r="H136" s="64"/>
      <c r="I136" s="64"/>
      <c r="J136" s="64"/>
      <c r="K136" s="64"/>
      <c r="L136" s="64"/>
      <c r="M136" s="64"/>
      <c r="N136" s="64"/>
      <c r="O136" s="64"/>
    </row>
    <row r="137" ht="12.75" customHeight="1">
      <c r="A137" s="64"/>
      <c r="B137" s="64"/>
      <c r="C137" s="64"/>
      <c r="D137" s="64"/>
      <c r="E137" s="64"/>
      <c r="F137" s="64"/>
      <c r="G137" s="64"/>
      <c r="H137" s="64"/>
      <c r="I137" s="64"/>
      <c r="J137" s="64"/>
      <c r="K137" s="64"/>
      <c r="L137" s="64"/>
      <c r="M137" s="64"/>
      <c r="N137" s="64"/>
      <c r="O137" s="64"/>
    </row>
    <row r="138" ht="12.75" customHeight="1">
      <c r="A138" s="64"/>
      <c r="B138" s="64"/>
      <c r="C138" s="64"/>
      <c r="D138" s="64"/>
      <c r="E138" s="64"/>
      <c r="F138" s="64"/>
      <c r="G138" s="64"/>
      <c r="H138" s="64"/>
      <c r="I138" s="64"/>
      <c r="J138" s="64"/>
      <c r="K138" s="64"/>
      <c r="L138" s="64"/>
      <c r="M138" s="64"/>
      <c r="N138" s="64"/>
      <c r="O138" s="64"/>
    </row>
    <row r="139" ht="12.75" customHeight="1">
      <c r="A139" s="64"/>
      <c r="B139" s="64"/>
      <c r="C139" s="64"/>
      <c r="D139" s="64"/>
      <c r="E139" s="64"/>
      <c r="F139" s="64"/>
      <c r="G139" s="64"/>
      <c r="H139" s="64"/>
      <c r="I139" s="64"/>
      <c r="J139" s="64"/>
      <c r="K139" s="64"/>
      <c r="L139" s="64"/>
      <c r="M139" s="64"/>
      <c r="N139" s="64"/>
      <c r="O139" s="64"/>
    </row>
    <row r="140" ht="12.75" customHeight="1">
      <c r="A140" s="64"/>
      <c r="B140" s="64"/>
      <c r="C140" s="64"/>
      <c r="D140" s="64"/>
      <c r="E140" s="64"/>
      <c r="F140" s="64"/>
      <c r="G140" s="64"/>
      <c r="H140" s="64"/>
      <c r="I140" s="64"/>
      <c r="J140" s="64"/>
      <c r="K140" s="64"/>
      <c r="L140" s="64"/>
      <c r="M140" s="64"/>
      <c r="N140" s="64"/>
      <c r="O140" s="64"/>
    </row>
    <row r="141" ht="12.75" customHeight="1">
      <c r="A141" s="64"/>
      <c r="B141" s="64"/>
      <c r="C141" s="64"/>
      <c r="D141" s="64"/>
      <c r="E141" s="64"/>
      <c r="F141" s="64"/>
      <c r="G141" s="64"/>
      <c r="H141" s="64"/>
      <c r="I141" s="64"/>
      <c r="J141" s="64"/>
      <c r="K141" s="64"/>
      <c r="L141" s="64"/>
      <c r="M141" s="64"/>
      <c r="N141" s="64"/>
      <c r="O141" s="64"/>
    </row>
    <row r="142" ht="12.75" customHeight="1">
      <c r="A142" s="64"/>
      <c r="B142" s="64"/>
      <c r="C142" s="64"/>
      <c r="D142" s="64"/>
      <c r="E142" s="64"/>
      <c r="F142" s="64"/>
      <c r="G142" s="64"/>
      <c r="H142" s="64"/>
      <c r="I142" s="64"/>
      <c r="J142" s="64"/>
      <c r="K142" s="64"/>
      <c r="L142" s="64"/>
      <c r="M142" s="64"/>
      <c r="N142" s="64"/>
      <c r="O142" s="64"/>
    </row>
    <row r="143" ht="12.75" customHeight="1">
      <c r="A143" s="64"/>
      <c r="B143" s="64"/>
      <c r="C143" s="64"/>
      <c r="D143" s="64"/>
      <c r="E143" s="64"/>
      <c r="F143" s="64"/>
      <c r="G143" s="64"/>
      <c r="H143" s="64"/>
      <c r="I143" s="64"/>
      <c r="J143" s="64"/>
      <c r="K143" s="64"/>
      <c r="L143" s="64"/>
      <c r="M143" s="64"/>
      <c r="N143" s="64"/>
      <c r="O143" s="64"/>
    </row>
    <row r="144" ht="12.75" customHeight="1">
      <c r="A144" s="64"/>
      <c r="B144" s="64"/>
      <c r="C144" s="64"/>
      <c r="D144" s="64"/>
      <c r="E144" s="64"/>
      <c r="F144" s="64"/>
      <c r="G144" s="64"/>
      <c r="H144" s="64"/>
      <c r="I144" s="64"/>
      <c r="J144" s="64"/>
      <c r="K144" s="64"/>
      <c r="L144" s="64"/>
      <c r="M144" s="64"/>
      <c r="N144" s="64"/>
      <c r="O144" s="64"/>
    </row>
    <row r="145" ht="12.75" customHeight="1">
      <c r="A145" s="64"/>
      <c r="B145" s="64"/>
      <c r="C145" s="64"/>
      <c r="D145" s="64"/>
      <c r="E145" s="64"/>
      <c r="F145" s="64"/>
      <c r="G145" s="64"/>
      <c r="H145" s="64"/>
      <c r="I145" s="64"/>
      <c r="J145" s="64"/>
      <c r="K145" s="64"/>
      <c r="L145" s="64"/>
      <c r="M145" s="64"/>
      <c r="N145" s="64"/>
      <c r="O145" s="64"/>
    </row>
    <row r="146" ht="12.75" customHeight="1">
      <c r="A146" s="64"/>
      <c r="B146" s="64"/>
      <c r="C146" s="64"/>
      <c r="D146" s="64"/>
      <c r="E146" s="64"/>
      <c r="F146" s="64"/>
      <c r="G146" s="64"/>
      <c r="H146" s="64"/>
      <c r="I146" s="64"/>
      <c r="J146" s="64"/>
      <c r="K146" s="64"/>
      <c r="L146" s="64"/>
      <c r="M146" s="64"/>
      <c r="N146" s="64"/>
      <c r="O146" s="64"/>
    </row>
    <row r="147" ht="12.75" customHeight="1">
      <c r="A147" s="64"/>
      <c r="B147" s="64"/>
      <c r="C147" s="64"/>
      <c r="D147" s="64"/>
      <c r="E147" s="64"/>
      <c r="F147" s="64"/>
      <c r="G147" s="64"/>
      <c r="H147" s="64"/>
      <c r="I147" s="64"/>
      <c r="J147" s="64"/>
      <c r="K147" s="64"/>
      <c r="L147" s="64"/>
      <c r="M147" s="64"/>
      <c r="N147" s="64"/>
      <c r="O147" s="64"/>
    </row>
    <row r="148" ht="12.75" customHeight="1">
      <c r="A148" s="64"/>
      <c r="B148" s="64"/>
      <c r="C148" s="64"/>
      <c r="D148" s="64"/>
      <c r="E148" s="64"/>
      <c r="F148" s="64"/>
      <c r="G148" s="64"/>
      <c r="H148" s="64"/>
      <c r="I148" s="64"/>
      <c r="J148" s="64"/>
      <c r="K148" s="64"/>
      <c r="L148" s="64"/>
      <c r="M148" s="64"/>
      <c r="N148" s="64"/>
      <c r="O148" s="64"/>
    </row>
    <row r="149" ht="12.75" customHeight="1">
      <c r="A149" s="64"/>
      <c r="B149" s="64"/>
      <c r="C149" s="64"/>
      <c r="D149" s="64"/>
      <c r="E149" s="64"/>
      <c r="F149" s="64"/>
      <c r="G149" s="64"/>
      <c r="H149" s="64"/>
      <c r="I149" s="64"/>
      <c r="J149" s="64"/>
      <c r="K149" s="64"/>
      <c r="L149" s="64"/>
      <c r="M149" s="64"/>
      <c r="N149" s="64"/>
      <c r="O149" s="64"/>
    </row>
    <row r="150" ht="12.75" customHeight="1">
      <c r="A150" s="64"/>
      <c r="B150" s="64"/>
      <c r="C150" s="64"/>
      <c r="D150" s="64"/>
      <c r="E150" s="64"/>
      <c r="F150" s="64"/>
      <c r="G150" s="64"/>
      <c r="H150" s="64"/>
      <c r="I150" s="64"/>
      <c r="J150" s="64"/>
      <c r="K150" s="64"/>
      <c r="L150" s="64"/>
      <c r="M150" s="64"/>
      <c r="N150" s="64"/>
      <c r="O150" s="64"/>
    </row>
    <row r="151" ht="12.75" customHeight="1">
      <c r="A151" s="64"/>
      <c r="B151" s="64"/>
      <c r="C151" s="64"/>
      <c r="D151" s="64"/>
      <c r="E151" s="64"/>
      <c r="F151" s="64"/>
      <c r="G151" s="64"/>
      <c r="H151" s="64"/>
      <c r="I151" s="64"/>
      <c r="J151" s="64"/>
      <c r="K151" s="64"/>
      <c r="L151" s="64"/>
      <c r="M151" s="64"/>
      <c r="N151" s="64"/>
      <c r="O151" s="64"/>
    </row>
    <row r="152" ht="12.75" customHeight="1">
      <c r="A152" s="64"/>
      <c r="B152" s="64"/>
      <c r="C152" s="64"/>
      <c r="D152" s="64"/>
      <c r="E152" s="64"/>
      <c r="F152" s="64"/>
      <c r="G152" s="64"/>
      <c r="H152" s="64"/>
      <c r="I152" s="64"/>
      <c r="J152" s="64"/>
      <c r="K152" s="64"/>
      <c r="L152" s="64"/>
      <c r="M152" s="64"/>
      <c r="N152" s="64"/>
      <c r="O152" s="64"/>
    </row>
    <row r="153" ht="12.75" customHeight="1">
      <c r="A153" s="64"/>
      <c r="B153" s="64"/>
      <c r="C153" s="64"/>
      <c r="D153" s="64"/>
      <c r="E153" s="64"/>
      <c r="F153" s="64"/>
      <c r="G153" s="64"/>
      <c r="H153" s="64"/>
      <c r="I153" s="64"/>
      <c r="J153" s="64"/>
      <c r="K153" s="64"/>
      <c r="L153" s="64"/>
      <c r="M153" s="64"/>
      <c r="N153" s="64"/>
      <c r="O153" s="64"/>
    </row>
    <row r="154" ht="12.75" customHeight="1">
      <c r="A154" s="64"/>
      <c r="B154" s="64"/>
      <c r="C154" s="64"/>
      <c r="D154" s="64"/>
      <c r="E154" s="64"/>
      <c r="F154" s="64"/>
      <c r="G154" s="64"/>
      <c r="H154" s="64"/>
      <c r="I154" s="64"/>
      <c r="J154" s="64"/>
      <c r="K154" s="64"/>
      <c r="L154" s="64"/>
      <c r="M154" s="64"/>
      <c r="N154" s="64"/>
      <c r="O154" s="64"/>
    </row>
    <row r="155" ht="12.75" customHeight="1">
      <c r="A155" s="64"/>
      <c r="B155" s="64"/>
      <c r="C155" s="64"/>
      <c r="D155" s="64"/>
      <c r="E155" s="64"/>
      <c r="F155" s="64"/>
      <c r="G155" s="64"/>
      <c r="H155" s="64"/>
      <c r="I155" s="64"/>
      <c r="J155" s="64"/>
      <c r="K155" s="64"/>
      <c r="L155" s="64"/>
      <c r="M155" s="64"/>
      <c r="N155" s="64"/>
      <c r="O155" s="64"/>
    </row>
    <row r="156" ht="12.75" customHeight="1">
      <c r="A156" s="64"/>
      <c r="B156" s="64"/>
      <c r="C156" s="64"/>
      <c r="D156" s="64"/>
      <c r="E156" s="64"/>
      <c r="F156" s="64"/>
      <c r="G156" s="64"/>
      <c r="H156" s="64"/>
      <c r="I156" s="64"/>
      <c r="J156" s="64"/>
      <c r="K156" s="64"/>
      <c r="L156" s="64"/>
      <c r="M156" s="64"/>
      <c r="N156" s="64"/>
      <c r="O156" s="64"/>
    </row>
    <row r="157" ht="12.75" customHeight="1">
      <c r="A157" s="64"/>
      <c r="B157" s="64"/>
      <c r="C157" s="64"/>
      <c r="D157" s="64"/>
      <c r="E157" s="64"/>
      <c r="F157" s="64"/>
      <c r="G157" s="64"/>
      <c r="H157" s="64"/>
      <c r="I157" s="64"/>
      <c r="J157" s="64"/>
      <c r="K157" s="64"/>
      <c r="L157" s="64"/>
      <c r="M157" s="64"/>
      <c r="N157" s="64"/>
      <c r="O157" s="64"/>
    </row>
    <row r="158" ht="12.75" customHeight="1">
      <c r="A158" s="64"/>
      <c r="B158" s="64"/>
      <c r="C158" s="64"/>
      <c r="D158" s="64"/>
      <c r="E158" s="64"/>
      <c r="F158" s="64"/>
      <c r="G158" s="64"/>
      <c r="H158" s="64"/>
      <c r="I158" s="64"/>
      <c r="J158" s="64"/>
      <c r="K158" s="64"/>
      <c r="L158" s="64"/>
      <c r="M158" s="64"/>
      <c r="N158" s="64"/>
      <c r="O158" s="64"/>
    </row>
    <row r="159" ht="12.75" customHeight="1">
      <c r="A159" s="64"/>
      <c r="B159" s="64"/>
      <c r="C159" s="64"/>
      <c r="D159" s="64"/>
      <c r="E159" s="64"/>
      <c r="F159" s="64"/>
      <c r="G159" s="64"/>
      <c r="H159" s="64"/>
      <c r="I159" s="64"/>
      <c r="J159" s="64"/>
      <c r="K159" s="64"/>
      <c r="L159" s="64"/>
      <c r="M159" s="64"/>
      <c r="N159" s="64"/>
      <c r="O159" s="64"/>
    </row>
    <row r="160" ht="12.75" customHeight="1">
      <c r="A160" s="64"/>
      <c r="B160" s="64"/>
      <c r="C160" s="64"/>
      <c r="D160" s="64"/>
      <c r="E160" s="64"/>
      <c r="F160" s="64"/>
      <c r="G160" s="64"/>
      <c r="H160" s="64"/>
      <c r="I160" s="64"/>
      <c r="J160" s="64"/>
      <c r="K160" s="64"/>
      <c r="L160" s="64"/>
      <c r="M160" s="64"/>
      <c r="N160" s="64"/>
      <c r="O160" s="64"/>
    </row>
    <row r="161" ht="12.75" customHeight="1">
      <c r="A161" s="64"/>
      <c r="B161" s="64"/>
      <c r="C161" s="64"/>
      <c r="D161" s="64"/>
      <c r="E161" s="64"/>
      <c r="F161" s="64"/>
      <c r="G161" s="64"/>
      <c r="H161" s="64"/>
      <c r="I161" s="64"/>
      <c r="J161" s="64"/>
      <c r="K161" s="64"/>
      <c r="L161" s="64"/>
      <c r="M161" s="64"/>
      <c r="N161" s="64"/>
      <c r="O161" s="64"/>
    </row>
    <row r="162" ht="12.75" customHeight="1">
      <c r="A162" s="64"/>
      <c r="B162" s="64"/>
      <c r="C162" s="64"/>
      <c r="D162" s="64"/>
      <c r="E162" s="64"/>
      <c r="F162" s="64"/>
      <c r="G162" s="64"/>
      <c r="H162" s="64"/>
      <c r="I162" s="64"/>
      <c r="J162" s="64"/>
      <c r="K162" s="64"/>
      <c r="L162" s="64"/>
      <c r="M162" s="64"/>
      <c r="N162" s="64"/>
      <c r="O162" s="64"/>
    </row>
    <row r="163" ht="12.75" customHeight="1">
      <c r="A163" s="64"/>
      <c r="B163" s="64"/>
      <c r="C163" s="64"/>
      <c r="D163" s="64"/>
      <c r="E163" s="64"/>
      <c r="F163" s="64"/>
      <c r="G163" s="64"/>
      <c r="H163" s="64"/>
      <c r="I163" s="64"/>
      <c r="J163" s="64"/>
      <c r="K163" s="64"/>
      <c r="L163" s="64"/>
      <c r="M163" s="64"/>
      <c r="N163" s="64"/>
      <c r="O163" s="64"/>
    </row>
    <row r="164" ht="12.75" customHeight="1">
      <c r="A164" s="64"/>
      <c r="B164" s="64"/>
      <c r="C164" s="64"/>
      <c r="D164" s="64"/>
      <c r="E164" s="64"/>
      <c r="F164" s="64"/>
      <c r="G164" s="64"/>
      <c r="H164" s="64"/>
      <c r="I164" s="64"/>
      <c r="J164" s="64"/>
      <c r="K164" s="64"/>
      <c r="L164" s="64"/>
      <c r="M164" s="64"/>
      <c r="N164" s="64"/>
      <c r="O164" s="64"/>
    </row>
    <row r="165" ht="12.75" customHeight="1">
      <c r="A165" s="64"/>
      <c r="B165" s="64"/>
      <c r="C165" s="64"/>
      <c r="D165" s="64"/>
      <c r="E165" s="64"/>
      <c r="F165" s="64"/>
      <c r="G165" s="64"/>
      <c r="H165" s="64"/>
      <c r="I165" s="64"/>
      <c r="J165" s="64"/>
      <c r="K165" s="64"/>
      <c r="L165" s="64"/>
      <c r="M165" s="64"/>
      <c r="N165" s="64"/>
      <c r="O165" s="64"/>
    </row>
    <row r="166" ht="12.75" customHeight="1">
      <c r="A166" s="64"/>
      <c r="B166" s="64"/>
      <c r="C166" s="64"/>
      <c r="D166" s="64"/>
      <c r="E166" s="64"/>
      <c r="F166" s="64"/>
      <c r="G166" s="64"/>
      <c r="H166" s="64"/>
      <c r="I166" s="64"/>
      <c r="J166" s="64"/>
      <c r="K166" s="64"/>
      <c r="L166" s="64"/>
      <c r="M166" s="64"/>
      <c r="N166" s="64"/>
      <c r="O166" s="64"/>
    </row>
    <row r="167" ht="12.75" customHeight="1">
      <c r="A167" s="64"/>
      <c r="B167" s="64"/>
      <c r="C167" s="64"/>
      <c r="D167" s="64"/>
      <c r="E167" s="64"/>
      <c r="F167" s="64"/>
      <c r="G167" s="64"/>
      <c r="H167" s="64"/>
      <c r="I167" s="64"/>
      <c r="J167" s="64"/>
      <c r="K167" s="64"/>
      <c r="L167" s="64"/>
      <c r="M167" s="64"/>
      <c r="N167" s="64"/>
      <c r="O167" s="64"/>
    </row>
    <row r="168" ht="12.75" customHeight="1">
      <c r="A168" s="64"/>
      <c r="B168" s="64"/>
      <c r="C168" s="64"/>
      <c r="D168" s="64"/>
      <c r="E168" s="64"/>
      <c r="F168" s="64"/>
      <c r="G168" s="64"/>
      <c r="H168" s="64"/>
      <c r="I168" s="64"/>
      <c r="J168" s="64"/>
      <c r="K168" s="64"/>
      <c r="L168" s="64"/>
      <c r="M168" s="64"/>
      <c r="N168" s="64"/>
      <c r="O168" s="64"/>
    </row>
    <row r="169" ht="12.75" customHeight="1">
      <c r="A169" s="64"/>
      <c r="B169" s="64"/>
      <c r="C169" s="64"/>
      <c r="D169" s="64"/>
      <c r="E169" s="64"/>
      <c r="F169" s="64"/>
      <c r="G169" s="64"/>
      <c r="H169" s="64"/>
      <c r="I169" s="64"/>
      <c r="J169" s="64"/>
      <c r="K169" s="64"/>
      <c r="L169" s="64"/>
      <c r="M169" s="64"/>
      <c r="N169" s="64"/>
      <c r="O169" s="64"/>
    </row>
    <row r="170" ht="12.75" customHeight="1">
      <c r="A170" s="64"/>
      <c r="B170" s="64"/>
      <c r="C170" s="64"/>
      <c r="D170" s="64"/>
      <c r="E170" s="64"/>
      <c r="F170" s="64"/>
      <c r="G170" s="64"/>
      <c r="H170" s="64"/>
      <c r="I170" s="64"/>
      <c r="J170" s="64"/>
      <c r="K170" s="64"/>
      <c r="L170" s="64"/>
      <c r="M170" s="64"/>
      <c r="N170" s="64"/>
      <c r="O170" s="64"/>
    </row>
    <row r="171" ht="12.75" customHeight="1">
      <c r="A171" s="64"/>
      <c r="B171" s="64"/>
      <c r="C171" s="64"/>
      <c r="D171" s="64"/>
      <c r="E171" s="64"/>
      <c r="F171" s="64"/>
      <c r="G171" s="64"/>
      <c r="H171" s="64"/>
      <c r="I171" s="64"/>
      <c r="J171" s="64"/>
      <c r="K171" s="64"/>
      <c r="L171" s="64"/>
      <c r="M171" s="64"/>
      <c r="N171" s="64"/>
      <c r="O171" s="64"/>
    </row>
    <row r="172" ht="12.75" customHeight="1">
      <c r="A172" s="64"/>
      <c r="B172" s="64"/>
      <c r="C172" s="64"/>
      <c r="D172" s="64"/>
      <c r="E172" s="64"/>
      <c r="F172" s="64"/>
      <c r="G172" s="64"/>
      <c r="H172" s="64"/>
      <c r="I172" s="64"/>
      <c r="J172" s="64"/>
      <c r="K172" s="64"/>
      <c r="L172" s="64"/>
      <c r="M172" s="64"/>
      <c r="N172" s="64"/>
      <c r="O172" s="64"/>
    </row>
    <row r="173" ht="12.75" customHeight="1">
      <c r="A173" s="64"/>
      <c r="B173" s="64"/>
      <c r="C173" s="64"/>
      <c r="D173" s="64"/>
      <c r="E173" s="64"/>
      <c r="F173" s="64"/>
      <c r="G173" s="64"/>
      <c r="H173" s="64"/>
      <c r="I173" s="64"/>
      <c r="J173" s="64"/>
      <c r="K173" s="64"/>
      <c r="L173" s="64"/>
      <c r="M173" s="64"/>
      <c r="N173" s="64"/>
      <c r="O173" s="64"/>
    </row>
    <row r="174" ht="12.75" customHeight="1">
      <c r="A174" s="64"/>
      <c r="B174" s="64"/>
      <c r="C174" s="64"/>
      <c r="D174" s="64"/>
      <c r="E174" s="64"/>
      <c r="F174" s="64"/>
      <c r="G174" s="64"/>
      <c r="H174" s="64"/>
      <c r="I174" s="64"/>
      <c r="J174" s="64"/>
      <c r="K174" s="64"/>
      <c r="L174" s="64"/>
      <c r="M174" s="64"/>
      <c r="N174" s="64"/>
      <c r="O174" s="64"/>
    </row>
    <row r="175" ht="12.75" customHeight="1">
      <c r="A175" s="64"/>
      <c r="B175" s="64"/>
      <c r="C175" s="64"/>
      <c r="D175" s="64"/>
      <c r="E175" s="64"/>
      <c r="F175" s="64"/>
      <c r="G175" s="64"/>
      <c r="H175" s="64"/>
      <c r="I175" s="64"/>
      <c r="J175" s="64"/>
      <c r="K175" s="64"/>
      <c r="L175" s="64"/>
      <c r="M175" s="64"/>
      <c r="N175" s="64"/>
      <c r="O175" s="64"/>
    </row>
    <row r="176" ht="12.75" customHeight="1">
      <c r="A176" s="64"/>
      <c r="B176" s="64"/>
      <c r="C176" s="64"/>
      <c r="D176" s="64"/>
      <c r="E176" s="64"/>
      <c r="F176" s="64"/>
      <c r="G176" s="64"/>
      <c r="H176" s="64"/>
      <c r="I176" s="64"/>
      <c r="J176" s="64"/>
      <c r="K176" s="64"/>
      <c r="L176" s="64"/>
      <c r="M176" s="64"/>
      <c r="N176" s="64"/>
      <c r="O176" s="64"/>
    </row>
    <row r="177" ht="12.75" customHeight="1">
      <c r="A177" s="64"/>
      <c r="B177" s="64"/>
      <c r="C177" s="64"/>
      <c r="D177" s="64"/>
      <c r="E177" s="64"/>
      <c r="F177" s="64"/>
      <c r="G177" s="64"/>
      <c r="H177" s="64"/>
      <c r="I177" s="64"/>
      <c r="J177" s="64"/>
      <c r="K177" s="64"/>
      <c r="L177" s="64"/>
      <c r="M177" s="64"/>
      <c r="N177" s="64"/>
      <c r="O177" s="64"/>
    </row>
    <row r="178" ht="12.75" customHeight="1">
      <c r="A178" s="64"/>
      <c r="B178" s="64"/>
      <c r="C178" s="64"/>
      <c r="D178" s="64"/>
      <c r="E178" s="64"/>
      <c r="F178" s="64"/>
      <c r="G178" s="64"/>
      <c r="H178" s="64"/>
      <c r="I178" s="64"/>
      <c r="J178" s="64"/>
      <c r="K178" s="64"/>
      <c r="L178" s="64"/>
      <c r="M178" s="64"/>
      <c r="N178" s="64"/>
      <c r="O178" s="64"/>
    </row>
    <row r="179" ht="12.75" customHeight="1">
      <c r="A179" s="64"/>
      <c r="B179" s="64"/>
      <c r="C179" s="64"/>
      <c r="D179" s="64"/>
      <c r="E179" s="64"/>
      <c r="F179" s="64"/>
      <c r="G179" s="64"/>
      <c r="H179" s="64"/>
      <c r="I179" s="64"/>
      <c r="J179" s="64"/>
      <c r="K179" s="64"/>
      <c r="L179" s="64"/>
      <c r="M179" s="64"/>
      <c r="N179" s="64"/>
      <c r="O179" s="64"/>
    </row>
    <row r="180" ht="12.75" customHeight="1">
      <c r="A180" s="64"/>
      <c r="B180" s="64"/>
      <c r="C180" s="64"/>
      <c r="D180" s="64"/>
      <c r="E180" s="64"/>
      <c r="F180" s="64"/>
      <c r="G180" s="64"/>
      <c r="H180" s="64"/>
      <c r="I180" s="64"/>
      <c r="J180" s="64"/>
      <c r="K180" s="64"/>
      <c r="L180" s="64"/>
      <c r="M180" s="64"/>
      <c r="N180" s="64"/>
      <c r="O180" s="64"/>
    </row>
    <row r="181" ht="12.75" customHeight="1">
      <c r="A181" s="64"/>
      <c r="B181" s="64"/>
      <c r="C181" s="64"/>
      <c r="D181" s="64"/>
      <c r="E181" s="64"/>
      <c r="F181" s="64"/>
      <c r="G181" s="64"/>
      <c r="H181" s="64"/>
      <c r="I181" s="64"/>
      <c r="J181" s="64"/>
      <c r="K181" s="64"/>
      <c r="L181" s="64"/>
      <c r="M181" s="64"/>
      <c r="N181" s="64"/>
      <c r="O181" s="64"/>
    </row>
    <row r="182" ht="12.75" customHeight="1">
      <c r="A182" s="64"/>
      <c r="B182" s="64"/>
      <c r="C182" s="64"/>
      <c r="D182" s="64"/>
      <c r="E182" s="64"/>
      <c r="F182" s="64"/>
      <c r="G182" s="64"/>
      <c r="H182" s="64"/>
      <c r="I182" s="64"/>
      <c r="J182" s="64"/>
      <c r="K182" s="64"/>
      <c r="L182" s="64"/>
      <c r="M182" s="64"/>
      <c r="N182" s="64"/>
      <c r="O182" s="64"/>
    </row>
    <row r="183" ht="12.75" customHeight="1">
      <c r="A183" s="64"/>
      <c r="B183" s="64"/>
      <c r="C183" s="64"/>
      <c r="D183" s="64"/>
      <c r="E183" s="64"/>
      <c r="F183" s="64"/>
      <c r="G183" s="64"/>
      <c r="H183" s="64"/>
      <c r="I183" s="64"/>
      <c r="J183" s="64"/>
      <c r="K183" s="64"/>
      <c r="L183" s="64"/>
      <c r="M183" s="64"/>
      <c r="N183" s="64"/>
      <c r="O183" s="64"/>
    </row>
    <row r="184" ht="12.75" customHeight="1">
      <c r="A184" s="64"/>
      <c r="B184" s="64"/>
      <c r="C184" s="64"/>
      <c r="D184" s="64"/>
      <c r="E184" s="64"/>
      <c r="F184" s="64"/>
      <c r="G184" s="64"/>
      <c r="H184" s="64"/>
      <c r="I184" s="64"/>
      <c r="J184" s="64"/>
      <c r="K184" s="64"/>
      <c r="L184" s="64"/>
      <c r="M184" s="64"/>
      <c r="N184" s="64"/>
      <c r="O184" s="64"/>
    </row>
    <row r="185" ht="12.75" customHeight="1">
      <c r="A185" s="64"/>
      <c r="B185" s="64"/>
      <c r="C185" s="64"/>
      <c r="D185" s="64"/>
      <c r="E185" s="64"/>
      <c r="F185" s="64"/>
      <c r="G185" s="64"/>
      <c r="H185" s="64"/>
      <c r="I185" s="64"/>
      <c r="J185" s="64"/>
      <c r="K185" s="64"/>
      <c r="L185" s="64"/>
      <c r="M185" s="64"/>
      <c r="N185" s="64"/>
      <c r="O185" s="64"/>
    </row>
    <row r="186" ht="12.75" customHeight="1">
      <c r="A186" s="64"/>
      <c r="B186" s="64"/>
      <c r="C186" s="64"/>
      <c r="D186" s="64"/>
      <c r="E186" s="64"/>
      <c r="F186" s="64"/>
      <c r="G186" s="64"/>
      <c r="H186" s="64"/>
      <c r="I186" s="64"/>
      <c r="J186" s="64"/>
      <c r="K186" s="64"/>
      <c r="L186" s="64"/>
      <c r="M186" s="64"/>
      <c r="N186" s="64"/>
      <c r="O186" s="64"/>
    </row>
    <row r="187" ht="12.75" customHeight="1">
      <c r="A187" s="64"/>
      <c r="B187" s="64"/>
      <c r="C187" s="64"/>
      <c r="D187" s="64"/>
      <c r="E187" s="64"/>
      <c r="F187" s="64"/>
      <c r="G187" s="64"/>
      <c r="H187" s="64"/>
      <c r="I187" s="64"/>
      <c r="J187" s="64"/>
      <c r="K187" s="64"/>
      <c r="L187" s="64"/>
      <c r="M187" s="64"/>
      <c r="N187" s="64"/>
      <c r="O187" s="64"/>
    </row>
    <row r="188" ht="12.75" customHeight="1">
      <c r="A188" s="64"/>
      <c r="B188" s="64"/>
      <c r="C188" s="64"/>
      <c r="D188" s="64"/>
      <c r="E188" s="64"/>
      <c r="F188" s="64"/>
      <c r="G188" s="64"/>
      <c r="H188" s="64"/>
      <c r="I188" s="64"/>
      <c r="J188" s="64"/>
      <c r="K188" s="64"/>
      <c r="L188" s="64"/>
      <c r="M188" s="64"/>
      <c r="N188" s="64"/>
      <c r="O188" s="64"/>
    </row>
    <row r="189" ht="12.75" customHeight="1">
      <c r="A189" s="64"/>
      <c r="B189" s="64"/>
      <c r="C189" s="64"/>
      <c r="D189" s="64"/>
      <c r="E189" s="64"/>
      <c r="F189" s="64"/>
      <c r="G189" s="64"/>
      <c r="H189" s="64"/>
      <c r="I189" s="64"/>
      <c r="J189" s="64"/>
      <c r="K189" s="64"/>
      <c r="L189" s="64"/>
      <c r="M189" s="64"/>
      <c r="N189" s="64"/>
      <c r="O189" s="64"/>
    </row>
    <row r="190" ht="12.75" customHeight="1">
      <c r="A190" s="64"/>
      <c r="B190" s="64"/>
      <c r="C190" s="64"/>
      <c r="D190" s="64"/>
      <c r="E190" s="64"/>
      <c r="F190" s="64"/>
      <c r="G190" s="64"/>
      <c r="H190" s="64"/>
      <c r="I190" s="64"/>
      <c r="J190" s="64"/>
      <c r="K190" s="64"/>
      <c r="L190" s="64"/>
      <c r="M190" s="64"/>
      <c r="N190" s="64"/>
      <c r="O190" s="64"/>
    </row>
    <row r="191" ht="12.75" customHeight="1">
      <c r="A191" s="64"/>
      <c r="B191" s="64"/>
      <c r="C191" s="64"/>
      <c r="D191" s="64"/>
      <c r="E191" s="64"/>
      <c r="F191" s="64"/>
      <c r="G191" s="64"/>
      <c r="H191" s="64"/>
      <c r="I191" s="64"/>
      <c r="J191" s="64"/>
      <c r="K191" s="64"/>
      <c r="L191" s="64"/>
      <c r="M191" s="64"/>
      <c r="N191" s="64"/>
      <c r="O191" s="64"/>
    </row>
    <row r="192" ht="12.75" customHeight="1">
      <c r="A192" s="64"/>
      <c r="B192" s="64"/>
      <c r="C192" s="64"/>
      <c r="D192" s="64"/>
      <c r="E192" s="64"/>
      <c r="F192" s="64"/>
      <c r="G192" s="64"/>
      <c r="H192" s="64"/>
      <c r="I192" s="64"/>
      <c r="J192" s="64"/>
      <c r="K192" s="64"/>
      <c r="L192" s="64"/>
      <c r="M192" s="64"/>
      <c r="N192" s="64"/>
      <c r="O192" s="64"/>
    </row>
    <row r="193" ht="12.75" customHeight="1">
      <c r="A193" s="64"/>
      <c r="B193" s="64"/>
      <c r="C193" s="64"/>
      <c r="D193" s="64"/>
      <c r="E193" s="64"/>
      <c r="F193" s="64"/>
      <c r="G193" s="64"/>
      <c r="H193" s="64"/>
      <c r="I193" s="64"/>
      <c r="J193" s="64"/>
      <c r="K193" s="64"/>
      <c r="L193" s="64"/>
      <c r="M193" s="64"/>
      <c r="N193" s="64"/>
      <c r="O193" s="64"/>
    </row>
    <row r="194" ht="12.75" customHeight="1">
      <c r="A194" s="64"/>
      <c r="B194" s="64"/>
      <c r="C194" s="64"/>
      <c r="D194" s="64"/>
      <c r="E194" s="64"/>
      <c r="F194" s="64"/>
      <c r="G194" s="64"/>
      <c r="H194" s="64"/>
      <c r="I194" s="64"/>
      <c r="J194" s="64"/>
      <c r="K194" s="64"/>
      <c r="L194" s="64"/>
      <c r="M194" s="64"/>
      <c r="N194" s="64"/>
      <c r="O194" s="64"/>
    </row>
    <row r="195" ht="12.75" customHeight="1">
      <c r="A195" s="64"/>
      <c r="B195" s="64"/>
      <c r="C195" s="64"/>
      <c r="D195" s="64"/>
      <c r="E195" s="64"/>
      <c r="F195" s="64"/>
      <c r="G195" s="64"/>
      <c r="H195" s="64"/>
      <c r="I195" s="64"/>
      <c r="J195" s="64"/>
      <c r="K195" s="64"/>
      <c r="L195" s="64"/>
      <c r="M195" s="64"/>
      <c r="N195" s="64"/>
      <c r="O195" s="64"/>
    </row>
    <row r="196" ht="12.75" customHeight="1">
      <c r="A196" s="64"/>
      <c r="B196" s="64"/>
      <c r="C196" s="64"/>
      <c r="D196" s="64"/>
      <c r="E196" s="64"/>
      <c r="F196" s="64"/>
      <c r="G196" s="64"/>
      <c r="H196" s="64"/>
      <c r="I196" s="64"/>
      <c r="J196" s="64"/>
      <c r="K196" s="64"/>
      <c r="L196" s="64"/>
      <c r="M196" s="64"/>
      <c r="N196" s="64"/>
      <c r="O196" s="64"/>
    </row>
    <row r="197" ht="12.75" customHeight="1">
      <c r="A197" s="64"/>
      <c r="B197" s="64"/>
      <c r="C197" s="64"/>
      <c r="D197" s="64"/>
      <c r="E197" s="64"/>
      <c r="F197" s="64"/>
      <c r="G197" s="64"/>
      <c r="H197" s="64"/>
      <c r="I197" s="64"/>
      <c r="J197" s="64"/>
      <c r="K197" s="64"/>
      <c r="L197" s="64"/>
      <c r="M197" s="64"/>
      <c r="N197" s="64"/>
      <c r="O197" s="64"/>
    </row>
    <row r="198" ht="12.75" customHeight="1">
      <c r="A198" s="64"/>
      <c r="B198" s="64"/>
      <c r="C198" s="64"/>
      <c r="D198" s="64"/>
      <c r="E198" s="64"/>
      <c r="F198" s="64"/>
      <c r="G198" s="64"/>
      <c r="H198" s="64"/>
      <c r="I198" s="64"/>
      <c r="J198" s="64"/>
      <c r="K198" s="64"/>
      <c r="L198" s="64"/>
      <c r="M198" s="64"/>
      <c r="N198" s="64"/>
      <c r="O198" s="64"/>
    </row>
    <row r="199" ht="12.75" customHeight="1">
      <c r="A199" s="64"/>
      <c r="B199" s="64"/>
      <c r="C199" s="64"/>
      <c r="D199" s="64"/>
      <c r="E199" s="64"/>
      <c r="F199" s="64"/>
      <c r="G199" s="64"/>
      <c r="H199" s="64"/>
      <c r="I199" s="64"/>
      <c r="J199" s="64"/>
      <c r="K199" s="64"/>
      <c r="L199" s="64"/>
      <c r="M199" s="64"/>
      <c r="N199" s="64"/>
      <c r="O199" s="64"/>
    </row>
    <row r="200" ht="12.75" customHeight="1">
      <c r="A200" s="64"/>
      <c r="B200" s="64"/>
      <c r="C200" s="64"/>
      <c r="D200" s="64"/>
      <c r="E200" s="64"/>
      <c r="F200" s="64"/>
      <c r="G200" s="64"/>
      <c r="H200" s="64"/>
      <c r="I200" s="64"/>
      <c r="J200" s="64"/>
      <c r="K200" s="64"/>
      <c r="L200" s="64"/>
      <c r="M200" s="64"/>
      <c r="N200" s="64"/>
      <c r="O200" s="64"/>
    </row>
    <row r="201" ht="12.75" customHeight="1">
      <c r="A201" s="64"/>
      <c r="B201" s="64"/>
      <c r="C201" s="64"/>
      <c r="D201" s="64"/>
      <c r="E201" s="64"/>
      <c r="F201" s="64"/>
      <c r="G201" s="64"/>
      <c r="H201" s="64"/>
      <c r="I201" s="64"/>
      <c r="J201" s="64"/>
      <c r="K201" s="64"/>
      <c r="L201" s="64"/>
      <c r="M201" s="64"/>
      <c r="N201" s="64"/>
      <c r="O201" s="64"/>
    </row>
    <row r="202" ht="12.75" customHeight="1">
      <c r="A202" s="64"/>
      <c r="B202" s="64"/>
      <c r="C202" s="64"/>
      <c r="D202" s="64"/>
      <c r="E202" s="64"/>
      <c r="F202" s="64"/>
      <c r="G202" s="64"/>
      <c r="H202" s="64"/>
      <c r="I202" s="64"/>
      <c r="J202" s="64"/>
      <c r="K202" s="64"/>
      <c r="L202" s="64"/>
      <c r="M202" s="64"/>
      <c r="N202" s="64"/>
      <c r="O202" s="64"/>
    </row>
    <row r="203" ht="12.75" customHeight="1">
      <c r="A203" s="64"/>
      <c r="B203" s="64"/>
      <c r="C203" s="64"/>
      <c r="D203" s="64"/>
      <c r="E203" s="64"/>
      <c r="F203" s="64"/>
      <c r="G203" s="64"/>
      <c r="H203" s="64"/>
      <c r="I203" s="64"/>
      <c r="J203" s="64"/>
      <c r="K203" s="64"/>
      <c r="L203" s="64"/>
      <c r="M203" s="64"/>
      <c r="N203" s="64"/>
      <c r="O203" s="64"/>
    </row>
    <row r="204" ht="12.75" customHeight="1">
      <c r="A204" s="64"/>
      <c r="B204" s="64"/>
      <c r="C204" s="64"/>
      <c r="D204" s="64"/>
      <c r="E204" s="64"/>
      <c r="F204" s="64"/>
      <c r="G204" s="64"/>
      <c r="H204" s="64"/>
      <c r="I204" s="64"/>
      <c r="J204" s="64"/>
      <c r="K204" s="64"/>
      <c r="L204" s="64"/>
      <c r="M204" s="64"/>
      <c r="N204" s="64"/>
      <c r="O204" s="64"/>
    </row>
    <row r="205" ht="12.75" customHeight="1">
      <c r="A205" s="64"/>
      <c r="B205" s="64"/>
      <c r="C205" s="64"/>
      <c r="D205" s="64"/>
      <c r="E205" s="64"/>
      <c r="F205" s="64"/>
      <c r="G205" s="64"/>
      <c r="H205" s="64"/>
      <c r="I205" s="64"/>
      <c r="J205" s="64"/>
      <c r="K205" s="64"/>
      <c r="L205" s="64"/>
      <c r="M205" s="64"/>
      <c r="N205" s="64"/>
      <c r="O205" s="64"/>
    </row>
    <row r="206" ht="12.75" customHeight="1">
      <c r="A206" s="64"/>
      <c r="B206" s="64"/>
      <c r="C206" s="64"/>
      <c r="D206" s="64"/>
      <c r="E206" s="64"/>
      <c r="F206" s="64"/>
      <c r="G206" s="64"/>
      <c r="H206" s="64"/>
      <c r="I206" s="64"/>
      <c r="J206" s="64"/>
      <c r="K206" s="64"/>
      <c r="L206" s="64"/>
      <c r="M206" s="64"/>
      <c r="N206" s="64"/>
      <c r="O206" s="64"/>
    </row>
    <row r="207" ht="12.75" customHeight="1">
      <c r="A207" s="64"/>
      <c r="B207" s="64"/>
      <c r="C207" s="64"/>
      <c r="D207" s="64"/>
      <c r="E207" s="64"/>
      <c r="F207" s="64"/>
      <c r="G207" s="64"/>
      <c r="H207" s="64"/>
      <c r="I207" s="64"/>
      <c r="J207" s="64"/>
      <c r="K207" s="64"/>
      <c r="L207" s="64"/>
      <c r="M207" s="64"/>
      <c r="N207" s="64"/>
      <c r="O207" s="64"/>
    </row>
    <row r="208" ht="12.75" customHeight="1">
      <c r="A208" s="64"/>
      <c r="B208" s="64"/>
      <c r="C208" s="64"/>
      <c r="D208" s="64"/>
      <c r="E208" s="64"/>
      <c r="F208" s="64"/>
      <c r="G208" s="64"/>
      <c r="H208" s="64"/>
      <c r="I208" s="64"/>
      <c r="J208" s="64"/>
      <c r="K208" s="64"/>
      <c r="L208" s="64"/>
      <c r="M208" s="64"/>
      <c r="N208" s="64"/>
      <c r="O208" s="64"/>
    </row>
    <row r="209" ht="12.75" customHeight="1">
      <c r="A209" s="64"/>
      <c r="B209" s="64"/>
      <c r="C209" s="64"/>
      <c r="D209" s="64"/>
      <c r="E209" s="64"/>
      <c r="F209" s="64"/>
      <c r="G209" s="64"/>
      <c r="H209" s="64"/>
      <c r="I209" s="64"/>
      <c r="J209" s="64"/>
      <c r="K209" s="64"/>
      <c r="L209" s="64"/>
      <c r="M209" s="64"/>
      <c r="N209" s="64"/>
      <c r="O209" s="64"/>
    </row>
    <row r="210" ht="12.75" customHeight="1">
      <c r="A210" s="64"/>
      <c r="B210" s="64"/>
      <c r="C210" s="64"/>
      <c r="D210" s="64"/>
      <c r="E210" s="64"/>
      <c r="F210" s="64"/>
      <c r="G210" s="64"/>
      <c r="H210" s="64"/>
      <c r="I210" s="64"/>
      <c r="J210" s="64"/>
      <c r="K210" s="64"/>
      <c r="L210" s="64"/>
      <c r="M210" s="64"/>
      <c r="N210" s="64"/>
      <c r="O210" s="64"/>
    </row>
    <row r="211" ht="12.75" customHeight="1">
      <c r="A211" s="64"/>
      <c r="B211" s="64"/>
      <c r="C211" s="64"/>
      <c r="D211" s="64"/>
      <c r="E211" s="64"/>
      <c r="F211" s="64"/>
      <c r="G211" s="64"/>
      <c r="H211" s="64"/>
      <c r="I211" s="64"/>
      <c r="J211" s="64"/>
      <c r="K211" s="64"/>
      <c r="L211" s="64"/>
      <c r="M211" s="64"/>
      <c r="N211" s="64"/>
      <c r="O211" s="64"/>
    </row>
    <row r="212" ht="12.75" customHeight="1">
      <c r="A212" s="64"/>
      <c r="B212" s="64"/>
      <c r="C212" s="64"/>
      <c r="D212" s="64"/>
      <c r="E212" s="64"/>
      <c r="F212" s="64"/>
      <c r="G212" s="64"/>
      <c r="H212" s="64"/>
      <c r="I212" s="64"/>
      <c r="J212" s="64"/>
      <c r="K212" s="64"/>
      <c r="L212" s="64"/>
      <c r="M212" s="64"/>
      <c r="N212" s="64"/>
      <c r="O212" s="64"/>
    </row>
    <row r="213" ht="12.75" customHeight="1">
      <c r="A213" s="64"/>
      <c r="B213" s="64"/>
      <c r="C213" s="64"/>
      <c r="D213" s="64"/>
      <c r="E213" s="64"/>
      <c r="F213" s="64"/>
      <c r="G213" s="64"/>
      <c r="H213" s="64"/>
      <c r="I213" s="64"/>
      <c r="J213" s="64"/>
      <c r="K213" s="64"/>
      <c r="L213" s="64"/>
      <c r="M213" s="64"/>
      <c r="N213" s="64"/>
      <c r="O213" s="64"/>
    </row>
    <row r="214" ht="12.75" customHeight="1">
      <c r="A214" s="64"/>
      <c r="B214" s="64"/>
      <c r="C214" s="64"/>
      <c r="D214" s="64"/>
      <c r="E214" s="64"/>
      <c r="F214" s="64"/>
      <c r="G214" s="64"/>
      <c r="H214" s="64"/>
      <c r="I214" s="64"/>
      <c r="J214" s="64"/>
      <c r="K214" s="64"/>
      <c r="L214" s="64"/>
      <c r="M214" s="64"/>
      <c r="N214" s="64"/>
      <c r="O214" s="64"/>
    </row>
    <row r="215" ht="12.75" customHeight="1">
      <c r="A215" s="64"/>
      <c r="B215" s="64"/>
      <c r="C215" s="64"/>
      <c r="D215" s="64"/>
      <c r="E215" s="64"/>
      <c r="F215" s="64"/>
      <c r="G215" s="64"/>
      <c r="H215" s="64"/>
      <c r="I215" s="64"/>
      <c r="J215" s="64"/>
      <c r="K215" s="64"/>
      <c r="L215" s="64"/>
      <c r="M215" s="64"/>
      <c r="N215" s="64"/>
      <c r="O215" s="64"/>
    </row>
    <row r="216" ht="12.75" customHeight="1">
      <c r="A216" s="64"/>
      <c r="B216" s="64"/>
      <c r="C216" s="64"/>
      <c r="D216" s="64"/>
      <c r="E216" s="64"/>
      <c r="F216" s="64"/>
      <c r="G216" s="64"/>
      <c r="H216" s="64"/>
      <c r="I216" s="64"/>
      <c r="J216" s="64"/>
      <c r="K216" s="64"/>
      <c r="L216" s="64"/>
      <c r="M216" s="64"/>
      <c r="N216" s="64"/>
      <c r="O216" s="64"/>
    </row>
    <row r="217" ht="12.75" customHeight="1">
      <c r="A217" s="64"/>
      <c r="B217" s="64"/>
      <c r="C217" s="64"/>
      <c r="D217" s="64"/>
      <c r="E217" s="64"/>
      <c r="F217" s="64"/>
      <c r="G217" s="64"/>
      <c r="H217" s="64"/>
      <c r="I217" s="64"/>
      <c r="J217" s="64"/>
      <c r="K217" s="64"/>
      <c r="L217" s="64"/>
      <c r="M217" s="64"/>
      <c r="N217" s="64"/>
      <c r="O217" s="64"/>
    </row>
    <row r="218" ht="12.75" customHeight="1">
      <c r="A218" s="64"/>
      <c r="B218" s="64"/>
      <c r="C218" s="64"/>
      <c r="D218" s="64"/>
      <c r="E218" s="64"/>
      <c r="F218" s="64"/>
      <c r="G218" s="64"/>
      <c r="H218" s="64"/>
      <c r="I218" s="64"/>
      <c r="J218" s="64"/>
      <c r="K218" s="64"/>
      <c r="L218" s="64"/>
      <c r="M218" s="64"/>
      <c r="N218" s="64"/>
      <c r="O218" s="64"/>
    </row>
    <row r="219" ht="12.75" customHeight="1">
      <c r="A219" s="64"/>
      <c r="B219" s="64"/>
      <c r="C219" s="64"/>
      <c r="D219" s="64"/>
      <c r="E219" s="64"/>
      <c r="F219" s="64"/>
      <c r="G219" s="64"/>
      <c r="H219" s="64"/>
      <c r="I219" s="64"/>
      <c r="J219" s="64"/>
      <c r="K219" s="64"/>
      <c r="L219" s="64"/>
      <c r="M219" s="64"/>
      <c r="N219" s="64"/>
      <c r="O219" s="64"/>
    </row>
    <row r="220" ht="12.75" customHeight="1">
      <c r="A220" s="64"/>
      <c r="B220" s="64"/>
      <c r="C220" s="64"/>
      <c r="D220" s="64"/>
      <c r="E220" s="64"/>
      <c r="F220" s="64"/>
      <c r="G220" s="64"/>
      <c r="H220" s="64"/>
      <c r="I220" s="64"/>
      <c r="J220" s="64"/>
      <c r="K220" s="64"/>
      <c r="L220" s="64"/>
      <c r="M220" s="64"/>
      <c r="N220" s="64"/>
      <c r="O220" s="64"/>
    </row>
    <row r="221" ht="12.75" customHeight="1">
      <c r="A221" s="64"/>
      <c r="B221" s="64"/>
      <c r="C221" s="64"/>
      <c r="D221" s="64"/>
      <c r="E221" s="64"/>
      <c r="F221" s="64"/>
      <c r="G221" s="64"/>
      <c r="H221" s="64"/>
      <c r="I221" s="64"/>
      <c r="J221" s="64"/>
      <c r="K221" s="64"/>
      <c r="L221" s="64"/>
      <c r="M221" s="64"/>
      <c r="N221" s="64"/>
      <c r="O221" s="64"/>
    </row>
    <row r="222" ht="12.75" customHeight="1">
      <c r="A222" s="64"/>
      <c r="B222" s="64"/>
      <c r="C222" s="64"/>
      <c r="D222" s="64"/>
      <c r="E222" s="64"/>
      <c r="F222" s="64"/>
      <c r="G222" s="64"/>
      <c r="H222" s="64"/>
      <c r="I222" s="64"/>
      <c r="J222" s="64"/>
      <c r="K222" s="64"/>
      <c r="L222" s="64"/>
      <c r="M222" s="64"/>
      <c r="N222" s="64"/>
      <c r="O222" s="64"/>
    </row>
    <row r="223" ht="12.75" customHeight="1">
      <c r="A223" s="64"/>
      <c r="B223" s="64"/>
      <c r="C223" s="64"/>
      <c r="D223" s="64"/>
      <c r="E223" s="64"/>
      <c r="F223" s="64"/>
      <c r="G223" s="64"/>
      <c r="H223" s="64"/>
      <c r="I223" s="64"/>
      <c r="J223" s="64"/>
      <c r="K223" s="64"/>
      <c r="L223" s="64"/>
      <c r="M223" s="64"/>
      <c r="N223" s="64"/>
      <c r="O223" s="64"/>
    </row>
    <row r="224" ht="12.75" customHeight="1">
      <c r="A224" s="64"/>
      <c r="B224" s="64"/>
      <c r="C224" s="64"/>
      <c r="D224" s="64"/>
      <c r="E224" s="64"/>
      <c r="F224" s="64"/>
      <c r="G224" s="64"/>
      <c r="H224" s="64"/>
      <c r="I224" s="64"/>
      <c r="J224" s="64"/>
      <c r="K224" s="64"/>
      <c r="L224" s="64"/>
      <c r="M224" s="64"/>
      <c r="N224" s="64"/>
      <c r="O224" s="64"/>
    </row>
    <row r="225" ht="12.75" customHeight="1">
      <c r="A225" s="64"/>
      <c r="B225" s="64"/>
      <c r="C225" s="64"/>
      <c r="D225" s="64"/>
      <c r="E225" s="64"/>
      <c r="F225" s="64"/>
      <c r="G225" s="64"/>
      <c r="H225" s="64"/>
      <c r="I225" s="64"/>
      <c r="J225" s="64"/>
      <c r="K225" s="64"/>
      <c r="L225" s="64"/>
      <c r="M225" s="64"/>
      <c r="N225" s="64"/>
      <c r="O225" s="64"/>
    </row>
    <row r="226" ht="12.75" customHeight="1">
      <c r="A226" s="64"/>
      <c r="B226" s="64"/>
      <c r="C226" s="64"/>
      <c r="D226" s="64"/>
      <c r="E226" s="64"/>
      <c r="F226" s="64"/>
      <c r="G226" s="64"/>
      <c r="H226" s="64"/>
      <c r="I226" s="64"/>
      <c r="J226" s="64"/>
      <c r="K226" s="64"/>
      <c r="L226" s="64"/>
      <c r="M226" s="64"/>
      <c r="N226" s="64"/>
      <c r="O226" s="64"/>
    </row>
    <row r="227" ht="12.75" customHeight="1">
      <c r="A227" s="64"/>
      <c r="B227" s="64"/>
      <c r="C227" s="64"/>
      <c r="D227" s="64"/>
      <c r="E227" s="64"/>
      <c r="F227" s="64"/>
      <c r="G227" s="64"/>
      <c r="H227" s="64"/>
      <c r="I227" s="64"/>
      <c r="J227" s="64"/>
      <c r="K227" s="64"/>
      <c r="L227" s="64"/>
      <c r="M227" s="64"/>
      <c r="N227" s="64"/>
      <c r="O227" s="64"/>
    </row>
    <row r="228" ht="12.75" customHeight="1">
      <c r="A228" s="64"/>
      <c r="B228" s="64"/>
      <c r="C228" s="64"/>
      <c r="D228" s="64"/>
      <c r="E228" s="64"/>
      <c r="F228" s="64"/>
      <c r="G228" s="64"/>
      <c r="H228" s="64"/>
      <c r="I228" s="64"/>
      <c r="J228" s="64"/>
      <c r="K228" s="64"/>
      <c r="L228" s="64"/>
      <c r="M228" s="64"/>
      <c r="N228" s="64"/>
      <c r="O228" s="64"/>
    </row>
    <row r="229" ht="12.75" customHeight="1">
      <c r="A229" s="64"/>
      <c r="B229" s="64"/>
      <c r="C229" s="64"/>
      <c r="D229" s="64"/>
      <c r="E229" s="64"/>
      <c r="F229" s="64"/>
      <c r="G229" s="64"/>
      <c r="H229" s="64"/>
      <c r="I229" s="64"/>
      <c r="J229" s="64"/>
      <c r="K229" s="64"/>
      <c r="L229" s="64"/>
      <c r="M229" s="64"/>
      <c r="N229" s="64"/>
      <c r="O229" s="64"/>
    </row>
    <row r="230" ht="12.75" customHeight="1">
      <c r="A230" s="64"/>
      <c r="B230" s="64"/>
      <c r="C230" s="64"/>
      <c r="D230" s="64"/>
      <c r="E230" s="64"/>
      <c r="F230" s="64"/>
      <c r="G230" s="64"/>
      <c r="H230" s="64"/>
      <c r="I230" s="64"/>
      <c r="J230" s="64"/>
      <c r="K230" s="64"/>
      <c r="L230" s="64"/>
      <c r="M230" s="64"/>
      <c r="N230" s="64"/>
      <c r="O230" s="64"/>
    </row>
    <row r="231" ht="12.75" customHeight="1">
      <c r="A231" s="64"/>
      <c r="B231" s="64"/>
      <c r="C231" s="64"/>
      <c r="D231" s="64"/>
      <c r="E231" s="64"/>
      <c r="F231" s="64"/>
      <c r="G231" s="64"/>
      <c r="H231" s="64"/>
      <c r="I231" s="64"/>
      <c r="J231" s="64"/>
      <c r="K231" s="64"/>
      <c r="L231" s="64"/>
      <c r="M231" s="64"/>
      <c r="N231" s="64"/>
      <c r="O231" s="64"/>
    </row>
    <row r="232" ht="12.75" customHeight="1">
      <c r="A232" s="64"/>
      <c r="B232" s="64"/>
      <c r="C232" s="64"/>
      <c r="D232" s="64"/>
      <c r="E232" s="64"/>
      <c r="F232" s="64"/>
      <c r="G232" s="64"/>
      <c r="H232" s="64"/>
      <c r="I232" s="64"/>
      <c r="J232" s="64"/>
      <c r="K232" s="64"/>
      <c r="L232" s="64"/>
      <c r="M232" s="64"/>
      <c r="N232" s="64"/>
      <c r="O232" s="64"/>
    </row>
    <row r="233" ht="12.75" customHeight="1">
      <c r="A233" s="64"/>
      <c r="B233" s="64"/>
      <c r="C233" s="64"/>
      <c r="D233" s="64"/>
      <c r="E233" s="64"/>
      <c r="F233" s="64"/>
      <c r="G233" s="64"/>
      <c r="H233" s="64"/>
      <c r="I233" s="64"/>
      <c r="J233" s="64"/>
      <c r="K233" s="64"/>
      <c r="L233" s="64"/>
      <c r="M233" s="64"/>
      <c r="N233" s="64"/>
      <c r="O233" s="64"/>
    </row>
    <row r="234" ht="12.75" customHeight="1">
      <c r="A234" s="64"/>
      <c r="B234" s="64"/>
      <c r="C234" s="64"/>
      <c r="D234" s="64"/>
      <c r="E234" s="64"/>
      <c r="F234" s="64"/>
      <c r="G234" s="64"/>
      <c r="H234" s="64"/>
      <c r="I234" s="64"/>
      <c r="J234" s="64"/>
      <c r="K234" s="64"/>
      <c r="L234" s="64"/>
      <c r="M234" s="64"/>
      <c r="N234" s="64"/>
      <c r="O234" s="64"/>
    </row>
    <row r="235" ht="12.75" customHeight="1">
      <c r="A235" s="64"/>
      <c r="B235" s="64"/>
      <c r="C235" s="64"/>
      <c r="D235" s="64"/>
      <c r="E235" s="64"/>
      <c r="F235" s="64"/>
      <c r="G235" s="64"/>
      <c r="H235" s="64"/>
      <c r="I235" s="64"/>
      <c r="J235" s="64"/>
      <c r="K235" s="64"/>
      <c r="L235" s="64"/>
      <c r="M235" s="64"/>
      <c r="N235" s="64"/>
      <c r="O235" s="64"/>
    </row>
    <row r="236" ht="12.75" customHeight="1">
      <c r="A236" s="64"/>
      <c r="B236" s="64"/>
      <c r="C236" s="64"/>
      <c r="D236" s="64"/>
      <c r="E236" s="64"/>
      <c r="F236" s="64"/>
      <c r="G236" s="64"/>
      <c r="H236" s="64"/>
      <c r="I236" s="64"/>
      <c r="J236" s="64"/>
      <c r="K236" s="64"/>
      <c r="L236" s="64"/>
      <c r="M236" s="64"/>
      <c r="N236" s="64"/>
      <c r="O236" s="64"/>
    </row>
    <row r="237" ht="12.75" customHeight="1">
      <c r="A237" s="64"/>
      <c r="B237" s="64"/>
      <c r="C237" s="64"/>
      <c r="D237" s="64"/>
      <c r="E237" s="64"/>
      <c r="F237" s="64"/>
      <c r="G237" s="64"/>
      <c r="H237" s="64"/>
      <c r="I237" s="64"/>
      <c r="J237" s="64"/>
      <c r="K237" s="64"/>
      <c r="L237" s="64"/>
      <c r="M237" s="64"/>
      <c r="N237" s="64"/>
      <c r="O237" s="64"/>
    </row>
    <row r="238" ht="12.75" customHeight="1">
      <c r="A238" s="64"/>
      <c r="B238" s="64"/>
      <c r="C238" s="64"/>
      <c r="D238" s="64"/>
      <c r="E238" s="64"/>
      <c r="F238" s="64"/>
      <c r="G238" s="64"/>
      <c r="H238" s="64"/>
      <c r="I238" s="64"/>
      <c r="J238" s="64"/>
      <c r="K238" s="64"/>
      <c r="L238" s="64"/>
      <c r="M238" s="64"/>
      <c r="N238" s="64"/>
      <c r="O238" s="64"/>
    </row>
    <row r="239" ht="12.75" customHeight="1">
      <c r="A239" s="64"/>
      <c r="B239" s="64"/>
      <c r="C239" s="64"/>
      <c r="D239" s="64"/>
      <c r="E239" s="64"/>
      <c r="F239" s="64"/>
      <c r="G239" s="64"/>
      <c r="H239" s="64"/>
      <c r="I239" s="64"/>
      <c r="J239" s="64"/>
      <c r="K239" s="64"/>
      <c r="L239" s="64"/>
      <c r="M239" s="64"/>
      <c r="N239" s="64"/>
      <c r="O239" s="64"/>
    </row>
    <row r="240" ht="12.75" customHeight="1">
      <c r="A240" s="64"/>
      <c r="B240" s="64"/>
      <c r="C240" s="64"/>
      <c r="D240" s="64"/>
      <c r="E240" s="64"/>
      <c r="F240" s="64"/>
      <c r="G240" s="64"/>
      <c r="H240" s="64"/>
      <c r="I240" s="64"/>
      <c r="J240" s="64"/>
      <c r="K240" s="64"/>
      <c r="L240" s="64"/>
      <c r="M240" s="64"/>
      <c r="N240" s="64"/>
      <c r="O240" s="64"/>
    </row>
    <row r="241" ht="12.75" customHeight="1">
      <c r="A241" s="64"/>
      <c r="B241" s="64"/>
      <c r="C241" s="64"/>
      <c r="D241" s="64"/>
      <c r="E241" s="64"/>
      <c r="F241" s="64"/>
      <c r="G241" s="64"/>
      <c r="H241" s="64"/>
      <c r="I241" s="64"/>
      <c r="J241" s="64"/>
      <c r="K241" s="64"/>
      <c r="L241" s="64"/>
      <c r="M241" s="64"/>
      <c r="N241" s="64"/>
      <c r="O241" s="64"/>
    </row>
    <row r="242" ht="12.75" customHeight="1">
      <c r="A242" s="64"/>
      <c r="B242" s="64"/>
      <c r="C242" s="64"/>
      <c r="D242" s="64"/>
      <c r="E242" s="64"/>
      <c r="F242" s="64"/>
      <c r="G242" s="64"/>
      <c r="H242" s="64"/>
      <c r="I242" s="64"/>
      <c r="J242" s="64"/>
      <c r="K242" s="64"/>
      <c r="L242" s="64"/>
      <c r="M242" s="64"/>
      <c r="N242" s="64"/>
      <c r="O242" s="64"/>
    </row>
    <row r="243" ht="12.75" customHeight="1">
      <c r="A243" s="64"/>
      <c r="B243" s="64"/>
      <c r="C243" s="64"/>
      <c r="D243" s="64"/>
      <c r="E243" s="64"/>
      <c r="F243" s="64"/>
      <c r="G243" s="64"/>
      <c r="H243" s="64"/>
      <c r="I243" s="64"/>
      <c r="J243" s="64"/>
      <c r="K243" s="64"/>
      <c r="L243" s="64"/>
      <c r="M243" s="64"/>
      <c r="N243" s="64"/>
      <c r="O243" s="64"/>
    </row>
    <row r="244" ht="12.75" customHeight="1">
      <c r="A244" s="64"/>
      <c r="B244" s="64"/>
      <c r="C244" s="64"/>
      <c r="D244" s="64"/>
      <c r="E244" s="64"/>
      <c r="F244" s="64"/>
      <c r="G244" s="64"/>
      <c r="H244" s="64"/>
      <c r="I244" s="64"/>
      <c r="J244" s="64"/>
      <c r="K244" s="64"/>
      <c r="L244" s="64"/>
      <c r="M244" s="64"/>
      <c r="N244" s="64"/>
      <c r="O244" s="64"/>
    </row>
    <row r="245" ht="12.75" customHeight="1">
      <c r="A245" s="64"/>
      <c r="B245" s="64"/>
      <c r="C245" s="64"/>
      <c r="D245" s="64"/>
      <c r="E245" s="64"/>
      <c r="F245" s="64"/>
      <c r="G245" s="64"/>
      <c r="H245" s="64"/>
      <c r="I245" s="64"/>
      <c r="J245" s="64"/>
      <c r="K245" s="64"/>
      <c r="L245" s="64"/>
      <c r="M245" s="64"/>
      <c r="N245" s="64"/>
      <c r="O245" s="64"/>
    </row>
    <row r="246" ht="12.75" customHeight="1">
      <c r="A246" s="64"/>
      <c r="B246" s="64"/>
      <c r="C246" s="64"/>
      <c r="D246" s="64"/>
      <c r="E246" s="64"/>
      <c r="F246" s="64"/>
      <c r="G246" s="64"/>
      <c r="H246" s="64"/>
      <c r="I246" s="64"/>
      <c r="J246" s="64"/>
      <c r="K246" s="64"/>
      <c r="L246" s="64"/>
      <c r="M246" s="64"/>
      <c r="N246" s="64"/>
      <c r="O246" s="64"/>
    </row>
    <row r="247" ht="12.75" customHeight="1">
      <c r="A247" s="64"/>
      <c r="B247" s="64"/>
      <c r="C247" s="64"/>
      <c r="D247" s="64"/>
      <c r="E247" s="64"/>
      <c r="F247" s="64"/>
      <c r="G247" s="64"/>
      <c r="H247" s="64"/>
      <c r="I247" s="64"/>
      <c r="J247" s="64"/>
      <c r="K247" s="64"/>
      <c r="L247" s="64"/>
      <c r="M247" s="64"/>
      <c r="N247" s="64"/>
      <c r="O247" s="64"/>
    </row>
    <row r="248" ht="12.75" customHeight="1">
      <c r="A248" s="64"/>
      <c r="B248" s="64"/>
      <c r="C248" s="64"/>
      <c r="D248" s="64"/>
      <c r="E248" s="64"/>
      <c r="F248" s="64"/>
      <c r="G248" s="64"/>
      <c r="H248" s="64"/>
      <c r="I248" s="64"/>
      <c r="J248" s="64"/>
      <c r="K248" s="64"/>
      <c r="L248" s="64"/>
      <c r="M248" s="64"/>
      <c r="N248" s="64"/>
      <c r="O248" s="64"/>
    </row>
    <row r="249" ht="12.75" customHeight="1">
      <c r="A249" s="64"/>
      <c r="B249" s="64"/>
      <c r="C249" s="64"/>
      <c r="D249" s="64"/>
      <c r="E249" s="64"/>
      <c r="F249" s="64"/>
      <c r="G249" s="64"/>
      <c r="H249" s="64"/>
      <c r="I249" s="64"/>
      <c r="J249" s="64"/>
      <c r="K249" s="64"/>
      <c r="L249" s="64"/>
      <c r="M249" s="64"/>
      <c r="N249" s="64"/>
      <c r="O249" s="64"/>
    </row>
    <row r="250" ht="12.75" customHeight="1">
      <c r="A250" s="64"/>
      <c r="B250" s="64"/>
      <c r="C250" s="64"/>
      <c r="D250" s="64"/>
      <c r="E250" s="64"/>
      <c r="F250" s="64"/>
      <c r="G250" s="64"/>
      <c r="H250" s="64"/>
      <c r="I250" s="64"/>
      <c r="J250" s="64"/>
      <c r="K250" s="64"/>
      <c r="L250" s="64"/>
      <c r="M250" s="64"/>
      <c r="N250" s="64"/>
      <c r="O250" s="64"/>
    </row>
    <row r="251" ht="12.75" customHeight="1">
      <c r="A251" s="64"/>
      <c r="B251" s="64"/>
      <c r="C251" s="64"/>
      <c r="D251" s="64"/>
      <c r="E251" s="64"/>
      <c r="F251" s="64"/>
      <c r="G251" s="64"/>
      <c r="H251" s="64"/>
      <c r="I251" s="64"/>
      <c r="J251" s="64"/>
      <c r="K251" s="64"/>
      <c r="L251" s="64"/>
      <c r="M251" s="64"/>
      <c r="N251" s="64"/>
      <c r="O251" s="64"/>
    </row>
    <row r="252" ht="12.75" customHeight="1">
      <c r="A252" s="64"/>
      <c r="B252" s="64"/>
      <c r="C252" s="64"/>
      <c r="D252" s="64"/>
      <c r="E252" s="64"/>
      <c r="F252" s="64"/>
      <c r="G252" s="64"/>
      <c r="H252" s="64"/>
      <c r="I252" s="64"/>
      <c r="J252" s="64"/>
      <c r="K252" s="64"/>
      <c r="L252" s="64"/>
      <c r="M252" s="64"/>
      <c r="N252" s="64"/>
      <c r="O252" s="64"/>
    </row>
    <row r="253" ht="12.75" customHeight="1">
      <c r="A253" s="64"/>
      <c r="B253" s="64"/>
      <c r="C253" s="64"/>
      <c r="D253" s="64"/>
      <c r="E253" s="64"/>
      <c r="F253" s="64"/>
      <c r="G253" s="64"/>
      <c r="H253" s="64"/>
      <c r="I253" s="64"/>
      <c r="J253" s="64"/>
      <c r="K253" s="64"/>
      <c r="L253" s="64"/>
      <c r="M253" s="64"/>
      <c r="N253" s="64"/>
      <c r="O253" s="64"/>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D1"/>
    <mergeCell ref="I1:K6"/>
    <mergeCell ref="A2:B2"/>
    <mergeCell ref="A3:B3"/>
    <mergeCell ref="A4:B4"/>
    <mergeCell ref="A5:B5"/>
    <mergeCell ref="A6:B6"/>
  </mergeCells>
  <conditionalFormatting sqref="G55">
    <cfRule type="containsText" dxfId="4" priority="1" operator="containsText" text="Tuesday">
      <formula>NOT(ISERROR(SEARCH(("Tuesday"),(G55))))</formula>
    </cfRule>
  </conditionalFormatting>
  <conditionalFormatting sqref="G55">
    <cfRule type="containsText" dxfId="4" priority="2" operator="containsText" text="Wednesday">
      <formula>NOT(ISERROR(SEARCH(("Wednesday"),(G55))))</formula>
    </cfRule>
  </conditionalFormatting>
  <conditionalFormatting sqref="G55">
    <cfRule type="containsText" dxfId="4" priority="3" operator="containsText" text="Thursday">
      <formula>NOT(ISERROR(SEARCH(("Thursday"),(G55))))</formula>
    </cfRule>
  </conditionalFormatting>
  <conditionalFormatting sqref="G55">
    <cfRule type="containsText" dxfId="4" priority="4" operator="containsText" text="Friday">
      <formula>NOT(ISERROR(SEARCH(("Friday"),(G55))))</formula>
    </cfRule>
  </conditionalFormatting>
  <conditionalFormatting sqref="G55">
    <cfRule type="containsText" dxfId="4" priority="5" operator="containsText" text="Saturday">
      <formula>NOT(ISERROR(SEARCH(("Saturday"),(G55))))</formula>
    </cfRule>
  </conditionalFormatting>
  <conditionalFormatting sqref="G55">
    <cfRule type="containsText" dxfId="4" priority="6" operator="containsText" text="Sunday">
      <formula>NOT(ISERROR(SEARCH(("Sunday"),(G55))))</formula>
    </cfRule>
  </conditionalFormatting>
  <conditionalFormatting sqref="G55">
    <cfRule type="cellIs" dxfId="5" priority="7" operator="equal">
      <formula>"x"</formula>
    </cfRule>
  </conditionalFormatting>
  <conditionalFormatting sqref="G55">
    <cfRule type="cellIs" dxfId="6" priority="8" operator="greaterThan">
      <formula>12/30/1899</formula>
    </cfRule>
  </conditionalFormatting>
  <conditionalFormatting sqref="G55">
    <cfRule type="cellIs" dxfId="7" priority="9" operator="lessThan">
      <formula>12/30/1899</formula>
    </cfRule>
  </conditionalFormatting>
  <conditionalFormatting sqref="D1:D1000">
    <cfRule type="expression" dxfId="8" priority="10">
      <formula>LEN(D1)&gt;40</formula>
    </cfRule>
  </conditionalFormatting>
  <conditionalFormatting sqref="H1:H1000">
    <cfRule type="expression" dxfId="9" priority="11">
      <formula>LEN(H1) &gt; 300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38"/>
    <col customWidth="1" min="2" max="2" width="55.38"/>
    <col customWidth="1" min="3" max="3" width="12.88"/>
    <col customWidth="1" min="4" max="26" width="17.38"/>
  </cols>
  <sheetData>
    <row r="1" ht="15.0" customHeight="1">
      <c r="A1" s="111" t="s">
        <v>313</v>
      </c>
      <c r="B1" s="63" t="s">
        <v>314</v>
      </c>
      <c r="C1" s="63" t="s">
        <v>315</v>
      </c>
    </row>
    <row r="2" ht="15.0" customHeight="1">
      <c r="A2" s="112">
        <v>44543.0</v>
      </c>
      <c r="B2" s="113" t="s">
        <v>316</v>
      </c>
      <c r="C2" s="113" t="s">
        <v>317</v>
      </c>
    </row>
    <row r="3" ht="15.0" customHeight="1">
      <c r="A3" s="112">
        <v>44425.0</v>
      </c>
      <c r="B3" s="113" t="s">
        <v>318</v>
      </c>
      <c r="C3" s="113" t="s">
        <v>317</v>
      </c>
    </row>
    <row r="4" ht="15.0" customHeight="1">
      <c r="A4" s="112">
        <v>44412.0</v>
      </c>
      <c r="B4" s="113" t="s">
        <v>319</v>
      </c>
      <c r="C4" s="113" t="s">
        <v>317</v>
      </c>
    </row>
    <row r="5" ht="15.0" customHeight="1">
      <c r="A5" s="112">
        <v>44368.0</v>
      </c>
      <c r="B5" s="113" t="s">
        <v>320</v>
      </c>
      <c r="C5" s="113" t="s">
        <v>317</v>
      </c>
    </row>
    <row r="6" ht="15.0" customHeight="1">
      <c r="A6" s="112">
        <v>44306.0</v>
      </c>
      <c r="B6" s="113" t="s">
        <v>321</v>
      </c>
      <c r="C6" s="113" t="s">
        <v>317</v>
      </c>
    </row>
    <row r="7" ht="15.0" customHeight="1">
      <c r="A7" s="112">
        <v>44272.0</v>
      </c>
      <c r="B7" s="113" t="s">
        <v>322</v>
      </c>
      <c r="C7" s="113" t="s">
        <v>317</v>
      </c>
    </row>
    <row r="8" ht="15.0" customHeight="1">
      <c r="A8" s="112">
        <v>44256.0</v>
      </c>
      <c r="B8" s="113" t="s">
        <v>323</v>
      </c>
      <c r="C8" s="113" t="s">
        <v>317</v>
      </c>
    </row>
    <row r="9" ht="15.0" customHeight="1">
      <c r="A9" s="112">
        <v>44049.0</v>
      </c>
      <c r="B9" s="113" t="s">
        <v>324</v>
      </c>
      <c r="C9" s="113" t="s">
        <v>317</v>
      </c>
    </row>
    <row r="10" ht="15.0" customHeight="1">
      <c r="A10" s="112">
        <v>44043.0</v>
      </c>
      <c r="B10" s="113" t="s">
        <v>325</v>
      </c>
      <c r="C10" s="113" t="s">
        <v>317</v>
      </c>
    </row>
    <row r="11" ht="15.0" customHeight="1">
      <c r="A11" s="112">
        <v>43964.0</v>
      </c>
      <c r="B11" s="113" t="s">
        <v>326</v>
      </c>
      <c r="C11" s="113" t="s">
        <v>317</v>
      </c>
    </row>
    <row r="12" ht="15.0" customHeight="1">
      <c r="A12" s="112">
        <v>43964.0</v>
      </c>
      <c r="B12" s="113" t="s">
        <v>327</v>
      </c>
      <c r="C12" s="113" t="s">
        <v>317</v>
      </c>
    </row>
    <row r="13" ht="15.0" customHeight="1">
      <c r="A13" s="112">
        <v>43964.0</v>
      </c>
      <c r="B13" s="113" t="s">
        <v>328</v>
      </c>
      <c r="C13" s="113" t="s">
        <v>317</v>
      </c>
    </row>
    <row r="14" ht="15.0" customHeight="1">
      <c r="A14" s="112">
        <v>43964.0</v>
      </c>
      <c r="B14" s="113" t="s">
        <v>329</v>
      </c>
      <c r="C14" s="113" t="s">
        <v>317</v>
      </c>
    </row>
    <row r="15" ht="15.0" customHeight="1">
      <c r="A15" s="112">
        <v>43964.0</v>
      </c>
      <c r="B15" s="113" t="s">
        <v>330</v>
      </c>
      <c r="C15" s="113" t="s">
        <v>317</v>
      </c>
    </row>
    <row r="16" ht="15.0" customHeight="1">
      <c r="A16" s="112">
        <v>43808.0</v>
      </c>
      <c r="B16" s="113" t="s">
        <v>331</v>
      </c>
      <c r="C16" s="113" t="s">
        <v>317</v>
      </c>
    </row>
    <row r="17" ht="15.0" customHeight="1">
      <c r="A17" s="112">
        <v>43794.0</v>
      </c>
      <c r="B17" s="113" t="s">
        <v>332</v>
      </c>
      <c r="C17" s="113" t="s">
        <v>317</v>
      </c>
    </row>
    <row r="18" ht="15.0" customHeight="1">
      <c r="A18" s="112">
        <v>43782.0</v>
      </c>
      <c r="B18" s="113" t="s">
        <v>333</v>
      </c>
      <c r="C18" s="113" t="s">
        <v>317</v>
      </c>
    </row>
    <row r="19" ht="15.0" customHeight="1">
      <c r="A19" s="112">
        <v>43782.0</v>
      </c>
      <c r="B19" s="113" t="s">
        <v>334</v>
      </c>
      <c r="C19" s="113" t="s">
        <v>335</v>
      </c>
    </row>
    <row r="20" ht="15.0" customHeight="1">
      <c r="A20" s="112">
        <v>43782.0</v>
      </c>
      <c r="B20" s="113" t="s">
        <v>336</v>
      </c>
      <c r="C20" s="113" t="s">
        <v>317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20.38"/>
    <col customWidth="1" hidden="1" min="2" max="2" width="13.13"/>
    <col customWidth="1" hidden="1" min="3" max="3" width="17.38"/>
    <col customWidth="1" hidden="1" min="4" max="6" width="5.63"/>
    <col customWidth="1" min="7" max="7" width="10.5"/>
    <col customWidth="1" min="8" max="8" width="39.5"/>
    <col customWidth="1" min="9" max="12" width="19.88"/>
    <col customWidth="1" min="13" max="13" width="20.5"/>
    <col customWidth="1" min="14" max="14" width="21.38"/>
    <col customWidth="1" min="15" max="15" width="22.0"/>
    <col customWidth="1" min="16" max="16" width="21.5"/>
    <col customWidth="1" hidden="1" min="17" max="19" width="15.13"/>
    <col customWidth="1" hidden="1" min="20" max="20" width="38.63"/>
    <col customWidth="1" hidden="1" min="21" max="21" width="19.13"/>
    <col customWidth="1" hidden="1" min="22" max="22" width="25.38"/>
    <col customWidth="1" min="23" max="26" width="17.38"/>
  </cols>
  <sheetData>
    <row r="1">
      <c r="A1" s="114" t="s">
        <v>337</v>
      </c>
      <c r="B1" s="73"/>
      <c r="C1" s="73"/>
      <c r="D1" s="73"/>
      <c r="E1" s="73"/>
      <c r="F1" s="73"/>
      <c r="G1" s="73"/>
      <c r="H1" s="73"/>
      <c r="I1" s="73"/>
      <c r="J1" s="73"/>
      <c r="K1" s="73"/>
      <c r="L1" s="74"/>
      <c r="M1" s="113"/>
      <c r="N1" s="113"/>
      <c r="O1" s="113"/>
      <c r="P1" s="113"/>
      <c r="Q1" s="113"/>
      <c r="R1" s="113"/>
      <c r="S1" s="113"/>
      <c r="T1" s="113"/>
      <c r="U1" s="113"/>
      <c r="V1" s="113"/>
    </row>
    <row r="2">
      <c r="A2" s="66"/>
      <c r="B2" s="115"/>
      <c r="I2" s="113"/>
      <c r="J2" s="113"/>
      <c r="K2" s="113"/>
      <c r="L2" s="113"/>
      <c r="M2" s="113"/>
      <c r="N2" s="113"/>
      <c r="O2" s="113"/>
      <c r="P2" s="113"/>
      <c r="Q2" s="113"/>
      <c r="R2" s="113"/>
      <c r="S2" s="113"/>
      <c r="T2" s="113"/>
      <c r="U2" s="113"/>
      <c r="V2" s="113"/>
    </row>
    <row r="3">
      <c r="A3" s="116" t="s">
        <v>338</v>
      </c>
      <c r="M3" s="113"/>
      <c r="N3" s="113"/>
      <c r="O3" s="113"/>
      <c r="P3" s="113"/>
      <c r="Q3" s="113"/>
      <c r="R3" s="66"/>
      <c r="S3" s="66"/>
      <c r="T3" s="113"/>
      <c r="U3" s="113"/>
      <c r="V3" s="113"/>
    </row>
    <row r="4" outlineLevel="1">
      <c r="A4" s="117" t="s">
        <v>339</v>
      </c>
      <c r="B4" s="66"/>
      <c r="C4" s="66"/>
      <c r="D4" s="66"/>
      <c r="E4" s="66"/>
      <c r="F4" s="66"/>
      <c r="G4" s="118" t="s">
        <v>340</v>
      </c>
      <c r="M4" s="113"/>
      <c r="N4" s="113"/>
      <c r="O4" s="66"/>
      <c r="P4" s="113"/>
      <c r="Q4" s="113"/>
      <c r="R4" s="113"/>
      <c r="S4" s="113"/>
      <c r="T4" s="113"/>
      <c r="U4" s="113"/>
      <c r="V4" s="113"/>
    </row>
    <row r="5" outlineLevel="1">
      <c r="A5" s="117" t="s">
        <v>341</v>
      </c>
      <c r="B5" s="66"/>
      <c r="C5" s="66"/>
      <c r="D5" s="66"/>
      <c r="E5" s="66"/>
      <c r="F5" s="66"/>
      <c r="G5" s="119" t="s">
        <v>342</v>
      </c>
      <c r="M5" s="113"/>
      <c r="N5" s="113"/>
      <c r="O5" s="66"/>
      <c r="P5" s="113"/>
      <c r="Q5" s="113"/>
      <c r="R5" s="113"/>
      <c r="S5" s="113"/>
      <c r="T5" s="113"/>
      <c r="U5" s="113"/>
      <c r="V5" s="113"/>
    </row>
    <row r="6" outlineLevel="1">
      <c r="A6" s="117" t="s">
        <v>343</v>
      </c>
      <c r="B6" s="66"/>
      <c r="C6" s="66"/>
      <c r="D6" s="66"/>
      <c r="E6" s="66"/>
      <c r="F6" s="66"/>
      <c r="G6" s="118" t="s">
        <v>344</v>
      </c>
      <c r="M6" s="113"/>
      <c r="N6" s="113"/>
      <c r="O6" s="66"/>
      <c r="P6" s="113"/>
      <c r="Q6" s="113"/>
      <c r="R6" s="113"/>
      <c r="S6" s="113"/>
      <c r="T6" s="113"/>
      <c r="U6" s="113"/>
      <c r="V6" s="113"/>
    </row>
    <row r="7" outlineLevel="1">
      <c r="A7" s="117" t="s">
        <v>345</v>
      </c>
      <c r="B7" s="66"/>
      <c r="C7" s="66"/>
      <c r="D7" s="66"/>
      <c r="E7" s="66"/>
      <c r="F7" s="66"/>
      <c r="G7" s="118" t="s">
        <v>346</v>
      </c>
      <c r="M7" s="113"/>
      <c r="N7" s="113"/>
      <c r="O7" s="66"/>
      <c r="P7" s="113"/>
      <c r="Q7" s="113"/>
      <c r="R7" s="113"/>
      <c r="S7" s="113"/>
      <c r="T7" s="113"/>
      <c r="U7" s="113"/>
      <c r="V7" s="113"/>
    </row>
    <row r="8" outlineLevel="1">
      <c r="A8" s="117" t="s">
        <v>347</v>
      </c>
      <c r="B8" s="66"/>
      <c r="C8" s="66"/>
      <c r="D8" s="66"/>
      <c r="E8" s="66"/>
      <c r="F8" s="66"/>
      <c r="G8" s="118" t="s">
        <v>348</v>
      </c>
      <c r="M8" s="113"/>
      <c r="N8" s="113"/>
      <c r="O8" s="66"/>
      <c r="P8" s="113"/>
      <c r="Q8" s="113"/>
      <c r="R8" s="113"/>
      <c r="S8" s="113"/>
      <c r="T8" s="113"/>
      <c r="U8" s="113"/>
      <c r="V8" s="113"/>
    </row>
    <row r="9" outlineLevel="1">
      <c r="A9" s="117" t="s">
        <v>349</v>
      </c>
      <c r="B9" s="66"/>
      <c r="C9" s="66"/>
      <c r="D9" s="66"/>
      <c r="E9" s="66"/>
      <c r="F9" s="66"/>
      <c r="G9" s="118" t="s">
        <v>350</v>
      </c>
      <c r="M9" s="113"/>
      <c r="N9" s="113"/>
      <c r="O9" s="66"/>
      <c r="P9" s="113"/>
      <c r="Q9" s="113"/>
      <c r="R9" s="113"/>
      <c r="S9" s="113"/>
      <c r="T9" s="113"/>
      <c r="U9" s="113"/>
      <c r="V9" s="113"/>
    </row>
    <row r="10" outlineLevel="1">
      <c r="A10" s="117" t="s">
        <v>351</v>
      </c>
      <c r="B10" s="66"/>
      <c r="C10" s="66"/>
      <c r="D10" s="66"/>
      <c r="E10" s="66"/>
      <c r="F10" s="66"/>
      <c r="G10" s="119" t="s">
        <v>352</v>
      </c>
      <c r="M10" s="113"/>
      <c r="N10" s="113"/>
      <c r="O10" s="66"/>
      <c r="P10" s="113"/>
      <c r="Q10" s="113"/>
      <c r="R10" s="113"/>
      <c r="S10" s="113"/>
      <c r="T10" s="113"/>
      <c r="U10" s="113"/>
      <c r="V10" s="113"/>
    </row>
    <row r="11" outlineLevel="1">
      <c r="A11" s="117" t="s">
        <v>353</v>
      </c>
      <c r="B11" s="66"/>
      <c r="C11" s="66"/>
      <c r="D11" s="66"/>
      <c r="E11" s="66"/>
      <c r="F11" s="66"/>
      <c r="G11" s="118" t="s">
        <v>354</v>
      </c>
      <c r="M11" s="113"/>
      <c r="N11" s="113"/>
      <c r="O11" s="66"/>
      <c r="P11" s="113"/>
      <c r="Q11" s="113"/>
      <c r="R11" s="113"/>
      <c r="S11" s="113"/>
      <c r="T11" s="113"/>
      <c r="U11" s="113"/>
      <c r="V11" s="113"/>
    </row>
    <row r="12" outlineLevel="1">
      <c r="A12" s="117" t="s">
        <v>355</v>
      </c>
      <c r="B12" s="66"/>
      <c r="C12" s="66"/>
      <c r="D12" s="66"/>
      <c r="E12" s="66"/>
      <c r="F12" s="66"/>
      <c r="G12" s="119" t="s">
        <v>356</v>
      </c>
      <c r="M12" s="66"/>
      <c r="N12" s="113"/>
      <c r="O12" s="66"/>
      <c r="P12" s="113"/>
      <c r="Q12" s="113"/>
      <c r="R12" s="113"/>
      <c r="S12" s="113"/>
      <c r="T12" s="113"/>
      <c r="U12" s="113"/>
      <c r="V12" s="113"/>
    </row>
    <row r="13" outlineLevel="1">
      <c r="A13" s="117" t="s">
        <v>357</v>
      </c>
      <c r="B13" s="66"/>
      <c r="C13" s="66"/>
      <c r="D13" s="66"/>
      <c r="E13" s="66"/>
      <c r="F13" s="66"/>
      <c r="G13" s="118" t="s">
        <v>358</v>
      </c>
      <c r="M13" s="113"/>
      <c r="N13" s="113"/>
      <c r="O13" s="66"/>
      <c r="P13" s="113"/>
      <c r="Q13" s="113"/>
      <c r="R13" s="113"/>
      <c r="S13" s="113"/>
      <c r="T13" s="113"/>
      <c r="U13" s="113"/>
      <c r="V13" s="113"/>
    </row>
    <row r="14" outlineLevel="1">
      <c r="A14" s="117" t="s">
        <v>359</v>
      </c>
      <c r="B14" s="66"/>
      <c r="C14" s="66"/>
      <c r="D14" s="66"/>
      <c r="E14" s="66"/>
      <c r="F14" s="66"/>
      <c r="G14" s="118" t="s">
        <v>360</v>
      </c>
      <c r="M14" s="113"/>
      <c r="N14" s="113"/>
      <c r="O14" s="66"/>
      <c r="P14" s="113"/>
      <c r="Q14" s="113"/>
      <c r="R14" s="113"/>
      <c r="S14" s="113"/>
      <c r="T14" s="113"/>
      <c r="U14" s="113"/>
      <c r="V14" s="113"/>
    </row>
    <row r="15" outlineLevel="1">
      <c r="A15" s="117" t="s">
        <v>361</v>
      </c>
      <c r="B15" s="66"/>
      <c r="C15" s="66"/>
      <c r="D15" s="66"/>
      <c r="E15" s="66"/>
      <c r="F15" s="66"/>
      <c r="G15" s="119" t="s">
        <v>362</v>
      </c>
      <c r="M15" s="113"/>
      <c r="N15" s="113"/>
      <c r="O15" s="66"/>
      <c r="P15" s="113"/>
      <c r="Q15" s="113"/>
      <c r="R15" s="113"/>
      <c r="S15" s="113"/>
      <c r="T15" s="113"/>
      <c r="U15" s="113"/>
      <c r="V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row>
    <row r="17" collapsed="1">
      <c r="A17" s="116" t="s">
        <v>363</v>
      </c>
      <c r="B17" s="113"/>
      <c r="C17" s="113"/>
      <c r="D17" s="113"/>
      <c r="E17" s="113"/>
      <c r="F17" s="113"/>
      <c r="G17" s="113"/>
      <c r="H17" s="113"/>
      <c r="I17" s="113"/>
      <c r="J17" s="113"/>
      <c r="K17" s="113"/>
      <c r="L17" s="113"/>
      <c r="M17" s="113"/>
      <c r="N17" s="113"/>
      <c r="O17" s="113"/>
      <c r="P17" s="113"/>
      <c r="Q17" s="113"/>
      <c r="R17" s="113"/>
      <c r="S17" s="113"/>
      <c r="T17" s="113"/>
      <c r="U17" s="113"/>
      <c r="V17" s="113"/>
    </row>
    <row r="18" hidden="1" outlineLevel="1">
      <c r="A18" s="120"/>
      <c r="B18" s="121" t="s">
        <v>364</v>
      </c>
      <c r="C18" s="121" t="s">
        <v>365</v>
      </c>
      <c r="D18" s="122" t="s">
        <v>366</v>
      </c>
      <c r="E18" s="122" t="s">
        <v>367</v>
      </c>
      <c r="F18" s="122" t="s">
        <v>368</v>
      </c>
      <c r="G18" s="121" t="s">
        <v>369</v>
      </c>
      <c r="H18" s="121" t="s">
        <v>370</v>
      </c>
      <c r="I18" s="123" t="s">
        <v>371</v>
      </c>
      <c r="J18" s="124" t="s">
        <v>372</v>
      </c>
      <c r="K18" s="124" t="s">
        <v>373</v>
      </c>
      <c r="L18" s="125" t="s">
        <v>374</v>
      </c>
      <c r="M18" s="126" t="s">
        <v>375</v>
      </c>
      <c r="N18" s="127" t="s">
        <v>376</v>
      </c>
      <c r="O18" s="127" t="s">
        <v>377</v>
      </c>
      <c r="P18" s="128" t="s">
        <v>378</v>
      </c>
      <c r="Q18" s="113"/>
      <c r="R18" s="113"/>
      <c r="S18" s="113"/>
      <c r="T18" s="113"/>
      <c r="U18" s="113"/>
      <c r="V18" s="113"/>
    </row>
    <row r="19" hidden="1" outlineLevel="1">
      <c r="A19" s="129" t="s">
        <v>379</v>
      </c>
      <c r="B19" s="130"/>
      <c r="C19" s="130"/>
      <c r="D19" s="113"/>
      <c r="E19" s="113"/>
      <c r="F19" s="113"/>
      <c r="G19" s="131" t="s">
        <v>380</v>
      </c>
      <c r="H19" s="132" t="s">
        <v>381</v>
      </c>
      <c r="I19" s="133" t="s">
        <v>382</v>
      </c>
      <c r="J19" s="133" t="s">
        <v>383</v>
      </c>
      <c r="K19" s="133" t="s">
        <v>384</v>
      </c>
      <c r="L19" s="132" t="s">
        <v>385</v>
      </c>
      <c r="M19" s="134" t="s">
        <v>386</v>
      </c>
      <c r="N19" s="134" t="s">
        <v>387</v>
      </c>
      <c r="O19" s="134" t="s">
        <v>388</v>
      </c>
      <c r="P19" s="135" t="s">
        <v>389</v>
      </c>
      <c r="Q19" s="113"/>
      <c r="R19" s="66"/>
      <c r="S19" s="113"/>
      <c r="T19" s="113"/>
      <c r="U19" s="113"/>
      <c r="V19" s="113"/>
    </row>
    <row r="20" hidden="1" outlineLevel="1">
      <c r="A20" s="129" t="s">
        <v>390</v>
      </c>
      <c r="B20" s="130"/>
      <c r="C20" s="113"/>
      <c r="D20" s="113"/>
      <c r="E20" s="113"/>
      <c r="F20" s="113"/>
      <c r="G20" s="131" t="s">
        <v>380</v>
      </c>
      <c r="H20" s="133" t="s">
        <v>391</v>
      </c>
      <c r="I20" s="133" t="s">
        <v>392</v>
      </c>
      <c r="J20" s="133" t="s">
        <v>393</v>
      </c>
      <c r="K20" s="133" t="s">
        <v>394</v>
      </c>
      <c r="L20" s="133" t="s">
        <v>395</v>
      </c>
      <c r="M20" s="134"/>
      <c r="N20" s="134"/>
      <c r="O20" s="134"/>
      <c r="P20" s="134"/>
      <c r="Q20" s="113"/>
      <c r="R20" s="66"/>
      <c r="S20" s="113"/>
      <c r="T20" s="113"/>
      <c r="U20" s="113"/>
      <c r="V20" s="113"/>
    </row>
    <row r="21" ht="15.75" hidden="1" customHeight="1" outlineLevel="1">
      <c r="A21" s="136" t="s">
        <v>396</v>
      </c>
      <c r="B21" s="130"/>
      <c r="C21" s="113"/>
      <c r="D21" s="113"/>
      <c r="E21" s="113"/>
      <c r="F21" s="113"/>
      <c r="G21" s="131" t="s">
        <v>380</v>
      </c>
      <c r="H21" s="133" t="s">
        <v>397</v>
      </c>
      <c r="I21" s="133" t="s">
        <v>398</v>
      </c>
      <c r="J21" s="133" t="s">
        <v>399</v>
      </c>
      <c r="K21" s="133" t="s">
        <v>400</v>
      </c>
      <c r="L21" s="133" t="s">
        <v>401</v>
      </c>
      <c r="M21" s="134" t="s">
        <v>402</v>
      </c>
      <c r="N21" s="134" t="s">
        <v>403</v>
      </c>
      <c r="O21" s="134" t="s">
        <v>404</v>
      </c>
      <c r="P21" s="134" t="s">
        <v>405</v>
      </c>
      <c r="Q21" s="113"/>
      <c r="R21" s="66"/>
      <c r="S21" s="113"/>
      <c r="T21" s="113"/>
      <c r="U21" s="113"/>
      <c r="V21" s="113"/>
    </row>
    <row r="22" ht="15.75" hidden="1" customHeight="1" outlineLevel="1">
      <c r="A22" s="129" t="s">
        <v>406</v>
      </c>
      <c r="B22" s="130"/>
      <c r="C22" s="130"/>
      <c r="D22" s="130"/>
      <c r="E22" s="130"/>
      <c r="F22" s="113"/>
      <c r="G22" s="131"/>
      <c r="H22" s="133" t="s">
        <v>407</v>
      </c>
      <c r="I22" s="133" t="s">
        <v>408</v>
      </c>
      <c r="J22" s="133" t="s">
        <v>409</v>
      </c>
      <c r="K22" s="133" t="s">
        <v>410</v>
      </c>
      <c r="L22" s="133" t="s">
        <v>411</v>
      </c>
      <c r="M22" s="137"/>
      <c r="N22" s="137"/>
      <c r="O22" s="137"/>
      <c r="P22" s="137"/>
      <c r="Q22" s="113"/>
      <c r="R22" s="66"/>
      <c r="S22" s="113"/>
      <c r="T22" s="113"/>
      <c r="U22" s="113"/>
      <c r="V22" s="113"/>
    </row>
    <row r="23" ht="15.75" hidden="1" customHeight="1" outlineLevel="1">
      <c r="A23" s="129" t="s">
        <v>412</v>
      </c>
      <c r="B23" s="130"/>
      <c r="C23" s="113"/>
      <c r="D23" s="113"/>
      <c r="E23" s="113"/>
      <c r="F23" s="113"/>
      <c r="G23" s="131" t="s">
        <v>380</v>
      </c>
      <c r="H23" s="133" t="s">
        <v>413</v>
      </c>
      <c r="I23" s="133" t="s">
        <v>414</v>
      </c>
      <c r="J23" s="133" t="s">
        <v>415</v>
      </c>
      <c r="K23" s="133" t="s">
        <v>416</v>
      </c>
      <c r="L23" s="133" t="s">
        <v>417</v>
      </c>
      <c r="M23" s="137" t="s">
        <v>418</v>
      </c>
      <c r="N23" s="137" t="s">
        <v>419</v>
      </c>
      <c r="O23" s="137" t="s">
        <v>420</v>
      </c>
      <c r="P23" s="137" t="s">
        <v>421</v>
      </c>
      <c r="Q23" s="113"/>
      <c r="R23" s="66"/>
      <c r="S23" s="113"/>
      <c r="T23" s="113"/>
      <c r="U23" s="113"/>
      <c r="V23" s="113"/>
    </row>
    <row r="24" ht="15.75" hidden="1" customHeight="1" outlineLevel="1">
      <c r="A24" s="129" t="s">
        <v>422</v>
      </c>
      <c r="B24" s="130"/>
      <c r="C24" s="130"/>
      <c r="D24" s="113"/>
      <c r="E24" s="113"/>
      <c r="F24" s="113"/>
      <c r="G24" s="131" t="s">
        <v>380</v>
      </c>
      <c r="H24" s="132" t="s">
        <v>423</v>
      </c>
      <c r="I24" s="133" t="s">
        <v>424</v>
      </c>
      <c r="J24" s="133" t="s">
        <v>425</v>
      </c>
      <c r="K24" s="133" t="s">
        <v>426</v>
      </c>
      <c r="L24" s="132" t="s">
        <v>427</v>
      </c>
      <c r="M24" s="134" t="s">
        <v>428</v>
      </c>
      <c r="N24" s="134" t="s">
        <v>429</v>
      </c>
      <c r="O24" s="134" t="s">
        <v>430</v>
      </c>
      <c r="P24" s="135" t="s">
        <v>431</v>
      </c>
      <c r="Q24" s="113"/>
      <c r="R24" s="66"/>
      <c r="S24" s="113"/>
      <c r="T24" s="113"/>
      <c r="U24" s="113"/>
      <c r="V24" s="113"/>
    </row>
    <row r="25" ht="15.75" hidden="1" customHeight="1" outlineLevel="1">
      <c r="A25" s="129" t="s">
        <v>432</v>
      </c>
      <c r="B25" s="130"/>
      <c r="C25" s="130"/>
      <c r="D25" s="130"/>
      <c r="E25" s="130"/>
      <c r="F25" s="113"/>
      <c r="G25" s="131" t="s">
        <v>380</v>
      </c>
      <c r="H25" s="133" t="s">
        <v>433</v>
      </c>
      <c r="I25" s="138" t="s">
        <v>434</v>
      </c>
      <c r="J25" s="138" t="s">
        <v>435</v>
      </c>
      <c r="K25" s="138" t="s">
        <v>436</v>
      </c>
      <c r="L25" s="138" t="s">
        <v>437</v>
      </c>
      <c r="M25" s="137"/>
      <c r="N25" s="137"/>
      <c r="O25" s="137"/>
      <c r="P25" s="137"/>
      <c r="Q25" s="113"/>
      <c r="R25" s="66"/>
      <c r="S25" s="113"/>
      <c r="T25" s="113"/>
      <c r="U25" s="113"/>
      <c r="V25" s="113"/>
    </row>
    <row r="26" ht="15.75" hidden="1" customHeight="1" outlineLevel="1">
      <c r="A26" s="129" t="s">
        <v>438</v>
      </c>
      <c r="B26" s="130"/>
      <c r="C26" s="130"/>
      <c r="D26" s="130"/>
      <c r="E26" s="130"/>
      <c r="F26" s="113"/>
      <c r="G26" s="131" t="s">
        <v>380</v>
      </c>
      <c r="H26" s="133" t="s">
        <v>439</v>
      </c>
      <c r="I26" s="133" t="s">
        <v>440</v>
      </c>
      <c r="J26" s="133" t="s">
        <v>441</v>
      </c>
      <c r="K26" s="133" t="s">
        <v>442</v>
      </c>
      <c r="L26" s="133" t="s">
        <v>443</v>
      </c>
      <c r="M26" s="137"/>
      <c r="N26" s="137"/>
      <c r="O26" s="137"/>
      <c r="P26" s="137"/>
      <c r="Q26" s="113"/>
      <c r="R26" s="66"/>
      <c r="S26" s="113"/>
      <c r="T26" s="113"/>
      <c r="U26" s="113"/>
      <c r="V26" s="113"/>
    </row>
    <row r="27" ht="15.75" hidden="1" customHeight="1" outlineLevel="1">
      <c r="A27" s="129" t="s">
        <v>444</v>
      </c>
      <c r="B27" s="130"/>
      <c r="C27" s="130"/>
      <c r="D27" s="130"/>
      <c r="E27" s="130"/>
      <c r="F27" s="113"/>
      <c r="G27" s="131" t="s">
        <v>380</v>
      </c>
      <c r="H27" s="138" t="s">
        <v>445</v>
      </c>
      <c r="I27" s="138" t="s">
        <v>446</v>
      </c>
      <c r="J27" s="138" t="s">
        <v>447</v>
      </c>
      <c r="K27" s="138" t="s">
        <v>448</v>
      </c>
      <c r="L27" s="138" t="s">
        <v>449</v>
      </c>
      <c r="M27" s="137"/>
      <c r="N27" s="137"/>
      <c r="O27" s="137"/>
      <c r="P27" s="137"/>
      <c r="Q27" s="113"/>
      <c r="R27" s="66"/>
      <c r="S27" s="113"/>
      <c r="T27" s="113"/>
      <c r="U27" s="113"/>
      <c r="V27" s="113"/>
    </row>
    <row r="28" ht="15.75" hidden="1" customHeight="1" outlineLevel="1">
      <c r="A28" s="129" t="s">
        <v>406</v>
      </c>
      <c r="B28" s="130"/>
      <c r="C28" s="130"/>
      <c r="D28" s="130"/>
      <c r="E28" s="130"/>
      <c r="F28" s="113"/>
      <c r="G28" s="131" t="s">
        <v>380</v>
      </c>
      <c r="H28" s="133" t="s">
        <v>407</v>
      </c>
      <c r="I28" s="133" t="s">
        <v>408</v>
      </c>
      <c r="J28" s="133" t="s">
        <v>409</v>
      </c>
      <c r="K28" s="133" t="s">
        <v>410</v>
      </c>
      <c r="L28" s="133" t="s">
        <v>411</v>
      </c>
      <c r="M28" s="137"/>
      <c r="N28" s="137"/>
      <c r="O28" s="137"/>
      <c r="P28" s="137"/>
      <c r="Q28" s="113"/>
      <c r="R28" s="66"/>
      <c r="S28" s="113"/>
      <c r="T28" s="113"/>
      <c r="U28" s="113"/>
      <c r="V28" s="113"/>
    </row>
    <row r="29" ht="15.75" hidden="1" customHeight="1" outlineLevel="1">
      <c r="A29" s="129" t="s">
        <v>450</v>
      </c>
      <c r="B29" s="130"/>
      <c r="C29" s="130"/>
      <c r="D29" s="130"/>
      <c r="E29" s="130"/>
      <c r="F29" s="113"/>
      <c r="G29" s="131" t="s">
        <v>380</v>
      </c>
      <c r="H29" s="133" t="s">
        <v>451</v>
      </c>
      <c r="I29" s="133" t="s">
        <v>452</v>
      </c>
      <c r="J29" s="133" t="s">
        <v>453</v>
      </c>
      <c r="K29" s="133" t="s">
        <v>454</v>
      </c>
      <c r="L29" s="133" t="s">
        <v>455</v>
      </c>
      <c r="M29" s="137"/>
      <c r="N29" s="137"/>
      <c r="O29" s="137"/>
      <c r="P29" s="137"/>
      <c r="Q29" s="113"/>
      <c r="R29" s="66"/>
      <c r="S29" s="113"/>
      <c r="T29" s="113"/>
      <c r="U29" s="113"/>
      <c r="V29" s="113"/>
    </row>
    <row r="30" ht="15.75" hidden="1" customHeight="1" outlineLevel="1">
      <c r="A30" s="129" t="s">
        <v>456</v>
      </c>
      <c r="B30" s="130"/>
      <c r="C30" s="130"/>
      <c r="D30" s="130"/>
      <c r="E30" s="130"/>
      <c r="F30" s="113"/>
      <c r="G30" s="131" t="s">
        <v>380</v>
      </c>
      <c r="H30" s="138" t="s">
        <v>457</v>
      </c>
      <c r="I30" s="138">
        <v>11.4</v>
      </c>
      <c r="J30" s="133">
        <v>8.1</v>
      </c>
      <c r="K30" s="138">
        <v>45.8</v>
      </c>
      <c r="L30" s="133">
        <v>1.3</v>
      </c>
      <c r="M30" s="137"/>
      <c r="N30" s="137"/>
      <c r="O30" s="137"/>
      <c r="P30" s="137"/>
      <c r="Q30" s="113"/>
      <c r="R30" s="66"/>
      <c r="S30" s="113"/>
      <c r="T30" s="113"/>
      <c r="U30" s="113"/>
      <c r="V30" s="113"/>
    </row>
    <row r="31" ht="15.75" hidden="1" customHeight="1" outlineLevel="1">
      <c r="A31" s="129" t="s">
        <v>458</v>
      </c>
      <c r="B31" s="130"/>
      <c r="C31" s="130"/>
      <c r="D31" s="130"/>
      <c r="E31" s="130"/>
      <c r="F31" s="113"/>
      <c r="G31" s="131" t="s">
        <v>380</v>
      </c>
      <c r="H31" s="133" t="s">
        <v>459</v>
      </c>
      <c r="I31" s="133" t="s">
        <v>460</v>
      </c>
      <c r="J31" s="133" t="s">
        <v>461</v>
      </c>
      <c r="K31" s="133" t="s">
        <v>462</v>
      </c>
      <c r="L31" s="133" t="s">
        <v>463</v>
      </c>
      <c r="M31" s="137"/>
      <c r="N31" s="137"/>
      <c r="O31" s="137"/>
      <c r="P31" s="137"/>
      <c r="Q31" s="113"/>
      <c r="R31" s="66"/>
      <c r="S31" s="113"/>
      <c r="T31" s="113"/>
      <c r="U31" s="113"/>
      <c r="V31" s="113"/>
    </row>
    <row r="32" ht="15.75" hidden="1" customHeight="1" outlineLevel="1">
      <c r="A32" s="129" t="s">
        <v>464</v>
      </c>
      <c r="B32" s="130"/>
      <c r="C32" s="130"/>
      <c r="D32" s="130"/>
      <c r="E32" s="130"/>
      <c r="F32" s="113"/>
      <c r="G32" s="131" t="s">
        <v>380</v>
      </c>
      <c r="H32" s="139" t="s">
        <v>465</v>
      </c>
      <c r="I32" s="139" t="s">
        <v>466</v>
      </c>
      <c r="J32" s="139" t="s">
        <v>467</v>
      </c>
      <c r="K32" s="139" t="s">
        <v>468</v>
      </c>
      <c r="L32" s="139" t="s">
        <v>469</v>
      </c>
      <c r="M32" s="137"/>
      <c r="N32" s="137"/>
      <c r="O32" s="137"/>
      <c r="P32" s="137"/>
      <c r="Q32" s="113"/>
      <c r="R32" s="66"/>
      <c r="S32" s="113"/>
      <c r="T32" s="113"/>
      <c r="U32" s="113"/>
      <c r="V32" s="113"/>
    </row>
    <row r="33" ht="15.75" hidden="1" customHeight="1" outlineLevel="1">
      <c r="A33" s="129" t="s">
        <v>470</v>
      </c>
      <c r="B33" s="130"/>
      <c r="C33" s="130"/>
      <c r="D33" s="130"/>
      <c r="E33" s="130"/>
      <c r="F33" s="113"/>
      <c r="G33" s="131" t="s">
        <v>380</v>
      </c>
      <c r="H33" s="133" t="s">
        <v>471</v>
      </c>
      <c r="I33" s="133" t="s">
        <v>472</v>
      </c>
      <c r="J33" s="133" t="s">
        <v>473</v>
      </c>
      <c r="K33" s="133" t="s">
        <v>474</v>
      </c>
      <c r="L33" s="133" t="s">
        <v>475</v>
      </c>
      <c r="M33" s="137"/>
      <c r="N33" s="137"/>
      <c r="O33" s="137"/>
      <c r="P33" s="137"/>
      <c r="Q33" s="113"/>
      <c r="R33" s="66"/>
      <c r="S33" s="113"/>
      <c r="T33" s="113"/>
      <c r="U33" s="113"/>
      <c r="V33" s="113"/>
    </row>
    <row r="34" ht="15.75" customHeight="1">
      <c r="A34" s="113"/>
      <c r="B34" s="130"/>
      <c r="C34" s="130"/>
      <c r="D34" s="130"/>
      <c r="E34" s="130"/>
      <c r="F34" s="130"/>
      <c r="G34" s="130"/>
      <c r="H34" s="130"/>
      <c r="I34" s="113"/>
      <c r="J34" s="113"/>
      <c r="K34" s="113"/>
      <c r="L34" s="113"/>
      <c r="M34" s="113"/>
      <c r="N34" s="113"/>
      <c r="O34" s="113"/>
      <c r="P34" s="113"/>
      <c r="Q34" s="113"/>
      <c r="R34" s="113"/>
      <c r="S34" s="113"/>
      <c r="T34" s="113"/>
      <c r="U34" s="113"/>
      <c r="V34" s="113"/>
    </row>
    <row r="35" ht="15.75" customHeight="1">
      <c r="A35" s="116" t="s">
        <v>476</v>
      </c>
      <c r="B35" s="113"/>
      <c r="C35" s="113"/>
      <c r="D35" s="113"/>
      <c r="E35" s="113"/>
      <c r="F35" s="113"/>
      <c r="G35" s="113"/>
      <c r="H35" s="113"/>
      <c r="I35" s="113"/>
      <c r="J35" s="113"/>
      <c r="K35" s="113"/>
      <c r="L35" s="113"/>
      <c r="M35" s="113"/>
      <c r="N35" s="113"/>
      <c r="O35" s="113"/>
      <c r="P35" s="113"/>
      <c r="Q35" s="113"/>
      <c r="R35" s="113"/>
      <c r="S35" s="113"/>
      <c r="T35" s="113"/>
      <c r="U35" s="113"/>
      <c r="V35" s="113"/>
    </row>
    <row r="36" ht="15.75" customHeight="1">
      <c r="A36" s="140" t="s">
        <v>477</v>
      </c>
      <c r="B36" s="113"/>
      <c r="C36" s="113"/>
      <c r="D36" s="113"/>
      <c r="E36" s="113"/>
      <c r="F36" s="113"/>
      <c r="G36" s="113"/>
      <c r="H36" s="113"/>
      <c r="I36" s="113"/>
      <c r="J36" s="113"/>
      <c r="K36" s="113"/>
      <c r="L36" s="113"/>
      <c r="M36" s="113"/>
      <c r="N36" s="113"/>
      <c r="O36" s="113"/>
      <c r="P36" s="113"/>
      <c r="Q36" s="113"/>
      <c r="R36" s="113"/>
      <c r="S36" s="113"/>
      <c r="T36" s="113"/>
      <c r="U36" s="113"/>
      <c r="V36" s="113"/>
    </row>
    <row r="37" ht="15.75" customHeight="1">
      <c r="A37" s="140" t="s">
        <v>478</v>
      </c>
      <c r="B37" s="113"/>
      <c r="C37" s="113"/>
      <c r="D37" s="113"/>
      <c r="E37" s="113"/>
      <c r="F37" s="113"/>
      <c r="G37" s="113"/>
      <c r="H37" s="113"/>
      <c r="I37" s="141" t="s">
        <v>479</v>
      </c>
      <c r="J37" s="113"/>
      <c r="K37" s="113"/>
      <c r="L37" s="113"/>
      <c r="M37" s="113"/>
      <c r="N37" s="113"/>
      <c r="O37" s="113"/>
      <c r="P37" s="113"/>
      <c r="Q37" s="113"/>
      <c r="R37" s="113"/>
      <c r="S37" s="113"/>
      <c r="T37" s="113"/>
      <c r="U37" s="113"/>
      <c r="V37" s="113"/>
    </row>
    <row r="38" ht="15.75" customHeight="1">
      <c r="A38" s="140" t="s">
        <v>480</v>
      </c>
      <c r="B38" s="113"/>
      <c r="C38" s="113"/>
      <c r="D38" s="113"/>
      <c r="E38" s="113"/>
      <c r="F38" s="113"/>
      <c r="G38" s="113"/>
      <c r="H38" s="113"/>
      <c r="I38" s="113"/>
      <c r="J38" s="113"/>
      <c r="K38" s="113"/>
      <c r="L38" s="113"/>
      <c r="M38" s="113"/>
      <c r="N38" s="113"/>
      <c r="O38" s="113"/>
      <c r="P38" s="113"/>
      <c r="Q38" s="113"/>
      <c r="R38" s="113"/>
      <c r="S38" s="113"/>
      <c r="T38" s="113"/>
      <c r="U38" s="113"/>
      <c r="V38" s="113"/>
    </row>
    <row r="39" ht="15.75" customHeight="1">
      <c r="A39" s="140" t="s">
        <v>481</v>
      </c>
      <c r="B39" s="113"/>
      <c r="C39" s="113"/>
      <c r="D39" s="113"/>
      <c r="E39" s="113"/>
      <c r="F39" s="113"/>
      <c r="G39" s="142" t="s">
        <v>482</v>
      </c>
      <c r="I39" s="113"/>
      <c r="J39" s="113"/>
      <c r="K39" s="113"/>
      <c r="L39" s="113"/>
      <c r="M39" s="113"/>
      <c r="N39" s="113"/>
      <c r="O39" s="113"/>
      <c r="P39" s="113"/>
      <c r="Q39" s="143" t="s">
        <v>483</v>
      </c>
      <c r="T39" s="144" t="s">
        <v>484</v>
      </c>
    </row>
    <row r="40" ht="15.75" customHeight="1">
      <c r="A40" s="145">
        <f t="shared" ref="A40:I40" si="1">COUNTA(A42:A204)</f>
        <v>0</v>
      </c>
      <c r="B40" s="145">
        <f t="shared" si="1"/>
        <v>0</v>
      </c>
      <c r="C40" s="145">
        <f t="shared" si="1"/>
        <v>0</v>
      </c>
      <c r="D40" s="145">
        <f t="shared" si="1"/>
        <v>0</v>
      </c>
      <c r="E40" s="145">
        <f t="shared" si="1"/>
        <v>0</v>
      </c>
      <c r="F40" s="145">
        <f t="shared" si="1"/>
        <v>0</v>
      </c>
      <c r="G40" s="145">
        <f t="shared" si="1"/>
        <v>52</v>
      </c>
      <c r="H40" s="145">
        <f t="shared" si="1"/>
        <v>0</v>
      </c>
      <c r="I40" s="145">
        <f t="shared" si="1"/>
        <v>0</v>
      </c>
      <c r="J40" s="37"/>
      <c r="K40" s="37"/>
      <c r="L40" s="37"/>
      <c r="M40" s="37"/>
      <c r="N40" s="37"/>
      <c r="O40" s="37"/>
      <c r="P40" s="37"/>
      <c r="T40" s="146" t="s">
        <v>485</v>
      </c>
      <c r="U40" s="73"/>
      <c r="V40" s="74"/>
    </row>
    <row r="41" ht="15.75" customHeight="1">
      <c r="A41" s="121" t="s">
        <v>486</v>
      </c>
      <c r="B41" s="121" t="s">
        <v>364</v>
      </c>
      <c r="C41" s="121" t="s">
        <v>365</v>
      </c>
      <c r="D41" s="122" t="s">
        <v>366</v>
      </c>
      <c r="E41" s="122" t="s">
        <v>367</v>
      </c>
      <c r="F41" s="122" t="s">
        <v>368</v>
      </c>
      <c r="G41" s="121" t="s">
        <v>487</v>
      </c>
      <c r="H41" s="121" t="s">
        <v>370</v>
      </c>
      <c r="I41" s="123" t="s">
        <v>488</v>
      </c>
      <c r="J41" s="124" t="s">
        <v>372</v>
      </c>
      <c r="K41" s="124" t="s">
        <v>373</v>
      </c>
      <c r="L41" s="125" t="s">
        <v>374</v>
      </c>
      <c r="M41" s="126" t="s">
        <v>375</v>
      </c>
      <c r="N41" s="127" t="s">
        <v>376</v>
      </c>
      <c r="O41" s="127" t="s">
        <v>377</v>
      </c>
      <c r="P41" s="128" t="s">
        <v>378</v>
      </c>
      <c r="Q41" s="147" t="s">
        <v>489</v>
      </c>
      <c r="R41" s="148" t="s">
        <v>490</v>
      </c>
      <c r="S41" s="149" t="s">
        <v>491</v>
      </c>
      <c r="T41" s="148" t="s">
        <v>492</v>
      </c>
      <c r="U41" s="148" t="s">
        <v>493</v>
      </c>
      <c r="V41" s="150" t="s">
        <v>494</v>
      </c>
    </row>
    <row r="42" ht="15.75" customHeight="1">
      <c r="A42" s="151"/>
      <c r="B42" s="152"/>
      <c r="C42" s="152"/>
      <c r="D42" s="152"/>
      <c r="E42" s="152"/>
      <c r="F42" s="152"/>
      <c r="G42" s="153" t="s">
        <v>380</v>
      </c>
      <c r="H42" s="154"/>
      <c r="I42" s="155"/>
      <c r="J42" s="155"/>
      <c r="K42" s="155"/>
      <c r="L42" s="155"/>
      <c r="M42" s="156"/>
      <c r="N42" s="156"/>
      <c r="O42" s="156"/>
      <c r="P42" s="156"/>
      <c r="Q42" s="151"/>
      <c r="R42" s="151"/>
      <c r="S42" s="151"/>
      <c r="T42" s="151"/>
      <c r="U42" s="151"/>
      <c r="V42" s="151"/>
    </row>
    <row r="43" ht="15.75" customHeight="1">
      <c r="A43" s="151"/>
      <c r="B43" s="152"/>
      <c r="C43" s="152"/>
      <c r="D43" s="152"/>
      <c r="E43" s="152"/>
      <c r="F43" s="152"/>
      <c r="G43" s="153" t="s">
        <v>380</v>
      </c>
      <c r="H43" s="154"/>
      <c r="I43" s="155"/>
      <c r="J43" s="155"/>
      <c r="K43" s="155"/>
      <c r="L43" s="155"/>
      <c r="M43" s="156"/>
      <c r="N43" s="156"/>
      <c r="O43" s="156"/>
      <c r="P43" s="156"/>
      <c r="Q43" s="151"/>
      <c r="R43" s="151"/>
      <c r="S43" s="151"/>
      <c r="T43" s="151"/>
      <c r="U43" s="151"/>
      <c r="V43" s="151"/>
    </row>
    <row r="44" ht="15.75" customHeight="1">
      <c r="A44" s="151"/>
      <c r="B44" s="152"/>
      <c r="C44" s="152"/>
      <c r="D44" s="152"/>
      <c r="E44" s="152"/>
      <c r="F44" s="152"/>
      <c r="G44" s="153" t="s">
        <v>380</v>
      </c>
      <c r="H44" s="154"/>
      <c r="I44" s="155"/>
      <c r="J44" s="155"/>
      <c r="K44" s="155"/>
      <c r="L44" s="155"/>
      <c r="M44" s="156"/>
      <c r="N44" s="156"/>
      <c r="O44" s="156"/>
      <c r="P44" s="156"/>
      <c r="Q44" s="151"/>
      <c r="R44" s="151"/>
      <c r="S44" s="151"/>
      <c r="T44" s="151"/>
      <c r="U44" s="151"/>
      <c r="V44" s="151"/>
    </row>
    <row r="45" ht="15.75" customHeight="1">
      <c r="A45" s="151"/>
      <c r="B45" s="151"/>
      <c r="C45" s="151"/>
      <c r="D45" s="151"/>
      <c r="E45" s="151"/>
      <c r="F45" s="151"/>
      <c r="G45" s="153" t="s">
        <v>380</v>
      </c>
      <c r="H45" s="155"/>
      <c r="I45" s="155"/>
      <c r="J45" s="155"/>
      <c r="K45" s="155"/>
      <c r="L45" s="155"/>
      <c r="M45" s="156"/>
      <c r="N45" s="156"/>
      <c r="O45" s="156"/>
      <c r="P45" s="156"/>
      <c r="Q45" s="151"/>
      <c r="R45" s="151"/>
      <c r="S45" s="151"/>
      <c r="T45" s="151"/>
      <c r="U45" s="151"/>
      <c r="V45" s="151"/>
    </row>
    <row r="46" ht="15.75" customHeight="1">
      <c r="A46" s="151"/>
      <c r="B46" s="151"/>
      <c r="C46" s="151"/>
      <c r="D46" s="151"/>
      <c r="E46" s="151"/>
      <c r="F46" s="151"/>
      <c r="G46" s="153" t="s">
        <v>380</v>
      </c>
      <c r="H46" s="155"/>
      <c r="I46" s="155"/>
      <c r="J46" s="155"/>
      <c r="K46" s="155"/>
      <c r="L46" s="155"/>
      <c r="M46" s="156"/>
      <c r="N46" s="156"/>
      <c r="O46" s="156"/>
      <c r="P46" s="156"/>
      <c r="Q46" s="151"/>
      <c r="R46" s="151"/>
      <c r="S46" s="151"/>
      <c r="T46" s="151"/>
      <c r="U46" s="151"/>
      <c r="V46" s="151"/>
    </row>
    <row r="47" ht="15.75" customHeight="1">
      <c r="A47" s="151"/>
      <c r="B47" s="151"/>
      <c r="C47" s="151"/>
      <c r="D47" s="151"/>
      <c r="E47" s="151"/>
      <c r="F47" s="151"/>
      <c r="G47" s="153" t="s">
        <v>380</v>
      </c>
      <c r="H47" s="155"/>
      <c r="I47" s="155"/>
      <c r="J47" s="155"/>
      <c r="K47" s="155"/>
      <c r="L47" s="155"/>
      <c r="M47" s="156"/>
      <c r="N47" s="156"/>
      <c r="O47" s="156"/>
      <c r="P47" s="156"/>
      <c r="Q47" s="151"/>
      <c r="R47" s="151"/>
      <c r="S47" s="151"/>
      <c r="T47" s="151"/>
      <c r="U47" s="151"/>
      <c r="V47" s="151"/>
    </row>
    <row r="48" ht="15.75" customHeight="1">
      <c r="A48" s="151"/>
      <c r="B48" s="151"/>
      <c r="C48" s="151"/>
      <c r="D48" s="151"/>
      <c r="E48" s="151"/>
      <c r="F48" s="151"/>
      <c r="G48" s="153" t="s">
        <v>380</v>
      </c>
      <c r="H48" s="155"/>
      <c r="I48" s="155"/>
      <c r="J48" s="155"/>
      <c r="K48" s="155"/>
      <c r="L48" s="155"/>
      <c r="M48" s="156"/>
      <c r="N48" s="156"/>
      <c r="O48" s="156"/>
      <c r="P48" s="156"/>
      <c r="Q48" s="151"/>
      <c r="R48" s="151"/>
      <c r="S48" s="151"/>
      <c r="T48" s="151"/>
      <c r="U48" s="151"/>
      <c r="V48" s="151"/>
    </row>
    <row r="49" ht="15.75" customHeight="1">
      <c r="A49" s="151"/>
      <c r="B49" s="151"/>
      <c r="C49" s="151"/>
      <c r="D49" s="151"/>
      <c r="E49" s="151"/>
      <c r="F49" s="151"/>
      <c r="G49" s="153" t="s">
        <v>380</v>
      </c>
      <c r="H49" s="155"/>
      <c r="I49" s="155"/>
      <c r="J49" s="155"/>
      <c r="K49" s="155"/>
      <c r="L49" s="155"/>
      <c r="M49" s="156"/>
      <c r="N49" s="156"/>
      <c r="O49" s="156"/>
      <c r="P49" s="156"/>
      <c r="Q49" s="151"/>
      <c r="R49" s="151"/>
      <c r="S49" s="151"/>
      <c r="T49" s="151"/>
      <c r="U49" s="151"/>
      <c r="V49" s="151"/>
    </row>
    <row r="50" ht="15.75" customHeight="1">
      <c r="A50" s="151"/>
      <c r="B50" s="151"/>
      <c r="C50" s="151"/>
      <c r="D50" s="151"/>
      <c r="E50" s="151"/>
      <c r="F50" s="151"/>
      <c r="G50" s="153" t="s">
        <v>380</v>
      </c>
      <c r="H50" s="155"/>
      <c r="I50" s="155"/>
      <c r="J50" s="155"/>
      <c r="K50" s="155"/>
      <c r="L50" s="155"/>
      <c r="M50" s="156"/>
      <c r="N50" s="156"/>
      <c r="O50" s="156"/>
      <c r="P50" s="156"/>
      <c r="Q50" s="151"/>
      <c r="R50" s="151"/>
      <c r="S50" s="151"/>
      <c r="T50" s="151"/>
      <c r="U50" s="151"/>
      <c r="V50" s="151"/>
    </row>
    <row r="51" ht="15.75" customHeight="1">
      <c r="A51" s="151"/>
      <c r="B51" s="151"/>
      <c r="C51" s="151"/>
      <c r="D51" s="151"/>
      <c r="E51" s="151"/>
      <c r="F51" s="151"/>
      <c r="G51" s="153" t="s">
        <v>380</v>
      </c>
      <c r="H51" s="155"/>
      <c r="I51" s="155"/>
      <c r="J51" s="155"/>
      <c r="K51" s="155"/>
      <c r="L51" s="155"/>
      <c r="M51" s="156"/>
      <c r="N51" s="156"/>
      <c r="O51" s="156"/>
      <c r="P51" s="156"/>
      <c r="Q51" s="151"/>
      <c r="R51" s="151"/>
      <c r="S51" s="151"/>
      <c r="T51" s="151"/>
      <c r="U51" s="151"/>
      <c r="V51" s="151"/>
    </row>
    <row r="52" ht="15.75" customHeight="1">
      <c r="A52" s="151"/>
      <c r="B52" s="151"/>
      <c r="C52" s="151"/>
      <c r="D52" s="151"/>
      <c r="E52" s="151"/>
      <c r="F52" s="151"/>
      <c r="G52" s="153" t="s">
        <v>380</v>
      </c>
      <c r="H52" s="155"/>
      <c r="I52" s="155"/>
      <c r="J52" s="155"/>
      <c r="K52" s="155"/>
      <c r="L52" s="155"/>
      <c r="M52" s="156"/>
      <c r="N52" s="156"/>
      <c r="O52" s="156"/>
      <c r="P52" s="156"/>
      <c r="Q52" s="151"/>
      <c r="R52" s="151"/>
      <c r="S52" s="151"/>
      <c r="T52" s="151"/>
      <c r="U52" s="151"/>
      <c r="V52" s="151"/>
    </row>
    <row r="53" ht="15.75" customHeight="1">
      <c r="A53" s="151"/>
      <c r="B53" s="151"/>
      <c r="C53" s="151"/>
      <c r="D53" s="151"/>
      <c r="E53" s="151"/>
      <c r="F53" s="151"/>
      <c r="G53" s="153" t="s">
        <v>380</v>
      </c>
      <c r="H53" s="155"/>
      <c r="I53" s="155"/>
      <c r="J53" s="155"/>
      <c r="K53" s="155"/>
      <c r="L53" s="155"/>
      <c r="M53" s="156"/>
      <c r="N53" s="156"/>
      <c r="O53" s="156"/>
      <c r="P53" s="156"/>
      <c r="Q53" s="151"/>
      <c r="R53" s="151"/>
      <c r="S53" s="151"/>
      <c r="T53" s="151"/>
      <c r="U53" s="151"/>
      <c r="V53" s="151"/>
    </row>
    <row r="54" ht="15.75" customHeight="1">
      <c r="A54" s="151"/>
      <c r="B54" s="151"/>
      <c r="C54" s="151"/>
      <c r="D54" s="151"/>
      <c r="E54" s="151"/>
      <c r="F54" s="151"/>
      <c r="G54" s="153" t="s">
        <v>380</v>
      </c>
      <c r="H54" s="155"/>
      <c r="I54" s="155"/>
      <c r="J54" s="155"/>
      <c r="K54" s="155"/>
      <c r="L54" s="155"/>
      <c r="M54" s="156"/>
      <c r="N54" s="156"/>
      <c r="O54" s="156"/>
      <c r="P54" s="156"/>
      <c r="Q54" s="151"/>
      <c r="R54" s="151"/>
      <c r="S54" s="151"/>
      <c r="T54" s="151"/>
      <c r="U54" s="151"/>
      <c r="V54" s="151"/>
    </row>
    <row r="55" ht="15.75" customHeight="1">
      <c r="A55" s="151"/>
      <c r="B55" s="151"/>
      <c r="C55" s="151"/>
      <c r="D55" s="151"/>
      <c r="E55" s="151"/>
      <c r="F55" s="151"/>
      <c r="G55" s="153" t="s">
        <v>380</v>
      </c>
      <c r="H55" s="155"/>
      <c r="I55" s="155"/>
      <c r="J55" s="155"/>
      <c r="K55" s="155"/>
      <c r="L55" s="155"/>
      <c r="M55" s="156"/>
      <c r="N55" s="156"/>
      <c r="O55" s="156"/>
      <c r="P55" s="156"/>
      <c r="Q55" s="151"/>
      <c r="R55" s="151"/>
      <c r="S55" s="151"/>
      <c r="T55" s="151"/>
      <c r="U55" s="151"/>
      <c r="V55" s="151"/>
    </row>
    <row r="56" ht="15.75" customHeight="1">
      <c r="A56" s="151"/>
      <c r="B56" s="151"/>
      <c r="C56" s="151"/>
      <c r="D56" s="151"/>
      <c r="E56" s="151"/>
      <c r="F56" s="151"/>
      <c r="G56" s="153" t="s">
        <v>380</v>
      </c>
      <c r="H56" s="155"/>
      <c r="I56" s="155"/>
      <c r="J56" s="155"/>
      <c r="K56" s="155"/>
      <c r="L56" s="155"/>
      <c r="M56" s="156"/>
      <c r="N56" s="156"/>
      <c r="O56" s="156"/>
      <c r="P56" s="156"/>
      <c r="Q56" s="151"/>
      <c r="R56" s="151"/>
      <c r="S56" s="151"/>
      <c r="T56" s="151"/>
      <c r="U56" s="151"/>
      <c r="V56" s="151"/>
    </row>
    <row r="57" ht="15.75" customHeight="1">
      <c r="A57" s="151"/>
      <c r="B57" s="151"/>
      <c r="C57" s="151"/>
      <c r="D57" s="151"/>
      <c r="E57" s="151"/>
      <c r="F57" s="151"/>
      <c r="G57" s="153" t="s">
        <v>380</v>
      </c>
      <c r="H57" s="155"/>
      <c r="I57" s="155"/>
      <c r="J57" s="155"/>
      <c r="K57" s="155"/>
      <c r="L57" s="155"/>
      <c r="M57" s="156"/>
      <c r="N57" s="156"/>
      <c r="O57" s="156"/>
      <c r="P57" s="156"/>
      <c r="Q57" s="151"/>
      <c r="R57" s="151"/>
      <c r="S57" s="151"/>
      <c r="T57" s="151"/>
      <c r="U57" s="151"/>
      <c r="V57" s="151"/>
    </row>
    <row r="58" ht="15.75" customHeight="1">
      <c r="A58" s="151"/>
      <c r="B58" s="151"/>
      <c r="C58" s="151"/>
      <c r="D58" s="151"/>
      <c r="E58" s="151"/>
      <c r="F58" s="151"/>
      <c r="G58" s="153" t="s">
        <v>380</v>
      </c>
      <c r="H58" s="155"/>
      <c r="I58" s="155"/>
      <c r="J58" s="155"/>
      <c r="K58" s="155"/>
      <c r="L58" s="155"/>
      <c r="M58" s="156"/>
      <c r="N58" s="156"/>
      <c r="O58" s="156"/>
      <c r="P58" s="156"/>
      <c r="Q58" s="151"/>
      <c r="R58" s="151"/>
      <c r="S58" s="151"/>
      <c r="T58" s="151"/>
      <c r="U58" s="151"/>
      <c r="V58" s="151"/>
    </row>
    <row r="59" ht="15.75" customHeight="1">
      <c r="A59" s="151"/>
      <c r="B59" s="151"/>
      <c r="C59" s="151"/>
      <c r="D59" s="151"/>
      <c r="E59" s="151"/>
      <c r="F59" s="151"/>
      <c r="G59" s="153" t="s">
        <v>380</v>
      </c>
      <c r="H59" s="155"/>
      <c r="I59" s="155"/>
      <c r="J59" s="155"/>
      <c r="K59" s="155"/>
      <c r="L59" s="155"/>
      <c r="M59" s="156"/>
      <c r="N59" s="156"/>
      <c r="O59" s="156"/>
      <c r="P59" s="156"/>
      <c r="Q59" s="151"/>
      <c r="R59" s="151"/>
      <c r="S59" s="151"/>
      <c r="T59" s="151"/>
      <c r="U59" s="151"/>
      <c r="V59" s="151"/>
    </row>
    <row r="60" ht="15.75" customHeight="1">
      <c r="A60" s="151"/>
      <c r="B60" s="151"/>
      <c r="C60" s="151"/>
      <c r="D60" s="151"/>
      <c r="E60" s="151"/>
      <c r="F60" s="151"/>
      <c r="G60" s="153" t="s">
        <v>380</v>
      </c>
      <c r="H60" s="155"/>
      <c r="I60" s="155"/>
      <c r="J60" s="155"/>
      <c r="K60" s="155"/>
      <c r="L60" s="155"/>
      <c r="M60" s="156"/>
      <c r="N60" s="156"/>
      <c r="O60" s="156"/>
      <c r="P60" s="156"/>
      <c r="Q60" s="151"/>
      <c r="R60" s="151"/>
      <c r="S60" s="151"/>
      <c r="T60" s="151"/>
      <c r="U60" s="151"/>
      <c r="V60" s="151"/>
    </row>
    <row r="61" ht="15.75" customHeight="1">
      <c r="A61" s="151"/>
      <c r="B61" s="151"/>
      <c r="C61" s="151"/>
      <c r="D61" s="151"/>
      <c r="E61" s="151"/>
      <c r="F61" s="151"/>
      <c r="G61" s="153" t="s">
        <v>380</v>
      </c>
      <c r="H61" s="155"/>
      <c r="I61" s="155"/>
      <c r="J61" s="155"/>
      <c r="K61" s="155"/>
      <c r="L61" s="155"/>
      <c r="M61" s="156"/>
      <c r="N61" s="156"/>
      <c r="O61" s="156"/>
      <c r="P61" s="156"/>
      <c r="Q61" s="151"/>
      <c r="R61" s="151"/>
      <c r="S61" s="151"/>
      <c r="T61" s="151"/>
      <c r="U61" s="151"/>
      <c r="V61" s="151"/>
    </row>
    <row r="62" ht="15.75" customHeight="1">
      <c r="A62" s="151"/>
      <c r="B62" s="151"/>
      <c r="C62" s="151"/>
      <c r="D62" s="151"/>
      <c r="E62" s="151"/>
      <c r="F62" s="151"/>
      <c r="G62" s="153" t="s">
        <v>380</v>
      </c>
      <c r="H62" s="155"/>
      <c r="I62" s="155"/>
      <c r="J62" s="155"/>
      <c r="K62" s="155"/>
      <c r="L62" s="155"/>
      <c r="M62" s="156"/>
      <c r="N62" s="156"/>
      <c r="O62" s="156"/>
      <c r="P62" s="156"/>
      <c r="Q62" s="151"/>
      <c r="R62" s="151"/>
      <c r="S62" s="151"/>
      <c r="T62" s="151"/>
      <c r="U62" s="151"/>
      <c r="V62" s="151"/>
    </row>
    <row r="63" ht="15.75" customHeight="1">
      <c r="A63" s="151"/>
      <c r="B63" s="151"/>
      <c r="C63" s="151"/>
      <c r="D63" s="151"/>
      <c r="E63" s="151"/>
      <c r="F63" s="151"/>
      <c r="G63" s="153" t="s">
        <v>380</v>
      </c>
      <c r="H63" s="155"/>
      <c r="I63" s="155"/>
      <c r="J63" s="155"/>
      <c r="K63" s="155"/>
      <c r="L63" s="155"/>
      <c r="M63" s="156"/>
      <c r="N63" s="156"/>
      <c r="O63" s="156"/>
      <c r="P63" s="156"/>
      <c r="Q63" s="151"/>
      <c r="R63" s="151"/>
      <c r="S63" s="151"/>
      <c r="T63" s="151"/>
      <c r="U63" s="151"/>
      <c r="V63" s="151"/>
    </row>
    <row r="64" ht="15.75" customHeight="1">
      <c r="A64" s="151"/>
      <c r="B64" s="151"/>
      <c r="C64" s="151"/>
      <c r="D64" s="151"/>
      <c r="E64" s="151"/>
      <c r="F64" s="151"/>
      <c r="G64" s="153" t="s">
        <v>380</v>
      </c>
      <c r="H64" s="155"/>
      <c r="I64" s="155"/>
      <c r="J64" s="155"/>
      <c r="K64" s="155"/>
      <c r="L64" s="155"/>
      <c r="M64" s="156"/>
      <c r="N64" s="156"/>
      <c r="O64" s="156"/>
      <c r="P64" s="156"/>
      <c r="Q64" s="151"/>
      <c r="R64" s="151"/>
      <c r="S64" s="151"/>
      <c r="T64" s="151"/>
      <c r="U64" s="151"/>
      <c r="V64" s="151"/>
    </row>
    <row r="65" ht="15.75" customHeight="1">
      <c r="A65" s="151"/>
      <c r="B65" s="151"/>
      <c r="C65" s="151"/>
      <c r="D65" s="151"/>
      <c r="E65" s="151"/>
      <c r="F65" s="151"/>
      <c r="G65" s="153" t="s">
        <v>380</v>
      </c>
      <c r="H65" s="155"/>
      <c r="I65" s="155"/>
      <c r="J65" s="155"/>
      <c r="K65" s="155"/>
      <c r="L65" s="155"/>
      <c r="M65" s="156"/>
      <c r="N65" s="156"/>
      <c r="O65" s="156"/>
      <c r="P65" s="156"/>
      <c r="Q65" s="151"/>
      <c r="R65" s="151"/>
      <c r="S65" s="151"/>
      <c r="T65" s="151"/>
      <c r="U65" s="151"/>
      <c r="V65" s="151"/>
    </row>
    <row r="66" ht="15.75" customHeight="1">
      <c r="A66" s="151"/>
      <c r="B66" s="151"/>
      <c r="C66" s="151"/>
      <c r="D66" s="151"/>
      <c r="E66" s="151"/>
      <c r="F66" s="151"/>
      <c r="G66" s="153" t="s">
        <v>380</v>
      </c>
      <c r="H66" s="155"/>
      <c r="I66" s="155"/>
      <c r="J66" s="155"/>
      <c r="K66" s="155"/>
      <c r="L66" s="155"/>
      <c r="M66" s="156"/>
      <c r="N66" s="156"/>
      <c r="O66" s="156"/>
      <c r="P66" s="156"/>
      <c r="Q66" s="151"/>
      <c r="R66" s="151"/>
      <c r="S66" s="151"/>
      <c r="T66" s="151"/>
      <c r="U66" s="151"/>
      <c r="V66" s="151"/>
    </row>
    <row r="67" ht="15.75" customHeight="1">
      <c r="A67" s="151"/>
      <c r="B67" s="151"/>
      <c r="C67" s="151"/>
      <c r="D67" s="151"/>
      <c r="E67" s="151"/>
      <c r="F67" s="151"/>
      <c r="G67" s="153" t="s">
        <v>380</v>
      </c>
      <c r="H67" s="155"/>
      <c r="I67" s="155"/>
      <c r="J67" s="155"/>
      <c r="K67" s="155"/>
      <c r="L67" s="155"/>
      <c r="M67" s="156"/>
      <c r="N67" s="156"/>
      <c r="O67" s="156"/>
      <c r="P67" s="156"/>
      <c r="Q67" s="151"/>
      <c r="R67" s="151"/>
      <c r="S67" s="151"/>
      <c r="T67" s="151"/>
      <c r="U67" s="151"/>
      <c r="V67" s="151"/>
    </row>
    <row r="68" ht="15.75" customHeight="1">
      <c r="A68" s="151"/>
      <c r="B68" s="151"/>
      <c r="C68" s="151"/>
      <c r="D68" s="151"/>
      <c r="E68" s="151"/>
      <c r="F68" s="151"/>
      <c r="G68" s="153" t="s">
        <v>380</v>
      </c>
      <c r="H68" s="155"/>
      <c r="I68" s="155"/>
      <c r="J68" s="155"/>
      <c r="K68" s="155"/>
      <c r="L68" s="155"/>
      <c r="M68" s="156"/>
      <c r="N68" s="156"/>
      <c r="O68" s="156"/>
      <c r="P68" s="156"/>
      <c r="Q68" s="151"/>
      <c r="R68" s="151"/>
      <c r="S68" s="151"/>
      <c r="T68" s="151"/>
      <c r="U68" s="151"/>
      <c r="V68" s="151"/>
    </row>
    <row r="69" ht="15.75" customHeight="1">
      <c r="A69" s="151"/>
      <c r="B69" s="151"/>
      <c r="C69" s="151"/>
      <c r="D69" s="151"/>
      <c r="E69" s="151"/>
      <c r="F69" s="151"/>
      <c r="G69" s="153" t="s">
        <v>380</v>
      </c>
      <c r="H69" s="155"/>
      <c r="I69" s="155"/>
      <c r="J69" s="155"/>
      <c r="K69" s="155"/>
      <c r="L69" s="155"/>
      <c r="M69" s="156"/>
      <c r="N69" s="156"/>
      <c r="O69" s="156"/>
      <c r="P69" s="156"/>
      <c r="Q69" s="151"/>
      <c r="R69" s="151"/>
      <c r="S69" s="151"/>
      <c r="T69" s="151"/>
      <c r="U69" s="151"/>
      <c r="V69" s="151"/>
    </row>
    <row r="70" ht="15.75" customHeight="1">
      <c r="A70" s="151"/>
      <c r="B70" s="151"/>
      <c r="C70" s="151"/>
      <c r="D70" s="151"/>
      <c r="E70" s="151"/>
      <c r="F70" s="151"/>
      <c r="G70" s="153" t="s">
        <v>380</v>
      </c>
      <c r="H70" s="155"/>
      <c r="I70" s="155"/>
      <c r="J70" s="155"/>
      <c r="K70" s="155"/>
      <c r="L70" s="155"/>
      <c r="M70" s="156"/>
      <c r="N70" s="156"/>
      <c r="O70" s="156"/>
      <c r="P70" s="156"/>
      <c r="Q70" s="151"/>
      <c r="R70" s="151"/>
      <c r="S70" s="151"/>
      <c r="T70" s="151"/>
      <c r="U70" s="151"/>
      <c r="V70" s="151"/>
    </row>
    <row r="71" ht="15.75" customHeight="1">
      <c r="A71" s="151"/>
      <c r="B71" s="151"/>
      <c r="C71" s="151"/>
      <c r="D71" s="151"/>
      <c r="E71" s="151"/>
      <c r="F71" s="151"/>
      <c r="G71" s="153" t="s">
        <v>380</v>
      </c>
      <c r="H71" s="155"/>
      <c r="I71" s="155"/>
      <c r="J71" s="155"/>
      <c r="K71" s="155"/>
      <c r="L71" s="155"/>
      <c r="M71" s="156"/>
      <c r="N71" s="156"/>
      <c r="O71" s="156"/>
      <c r="P71" s="156"/>
      <c r="Q71" s="151"/>
      <c r="R71" s="151"/>
      <c r="S71" s="151"/>
      <c r="T71" s="151"/>
      <c r="U71" s="151"/>
      <c r="V71" s="151"/>
    </row>
    <row r="72" ht="15.75" customHeight="1">
      <c r="A72" s="138"/>
      <c r="B72" s="138"/>
      <c r="C72" s="138"/>
      <c r="D72" s="138"/>
      <c r="E72" s="138"/>
      <c r="F72" s="138"/>
      <c r="G72" s="153" t="s">
        <v>380</v>
      </c>
      <c r="H72" s="115"/>
      <c r="I72" s="115"/>
      <c r="J72" s="115"/>
      <c r="K72" s="115"/>
      <c r="L72" s="115"/>
      <c r="M72" s="157"/>
      <c r="N72" s="157"/>
      <c r="O72" s="157"/>
      <c r="P72" s="157"/>
      <c r="Q72" s="138"/>
      <c r="R72" s="138"/>
      <c r="S72" s="138"/>
      <c r="T72" s="138"/>
      <c r="U72" s="138"/>
      <c r="V72" s="138"/>
    </row>
    <row r="73" ht="15.75" customHeight="1">
      <c r="A73" s="138"/>
      <c r="B73" s="138"/>
      <c r="C73" s="138"/>
      <c r="D73" s="138"/>
      <c r="E73" s="138"/>
      <c r="F73" s="138"/>
      <c r="G73" s="153" t="s">
        <v>380</v>
      </c>
      <c r="H73" s="115"/>
      <c r="I73" s="115"/>
      <c r="J73" s="115"/>
      <c r="K73" s="115"/>
      <c r="L73" s="115"/>
      <c r="M73" s="157"/>
      <c r="N73" s="157"/>
      <c r="O73" s="157"/>
      <c r="P73" s="157"/>
      <c r="Q73" s="138"/>
      <c r="R73" s="138"/>
      <c r="S73" s="138"/>
      <c r="T73" s="138"/>
      <c r="U73" s="138"/>
      <c r="V73" s="138"/>
    </row>
    <row r="74" ht="15.75" customHeight="1">
      <c r="A74" s="138"/>
      <c r="B74" s="138"/>
      <c r="C74" s="138"/>
      <c r="D74" s="138"/>
      <c r="E74" s="138"/>
      <c r="F74" s="138"/>
      <c r="G74" s="153" t="s">
        <v>380</v>
      </c>
      <c r="H74" s="115"/>
      <c r="I74" s="115"/>
      <c r="J74" s="115"/>
      <c r="K74" s="115"/>
      <c r="L74" s="115"/>
      <c r="M74" s="157"/>
      <c r="N74" s="157"/>
      <c r="O74" s="157"/>
      <c r="P74" s="157"/>
      <c r="Q74" s="138"/>
      <c r="R74" s="138"/>
      <c r="S74" s="138"/>
      <c r="T74" s="138"/>
      <c r="U74" s="138"/>
      <c r="V74" s="138"/>
    </row>
    <row r="75" ht="15.75" customHeight="1">
      <c r="A75" s="138"/>
      <c r="B75" s="138"/>
      <c r="C75" s="138"/>
      <c r="D75" s="138"/>
      <c r="E75" s="138"/>
      <c r="F75" s="138"/>
      <c r="G75" s="153" t="s">
        <v>380</v>
      </c>
      <c r="H75" s="115"/>
      <c r="I75" s="115"/>
      <c r="J75" s="115"/>
      <c r="K75" s="115"/>
      <c r="L75" s="115"/>
      <c r="M75" s="157"/>
      <c r="N75" s="157"/>
      <c r="O75" s="157"/>
      <c r="P75" s="157"/>
      <c r="Q75" s="138"/>
      <c r="R75" s="138"/>
      <c r="S75" s="138"/>
      <c r="T75" s="138"/>
      <c r="U75" s="138"/>
      <c r="V75" s="138"/>
    </row>
    <row r="76" ht="15.75" customHeight="1">
      <c r="A76" s="138"/>
      <c r="B76" s="138"/>
      <c r="C76" s="138"/>
      <c r="D76" s="138"/>
      <c r="E76" s="138"/>
      <c r="F76" s="138"/>
      <c r="G76" s="153" t="s">
        <v>380</v>
      </c>
      <c r="H76" s="115"/>
      <c r="I76" s="115"/>
      <c r="J76" s="115"/>
      <c r="K76" s="115"/>
      <c r="L76" s="115"/>
      <c r="M76" s="157"/>
      <c r="N76" s="157"/>
      <c r="O76" s="157"/>
      <c r="P76" s="157"/>
      <c r="Q76" s="138"/>
      <c r="R76" s="138"/>
      <c r="S76" s="138"/>
      <c r="T76" s="138"/>
      <c r="U76" s="138"/>
      <c r="V76" s="138"/>
    </row>
    <row r="77" ht="15.75" customHeight="1">
      <c r="A77" s="138"/>
      <c r="B77" s="138"/>
      <c r="C77" s="138"/>
      <c r="D77" s="138"/>
      <c r="E77" s="138"/>
      <c r="F77" s="138"/>
      <c r="G77" s="153" t="s">
        <v>380</v>
      </c>
      <c r="H77" s="115"/>
      <c r="I77" s="115"/>
      <c r="J77" s="115"/>
      <c r="K77" s="115"/>
      <c r="L77" s="115"/>
      <c r="M77" s="157"/>
      <c r="N77" s="157"/>
      <c r="O77" s="157"/>
      <c r="P77" s="157"/>
      <c r="Q77" s="138"/>
      <c r="R77" s="138"/>
      <c r="S77" s="138"/>
      <c r="T77" s="138"/>
      <c r="U77" s="138"/>
      <c r="V77" s="138"/>
    </row>
    <row r="78" ht="15.75" customHeight="1">
      <c r="A78" s="138"/>
      <c r="B78" s="138"/>
      <c r="C78" s="138"/>
      <c r="D78" s="138"/>
      <c r="E78" s="138"/>
      <c r="F78" s="138"/>
      <c r="G78" s="153" t="s">
        <v>380</v>
      </c>
      <c r="H78" s="115"/>
      <c r="I78" s="115"/>
      <c r="J78" s="115"/>
      <c r="K78" s="115"/>
      <c r="L78" s="115"/>
      <c r="M78" s="157"/>
      <c r="N78" s="157"/>
      <c r="O78" s="157"/>
      <c r="P78" s="157"/>
      <c r="Q78" s="138"/>
      <c r="R78" s="138"/>
      <c r="S78" s="138"/>
      <c r="T78" s="138"/>
      <c r="U78" s="138"/>
      <c r="V78" s="138"/>
    </row>
    <row r="79" ht="15.75" customHeight="1">
      <c r="A79" s="138"/>
      <c r="B79" s="138"/>
      <c r="C79" s="138"/>
      <c r="D79" s="138"/>
      <c r="E79" s="138"/>
      <c r="F79" s="138"/>
      <c r="G79" s="153" t="s">
        <v>380</v>
      </c>
      <c r="H79" s="115"/>
      <c r="I79" s="115"/>
      <c r="J79" s="115"/>
      <c r="K79" s="115"/>
      <c r="L79" s="115"/>
      <c r="M79" s="157"/>
      <c r="N79" s="157"/>
      <c r="O79" s="157"/>
      <c r="P79" s="157"/>
      <c r="Q79" s="138"/>
      <c r="R79" s="138"/>
      <c r="S79" s="138"/>
      <c r="T79" s="138"/>
      <c r="U79" s="138"/>
      <c r="V79" s="138"/>
    </row>
    <row r="80" ht="15.75" customHeight="1">
      <c r="A80" s="138"/>
      <c r="B80" s="138"/>
      <c r="C80" s="138"/>
      <c r="D80" s="138"/>
      <c r="E80" s="138"/>
      <c r="F80" s="138"/>
      <c r="G80" s="153" t="s">
        <v>380</v>
      </c>
      <c r="H80" s="115"/>
      <c r="I80" s="115"/>
      <c r="J80" s="115"/>
      <c r="K80" s="115"/>
      <c r="L80" s="115"/>
      <c r="M80" s="157"/>
      <c r="N80" s="157"/>
      <c r="O80" s="157"/>
      <c r="P80" s="157"/>
      <c r="Q80" s="138"/>
      <c r="R80" s="138"/>
      <c r="S80" s="138"/>
      <c r="T80" s="138"/>
      <c r="U80" s="138"/>
      <c r="V80" s="138"/>
    </row>
    <row r="81" ht="15.75" customHeight="1">
      <c r="A81" s="138"/>
      <c r="B81" s="138"/>
      <c r="C81" s="138"/>
      <c r="D81" s="138"/>
      <c r="E81" s="138"/>
      <c r="F81" s="138"/>
      <c r="G81" s="153" t="s">
        <v>380</v>
      </c>
      <c r="H81" s="115"/>
      <c r="I81" s="115"/>
      <c r="J81" s="115"/>
      <c r="K81" s="115"/>
      <c r="L81" s="115"/>
      <c r="M81" s="157"/>
      <c r="N81" s="157"/>
      <c r="O81" s="157"/>
      <c r="P81" s="157"/>
      <c r="Q81" s="138"/>
      <c r="R81" s="138"/>
      <c r="S81" s="138"/>
      <c r="T81" s="138"/>
      <c r="U81" s="138"/>
      <c r="V81" s="138"/>
    </row>
    <row r="82" ht="15.75" customHeight="1">
      <c r="A82" s="138"/>
      <c r="B82" s="138"/>
      <c r="C82" s="138"/>
      <c r="D82" s="138"/>
      <c r="E82" s="138"/>
      <c r="F82" s="138"/>
      <c r="G82" s="153" t="s">
        <v>380</v>
      </c>
      <c r="H82" s="115"/>
      <c r="I82" s="115"/>
      <c r="J82" s="115"/>
      <c r="K82" s="115"/>
      <c r="L82" s="115"/>
      <c r="M82" s="157"/>
      <c r="N82" s="157"/>
      <c r="O82" s="157"/>
      <c r="P82" s="157"/>
      <c r="Q82" s="138"/>
      <c r="R82" s="138"/>
      <c r="S82" s="138"/>
      <c r="T82" s="138"/>
      <c r="U82" s="138"/>
      <c r="V82" s="138"/>
    </row>
    <row r="83" ht="15.75" customHeight="1">
      <c r="A83" s="138"/>
      <c r="B83" s="138"/>
      <c r="C83" s="138"/>
      <c r="D83" s="138"/>
      <c r="E83" s="138"/>
      <c r="F83" s="138"/>
      <c r="G83" s="153" t="s">
        <v>380</v>
      </c>
      <c r="H83" s="115"/>
      <c r="I83" s="115"/>
      <c r="J83" s="115"/>
      <c r="K83" s="115"/>
      <c r="L83" s="115"/>
      <c r="M83" s="157"/>
      <c r="N83" s="157"/>
      <c r="O83" s="157"/>
      <c r="P83" s="157"/>
      <c r="Q83" s="138"/>
      <c r="R83" s="138"/>
      <c r="S83" s="138"/>
      <c r="T83" s="138"/>
      <c r="U83" s="138"/>
      <c r="V83" s="138"/>
    </row>
    <row r="84" ht="15.75" customHeight="1">
      <c r="A84" s="138"/>
      <c r="B84" s="138"/>
      <c r="C84" s="138"/>
      <c r="D84" s="138"/>
      <c r="E84" s="138"/>
      <c r="F84" s="138"/>
      <c r="G84" s="153" t="s">
        <v>380</v>
      </c>
      <c r="H84" s="115"/>
      <c r="I84" s="115"/>
      <c r="J84" s="115"/>
      <c r="K84" s="115"/>
      <c r="L84" s="115"/>
      <c r="M84" s="157"/>
      <c r="N84" s="157"/>
      <c r="O84" s="157"/>
      <c r="P84" s="157"/>
      <c r="Q84" s="138"/>
      <c r="R84" s="138"/>
      <c r="S84" s="138"/>
      <c r="T84" s="138"/>
      <c r="U84" s="138"/>
      <c r="V84" s="138"/>
    </row>
    <row r="85" ht="15.75" customHeight="1">
      <c r="A85" s="138"/>
      <c r="B85" s="138"/>
      <c r="C85" s="138"/>
      <c r="D85" s="138"/>
      <c r="E85" s="138"/>
      <c r="F85" s="138"/>
      <c r="G85" s="153" t="s">
        <v>380</v>
      </c>
      <c r="H85" s="115"/>
      <c r="I85" s="115"/>
      <c r="J85" s="115"/>
      <c r="K85" s="115"/>
      <c r="L85" s="115"/>
      <c r="M85" s="157"/>
      <c r="N85" s="157"/>
      <c r="O85" s="157"/>
      <c r="P85" s="157"/>
      <c r="Q85" s="138"/>
      <c r="R85" s="138"/>
      <c r="S85" s="138"/>
      <c r="T85" s="138"/>
      <c r="U85" s="138"/>
      <c r="V85" s="138"/>
    </row>
    <row r="86" ht="15.75" customHeight="1">
      <c r="A86" s="138"/>
      <c r="B86" s="138"/>
      <c r="C86" s="138"/>
      <c r="D86" s="138"/>
      <c r="E86" s="138"/>
      <c r="F86" s="138"/>
      <c r="G86" s="153" t="s">
        <v>380</v>
      </c>
      <c r="H86" s="115"/>
      <c r="I86" s="115"/>
      <c r="J86" s="115"/>
      <c r="K86" s="115"/>
      <c r="L86" s="115"/>
      <c r="M86" s="157"/>
      <c r="N86" s="157"/>
      <c r="O86" s="157"/>
      <c r="P86" s="157"/>
      <c r="Q86" s="138"/>
      <c r="R86" s="138"/>
      <c r="S86" s="138"/>
      <c r="T86" s="138"/>
      <c r="U86" s="138"/>
      <c r="V86" s="138"/>
    </row>
    <row r="87" ht="15.75" customHeight="1">
      <c r="A87" s="138"/>
      <c r="B87" s="138"/>
      <c r="C87" s="138"/>
      <c r="D87" s="138"/>
      <c r="E87" s="138"/>
      <c r="F87" s="138"/>
      <c r="G87" s="153" t="s">
        <v>380</v>
      </c>
      <c r="H87" s="115"/>
      <c r="I87" s="115"/>
      <c r="J87" s="115"/>
      <c r="K87" s="115"/>
      <c r="L87" s="115"/>
      <c r="M87" s="157"/>
      <c r="N87" s="157"/>
      <c r="O87" s="157"/>
      <c r="P87" s="157"/>
      <c r="Q87" s="138"/>
      <c r="R87" s="138"/>
      <c r="S87" s="138"/>
      <c r="T87" s="138"/>
      <c r="U87" s="138"/>
      <c r="V87" s="138"/>
    </row>
    <row r="88" ht="15.75" customHeight="1">
      <c r="A88" s="138"/>
      <c r="B88" s="138"/>
      <c r="C88" s="138"/>
      <c r="D88" s="138"/>
      <c r="E88" s="138"/>
      <c r="F88" s="138"/>
      <c r="G88" s="153" t="s">
        <v>380</v>
      </c>
      <c r="H88" s="115"/>
      <c r="I88" s="115"/>
      <c r="J88" s="115"/>
      <c r="K88" s="115"/>
      <c r="L88" s="115"/>
      <c r="M88" s="157"/>
      <c r="N88" s="157"/>
      <c r="O88" s="157"/>
      <c r="P88" s="157"/>
      <c r="Q88" s="138"/>
      <c r="R88" s="138"/>
      <c r="S88" s="138"/>
      <c r="T88" s="138"/>
      <c r="U88" s="138"/>
      <c r="V88" s="138"/>
    </row>
    <row r="89" ht="15.75" customHeight="1">
      <c r="A89" s="138"/>
      <c r="B89" s="138"/>
      <c r="C89" s="138"/>
      <c r="D89" s="138"/>
      <c r="E89" s="138"/>
      <c r="F89" s="138"/>
      <c r="G89" s="153" t="s">
        <v>380</v>
      </c>
      <c r="H89" s="115"/>
      <c r="I89" s="115"/>
      <c r="J89" s="115"/>
      <c r="K89" s="115"/>
      <c r="L89" s="115"/>
      <c r="M89" s="157"/>
      <c r="N89" s="157"/>
      <c r="O89" s="157"/>
      <c r="P89" s="157"/>
      <c r="Q89" s="138"/>
      <c r="R89" s="138"/>
      <c r="S89" s="138"/>
      <c r="T89" s="138"/>
      <c r="U89" s="138"/>
      <c r="V89" s="138"/>
    </row>
    <row r="90" ht="15.75" customHeight="1">
      <c r="A90" s="138"/>
      <c r="B90" s="138"/>
      <c r="C90" s="138"/>
      <c r="D90" s="138"/>
      <c r="E90" s="138"/>
      <c r="F90" s="138"/>
      <c r="G90" s="153" t="s">
        <v>380</v>
      </c>
      <c r="H90" s="115"/>
      <c r="I90" s="115"/>
      <c r="J90" s="115"/>
      <c r="K90" s="115"/>
      <c r="L90" s="115"/>
      <c r="M90" s="157"/>
      <c r="N90" s="157"/>
      <c r="O90" s="157"/>
      <c r="P90" s="157"/>
      <c r="Q90" s="138"/>
      <c r="R90" s="138"/>
      <c r="S90" s="138"/>
      <c r="T90" s="138"/>
      <c r="U90" s="138"/>
      <c r="V90" s="138"/>
    </row>
    <row r="91" ht="15.75" customHeight="1">
      <c r="A91" s="138"/>
      <c r="B91" s="138"/>
      <c r="C91" s="138"/>
      <c r="D91" s="138"/>
      <c r="E91" s="138"/>
      <c r="F91" s="138"/>
      <c r="G91" s="153" t="s">
        <v>380</v>
      </c>
      <c r="H91" s="115"/>
      <c r="I91" s="115"/>
      <c r="J91" s="115"/>
      <c r="K91" s="115"/>
      <c r="L91" s="115"/>
      <c r="M91" s="157"/>
      <c r="N91" s="157"/>
      <c r="O91" s="157"/>
      <c r="P91" s="157"/>
      <c r="Q91" s="138"/>
      <c r="R91" s="138"/>
      <c r="S91" s="138"/>
      <c r="T91" s="138"/>
      <c r="U91" s="138"/>
      <c r="V91" s="138"/>
    </row>
    <row r="92" ht="15.75" customHeight="1">
      <c r="A92" s="138"/>
      <c r="B92" s="138"/>
      <c r="C92" s="138"/>
      <c r="D92" s="138"/>
      <c r="E92" s="138"/>
      <c r="F92" s="138"/>
      <c r="G92" s="153" t="s">
        <v>380</v>
      </c>
      <c r="H92" s="115"/>
      <c r="I92" s="115"/>
      <c r="J92" s="115"/>
      <c r="K92" s="115"/>
      <c r="L92" s="115"/>
      <c r="M92" s="157"/>
      <c r="N92" s="157"/>
      <c r="O92" s="157"/>
      <c r="P92" s="157"/>
      <c r="Q92" s="138"/>
      <c r="R92" s="138"/>
      <c r="S92" s="138"/>
      <c r="T92" s="138"/>
      <c r="U92" s="138"/>
      <c r="V92" s="138"/>
    </row>
    <row r="93" ht="15.75" customHeight="1">
      <c r="A93" s="138"/>
      <c r="B93" s="138"/>
      <c r="C93" s="138"/>
      <c r="D93" s="138"/>
      <c r="E93" s="138"/>
      <c r="F93" s="138"/>
      <c r="G93" s="153" t="s">
        <v>380</v>
      </c>
      <c r="H93" s="115"/>
      <c r="I93" s="115"/>
      <c r="J93" s="115"/>
      <c r="K93" s="115"/>
      <c r="L93" s="115"/>
      <c r="M93" s="157"/>
      <c r="N93" s="157"/>
      <c r="O93" s="157"/>
      <c r="P93" s="157"/>
      <c r="Q93" s="138"/>
      <c r="R93" s="138"/>
      <c r="S93" s="138"/>
      <c r="T93" s="138"/>
      <c r="U93" s="138"/>
      <c r="V93" s="138"/>
    </row>
    <row r="94" ht="15.75" customHeight="1">
      <c r="A94" s="113"/>
      <c r="B94" s="113"/>
      <c r="C94" s="113"/>
      <c r="D94" s="113"/>
      <c r="E94" s="113"/>
      <c r="F94" s="113"/>
      <c r="G94" s="113"/>
      <c r="H94" s="37"/>
      <c r="I94" s="37"/>
      <c r="J94" s="37"/>
      <c r="K94" s="37"/>
      <c r="L94" s="37"/>
      <c r="M94" s="158"/>
      <c r="N94" s="158"/>
      <c r="O94" s="158"/>
      <c r="P94" s="158"/>
      <c r="Q94" s="113"/>
      <c r="R94" s="113"/>
      <c r="S94" s="113"/>
      <c r="T94" s="113"/>
      <c r="U94" s="113"/>
      <c r="V94" s="113"/>
    </row>
    <row r="95" ht="15.75" customHeight="1">
      <c r="A95" s="113"/>
      <c r="B95" s="113"/>
      <c r="C95" s="113"/>
      <c r="D95" s="113"/>
      <c r="E95" s="113"/>
      <c r="F95" s="113"/>
      <c r="G95" s="113"/>
      <c r="H95" s="37"/>
      <c r="I95" s="37"/>
      <c r="J95" s="37"/>
      <c r="K95" s="37"/>
      <c r="L95" s="37"/>
      <c r="M95" s="158"/>
      <c r="N95" s="158"/>
      <c r="O95" s="158"/>
      <c r="P95" s="158"/>
      <c r="Q95" s="113"/>
      <c r="R95" s="113"/>
      <c r="S95" s="113"/>
      <c r="T95" s="113"/>
      <c r="U95" s="113"/>
      <c r="V95" s="113"/>
    </row>
    <row r="96" ht="15.75" customHeight="1">
      <c r="A96" s="113"/>
      <c r="B96" s="113"/>
      <c r="C96" s="113"/>
      <c r="D96" s="113"/>
      <c r="E96" s="113"/>
      <c r="F96" s="113"/>
      <c r="G96" s="113"/>
      <c r="H96" s="37"/>
      <c r="I96" s="37"/>
      <c r="J96" s="37"/>
      <c r="K96" s="37"/>
      <c r="L96" s="37"/>
      <c r="M96" s="37"/>
      <c r="N96" s="37"/>
      <c r="O96" s="37"/>
      <c r="P96" s="37"/>
      <c r="Q96" s="113"/>
      <c r="R96" s="113"/>
      <c r="S96" s="113"/>
      <c r="T96" s="113"/>
      <c r="U96" s="113"/>
      <c r="V96" s="113"/>
    </row>
    <row r="97" ht="15.75" customHeight="1">
      <c r="A97" s="113"/>
      <c r="B97" s="113"/>
      <c r="C97" s="113"/>
      <c r="D97" s="113"/>
      <c r="E97" s="113"/>
      <c r="F97" s="113"/>
      <c r="G97" s="113"/>
      <c r="H97" s="37"/>
      <c r="I97" s="37"/>
      <c r="J97" s="37"/>
      <c r="K97" s="37"/>
      <c r="L97" s="37"/>
      <c r="M97" s="37"/>
      <c r="N97" s="37"/>
      <c r="O97" s="37"/>
      <c r="P97" s="37"/>
      <c r="Q97" s="113"/>
      <c r="R97" s="113"/>
      <c r="S97" s="113"/>
      <c r="T97" s="113"/>
      <c r="U97" s="113"/>
      <c r="V97" s="113"/>
    </row>
    <row r="98" ht="15.75" customHeight="1">
      <c r="A98" s="113"/>
      <c r="B98" s="113"/>
      <c r="C98" s="113"/>
      <c r="D98" s="113"/>
      <c r="E98" s="113"/>
      <c r="F98" s="113"/>
      <c r="G98" s="113"/>
      <c r="H98" s="37"/>
      <c r="I98" s="37"/>
      <c r="J98" s="37"/>
      <c r="K98" s="37"/>
      <c r="L98" s="37"/>
      <c r="M98" s="37"/>
      <c r="N98" s="37"/>
      <c r="O98" s="37"/>
      <c r="P98" s="37"/>
      <c r="Q98" s="113"/>
      <c r="R98" s="113"/>
      <c r="S98" s="113"/>
      <c r="T98" s="113"/>
      <c r="U98" s="113"/>
      <c r="V98" s="113"/>
    </row>
    <row r="99" ht="13.5" customHeight="1">
      <c r="A99" s="113"/>
      <c r="B99" s="113"/>
      <c r="C99" s="113"/>
      <c r="D99" s="113"/>
      <c r="E99" s="113"/>
      <c r="F99" s="113"/>
      <c r="G99" s="113"/>
      <c r="H99" s="37"/>
      <c r="I99" s="37"/>
      <c r="J99" s="37"/>
      <c r="K99" s="37"/>
      <c r="L99" s="37"/>
      <c r="M99" s="37"/>
      <c r="N99" s="37"/>
      <c r="O99" s="37"/>
      <c r="P99" s="37"/>
      <c r="Q99" s="113"/>
      <c r="R99" s="113"/>
      <c r="S99" s="113"/>
      <c r="T99" s="113"/>
      <c r="U99" s="113"/>
      <c r="V99" s="113"/>
    </row>
    <row r="100" ht="13.5" customHeight="1">
      <c r="A100" s="113"/>
      <c r="B100" s="113"/>
      <c r="C100" s="113"/>
      <c r="D100" s="113"/>
      <c r="E100" s="113"/>
      <c r="F100" s="113"/>
      <c r="G100" s="113"/>
      <c r="H100" s="37"/>
      <c r="I100" s="37"/>
      <c r="J100" s="37"/>
      <c r="K100" s="37"/>
      <c r="L100" s="37"/>
      <c r="M100" s="37"/>
      <c r="N100" s="37"/>
      <c r="O100" s="37"/>
      <c r="P100" s="37"/>
      <c r="Q100" s="113"/>
      <c r="R100" s="113"/>
      <c r="S100" s="113"/>
      <c r="T100" s="113"/>
      <c r="U100" s="113"/>
      <c r="V100" s="113"/>
    </row>
    <row r="101" ht="13.5" customHeight="1">
      <c r="A101" s="113"/>
      <c r="B101" s="113"/>
      <c r="C101" s="113"/>
      <c r="D101" s="113"/>
      <c r="E101" s="113"/>
      <c r="F101" s="113"/>
      <c r="G101" s="113"/>
      <c r="H101" s="37"/>
      <c r="I101" s="37"/>
      <c r="J101" s="37"/>
      <c r="K101" s="37"/>
      <c r="L101" s="37"/>
      <c r="M101" s="37"/>
      <c r="N101" s="37"/>
      <c r="O101" s="37"/>
      <c r="P101" s="37"/>
      <c r="Q101" s="113"/>
      <c r="R101" s="113"/>
      <c r="S101" s="113"/>
      <c r="T101" s="113"/>
      <c r="U101" s="113"/>
      <c r="V101" s="113"/>
    </row>
    <row r="102" ht="13.5" customHeight="1">
      <c r="A102" s="113"/>
      <c r="B102" s="113"/>
      <c r="C102" s="113"/>
      <c r="D102" s="113"/>
      <c r="E102" s="113"/>
      <c r="F102" s="113"/>
      <c r="G102" s="113"/>
      <c r="H102" s="37"/>
      <c r="I102" s="37"/>
      <c r="J102" s="37"/>
      <c r="K102" s="37"/>
      <c r="L102" s="37"/>
      <c r="M102" s="37"/>
      <c r="N102" s="37"/>
      <c r="O102" s="37"/>
      <c r="P102" s="37"/>
      <c r="Q102" s="113"/>
      <c r="R102" s="113"/>
      <c r="S102" s="113"/>
      <c r="T102" s="113"/>
      <c r="U102" s="113"/>
      <c r="V102" s="113"/>
    </row>
    <row r="103" ht="13.5" customHeight="1">
      <c r="A103" s="113"/>
      <c r="B103" s="113"/>
      <c r="C103" s="113"/>
      <c r="D103" s="113"/>
      <c r="E103" s="113"/>
      <c r="F103" s="113"/>
      <c r="G103" s="113"/>
      <c r="H103" s="37"/>
      <c r="I103" s="37"/>
      <c r="J103" s="37"/>
      <c r="K103" s="37"/>
      <c r="L103" s="37"/>
      <c r="M103" s="37"/>
      <c r="N103" s="37"/>
      <c r="O103" s="37"/>
      <c r="P103" s="37"/>
      <c r="Q103" s="113"/>
      <c r="R103" s="113"/>
      <c r="S103" s="113"/>
      <c r="T103" s="113"/>
      <c r="U103" s="113"/>
      <c r="V103" s="113"/>
    </row>
    <row r="104" ht="13.5" customHeight="1">
      <c r="A104" s="113"/>
      <c r="B104" s="113"/>
      <c r="C104" s="113"/>
      <c r="D104" s="113"/>
      <c r="E104" s="113"/>
      <c r="F104" s="113"/>
      <c r="G104" s="113"/>
      <c r="H104" s="37"/>
      <c r="I104" s="37"/>
      <c r="J104" s="37"/>
      <c r="K104" s="37"/>
      <c r="L104" s="37"/>
      <c r="M104" s="37"/>
      <c r="N104" s="37"/>
      <c r="O104" s="37"/>
      <c r="P104" s="37"/>
      <c r="Q104" s="113"/>
      <c r="R104" s="113"/>
      <c r="S104" s="113"/>
      <c r="T104" s="113"/>
      <c r="U104" s="113"/>
      <c r="V104" s="113"/>
    </row>
    <row r="105" ht="13.5" customHeight="1">
      <c r="A105" s="113"/>
      <c r="B105" s="113"/>
      <c r="C105" s="113"/>
      <c r="D105" s="113"/>
      <c r="E105" s="113"/>
      <c r="F105" s="113"/>
      <c r="G105" s="113"/>
      <c r="H105" s="37"/>
      <c r="I105" s="37"/>
      <c r="J105" s="37"/>
      <c r="K105" s="37"/>
      <c r="L105" s="37"/>
      <c r="M105" s="37"/>
      <c r="N105" s="37"/>
      <c r="O105" s="37"/>
      <c r="P105" s="37"/>
      <c r="Q105" s="113"/>
      <c r="R105" s="113"/>
      <c r="S105" s="113"/>
      <c r="T105" s="113"/>
      <c r="U105" s="113"/>
      <c r="V105" s="113"/>
    </row>
    <row r="106" ht="13.5" customHeight="1">
      <c r="A106" s="113"/>
      <c r="B106" s="113"/>
      <c r="C106" s="113"/>
      <c r="D106" s="113"/>
      <c r="E106" s="113"/>
      <c r="F106" s="113"/>
      <c r="G106" s="113"/>
      <c r="H106" s="37"/>
      <c r="I106" s="37"/>
      <c r="J106" s="37"/>
      <c r="K106" s="37"/>
      <c r="L106" s="37"/>
      <c r="M106" s="37"/>
      <c r="N106" s="37"/>
      <c r="O106" s="37"/>
      <c r="P106" s="37"/>
      <c r="Q106" s="113"/>
      <c r="R106" s="113"/>
      <c r="S106" s="113"/>
      <c r="T106" s="113"/>
      <c r="U106" s="113"/>
      <c r="V106" s="113"/>
    </row>
    <row r="107" ht="13.5" customHeight="1">
      <c r="A107" s="113"/>
      <c r="B107" s="113"/>
      <c r="C107" s="113"/>
      <c r="D107" s="113"/>
      <c r="E107" s="113"/>
      <c r="F107" s="113"/>
      <c r="G107" s="113"/>
      <c r="H107" s="37"/>
      <c r="I107" s="37"/>
      <c r="J107" s="37"/>
      <c r="K107" s="37"/>
      <c r="L107" s="37"/>
      <c r="M107" s="37"/>
      <c r="N107" s="37"/>
      <c r="O107" s="37"/>
      <c r="P107" s="37"/>
      <c r="Q107" s="113"/>
      <c r="R107" s="113"/>
      <c r="S107" s="113"/>
      <c r="T107" s="113"/>
      <c r="U107" s="113"/>
      <c r="V107" s="113"/>
    </row>
    <row r="108" ht="13.5" customHeight="1">
      <c r="A108" s="113"/>
      <c r="B108" s="113"/>
      <c r="C108" s="113"/>
      <c r="D108" s="113"/>
      <c r="E108" s="113"/>
      <c r="F108" s="113"/>
      <c r="G108" s="113"/>
      <c r="H108" s="37"/>
      <c r="I108" s="37"/>
      <c r="J108" s="37"/>
      <c r="K108" s="37"/>
      <c r="L108" s="37"/>
      <c r="M108" s="37"/>
      <c r="N108" s="37"/>
      <c r="O108" s="37"/>
      <c r="P108" s="37"/>
      <c r="Q108" s="113"/>
      <c r="R108" s="113"/>
      <c r="S108" s="113"/>
      <c r="T108" s="113"/>
      <c r="U108" s="113"/>
      <c r="V108" s="113"/>
    </row>
    <row r="109" ht="13.5" customHeight="1">
      <c r="A109" s="113"/>
      <c r="B109" s="113"/>
      <c r="C109" s="113"/>
      <c r="D109" s="113"/>
      <c r="E109" s="113"/>
      <c r="F109" s="113"/>
      <c r="G109" s="113"/>
      <c r="H109" s="37"/>
      <c r="I109" s="37"/>
      <c r="J109" s="37"/>
      <c r="K109" s="37"/>
      <c r="L109" s="37"/>
      <c r="M109" s="37"/>
      <c r="N109" s="37"/>
      <c r="O109" s="37"/>
      <c r="P109" s="37"/>
      <c r="Q109" s="113"/>
      <c r="R109" s="113"/>
      <c r="S109" s="113"/>
      <c r="T109" s="113"/>
      <c r="U109" s="113"/>
      <c r="V109" s="113"/>
    </row>
    <row r="110" ht="13.5" customHeight="1">
      <c r="A110" s="113"/>
      <c r="B110" s="113"/>
      <c r="C110" s="113"/>
      <c r="D110" s="113"/>
      <c r="E110" s="113"/>
      <c r="F110" s="113"/>
      <c r="G110" s="113"/>
      <c r="H110" s="37"/>
      <c r="I110" s="37"/>
      <c r="J110" s="37"/>
      <c r="K110" s="37"/>
      <c r="L110" s="37"/>
      <c r="M110" s="37"/>
      <c r="N110" s="37"/>
      <c r="O110" s="37"/>
      <c r="P110" s="37"/>
      <c r="Q110" s="113"/>
      <c r="R110" s="113"/>
      <c r="S110" s="113"/>
      <c r="T110" s="113"/>
      <c r="U110" s="113"/>
      <c r="V110" s="113"/>
    </row>
    <row r="111" ht="13.5" customHeight="1">
      <c r="A111" s="113"/>
      <c r="B111" s="113"/>
      <c r="C111" s="113"/>
      <c r="D111" s="113"/>
      <c r="E111" s="113"/>
      <c r="F111" s="113"/>
      <c r="G111" s="113"/>
      <c r="H111" s="37"/>
      <c r="I111" s="37"/>
      <c r="J111" s="37"/>
      <c r="K111" s="37"/>
      <c r="L111" s="37"/>
      <c r="M111" s="37"/>
      <c r="N111" s="37"/>
      <c r="O111" s="37"/>
      <c r="P111" s="37"/>
      <c r="Q111" s="113"/>
      <c r="R111" s="113"/>
      <c r="S111" s="113"/>
      <c r="T111" s="113"/>
      <c r="U111" s="113"/>
      <c r="V111" s="113"/>
    </row>
    <row r="112" ht="13.5" customHeight="1">
      <c r="A112" s="113"/>
      <c r="B112" s="113"/>
      <c r="C112" s="113"/>
      <c r="D112" s="113"/>
      <c r="E112" s="113"/>
      <c r="F112" s="113"/>
      <c r="G112" s="113"/>
      <c r="H112" s="37"/>
      <c r="I112" s="37"/>
      <c r="J112" s="37"/>
      <c r="K112" s="37"/>
      <c r="L112" s="37"/>
      <c r="M112" s="37"/>
      <c r="N112" s="37"/>
      <c r="O112" s="37"/>
      <c r="P112" s="37"/>
      <c r="Q112" s="113"/>
      <c r="R112" s="113"/>
      <c r="S112" s="113"/>
      <c r="T112" s="113"/>
      <c r="U112" s="113"/>
      <c r="V112" s="113"/>
    </row>
    <row r="113" ht="13.5" customHeight="1">
      <c r="A113" s="113"/>
      <c r="B113" s="113"/>
      <c r="C113" s="113"/>
      <c r="D113" s="113"/>
      <c r="E113" s="113"/>
      <c r="F113" s="113"/>
      <c r="G113" s="113"/>
      <c r="H113" s="37"/>
      <c r="I113" s="37"/>
      <c r="J113" s="37"/>
      <c r="K113" s="37"/>
      <c r="L113" s="37"/>
      <c r="M113" s="37"/>
      <c r="N113" s="37"/>
      <c r="O113" s="37"/>
      <c r="P113" s="37"/>
      <c r="Q113" s="113"/>
      <c r="R113" s="113"/>
      <c r="S113" s="113"/>
      <c r="T113" s="113"/>
      <c r="U113" s="113"/>
      <c r="V113" s="113"/>
    </row>
    <row r="114" ht="13.5" customHeight="1">
      <c r="A114" s="113"/>
      <c r="B114" s="113"/>
      <c r="C114" s="113"/>
      <c r="D114" s="113"/>
      <c r="E114" s="113"/>
      <c r="F114" s="113"/>
      <c r="G114" s="113"/>
      <c r="H114" s="37"/>
      <c r="I114" s="37"/>
      <c r="J114" s="37"/>
      <c r="K114" s="37"/>
      <c r="L114" s="37"/>
      <c r="M114" s="37"/>
      <c r="N114" s="37"/>
      <c r="O114" s="37"/>
      <c r="P114" s="37"/>
      <c r="Q114" s="113"/>
      <c r="R114" s="113"/>
      <c r="S114" s="113"/>
      <c r="T114" s="113"/>
      <c r="U114" s="113"/>
      <c r="V114" s="113"/>
    </row>
    <row r="115" ht="13.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row>
    <row r="116" ht="13.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row>
    <row r="117" ht="13.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row>
    <row r="118" ht="13.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row>
    <row r="119" ht="13.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row>
    <row r="120" ht="13.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row>
    <row r="121" ht="13.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row>
    <row r="122" ht="13.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row>
    <row r="203" ht="15.75" customHeight="1">
      <c r="A203" s="159"/>
      <c r="B203" s="159"/>
    </row>
    <row r="204" ht="15.75" customHeight="1">
      <c r="A204" s="159"/>
      <c r="B204" s="159"/>
    </row>
    <row r="205" ht="15.75" customHeight="1">
      <c r="A205" s="159"/>
      <c r="B205" s="159"/>
    </row>
    <row r="206" ht="15.75" customHeight="1">
      <c r="A206" s="159"/>
      <c r="B206" s="159"/>
    </row>
    <row r="207" ht="15.75" customHeight="1">
      <c r="A207" s="159"/>
      <c r="B207" s="159"/>
    </row>
    <row r="208" ht="15.75" customHeight="1">
      <c r="A208" s="159"/>
      <c r="B208" s="159"/>
    </row>
    <row r="209" ht="15.75" customHeight="1">
      <c r="A209" s="159"/>
      <c r="B209" s="159"/>
    </row>
    <row r="210" ht="15.75" customHeight="1">
      <c r="A210" s="159"/>
      <c r="B210" s="159"/>
    </row>
    <row r="211" ht="15.75" customHeight="1">
      <c r="A211" s="159"/>
      <c r="B211" s="159"/>
    </row>
    <row r="212" ht="15.75" customHeight="1">
      <c r="A212" s="159"/>
      <c r="B212" s="159"/>
    </row>
    <row r="213" ht="15.75" customHeight="1">
      <c r="A213" s="159"/>
      <c r="B213" s="159"/>
    </row>
    <row r="214" ht="15.75" customHeight="1">
      <c r="A214" s="159"/>
      <c r="B214" s="159"/>
    </row>
    <row r="215" ht="15.75" customHeight="1">
      <c r="A215" s="159"/>
      <c r="B215" s="159"/>
    </row>
    <row r="216" ht="15.75" customHeight="1">
      <c r="A216" s="159"/>
      <c r="B216" s="159"/>
    </row>
    <row r="217" ht="15.75" customHeight="1">
      <c r="A217" s="159"/>
      <c r="B217" s="159"/>
    </row>
    <row r="218" ht="15.75" customHeight="1">
      <c r="A218" s="159"/>
      <c r="B218" s="159"/>
    </row>
    <row r="219" ht="15.75" customHeight="1">
      <c r="A219" s="159"/>
      <c r="B219" s="159"/>
    </row>
    <row r="220" ht="15.75" customHeight="1">
      <c r="A220" s="159"/>
      <c r="B220" s="159"/>
    </row>
    <row r="221" ht="15.75" customHeight="1">
      <c r="A221" s="159"/>
      <c r="B221" s="159"/>
    </row>
    <row r="222" ht="15.75" customHeight="1">
      <c r="A222" s="159"/>
      <c r="B222" s="159"/>
    </row>
    <row r="223" ht="15.75" customHeight="1">
      <c r="A223" s="159"/>
      <c r="B223" s="159"/>
    </row>
    <row r="224" ht="15.75" customHeight="1">
      <c r="A224" s="159"/>
      <c r="B224" s="159"/>
    </row>
    <row r="225" ht="15.75" customHeight="1">
      <c r="A225" s="159"/>
      <c r="B225" s="159"/>
    </row>
    <row r="226" ht="15.75" customHeight="1">
      <c r="A226" s="159"/>
      <c r="B226" s="159"/>
    </row>
    <row r="227" ht="15.75" customHeight="1">
      <c r="A227" s="159"/>
      <c r="B227" s="159"/>
    </row>
    <row r="228" ht="15.75" customHeight="1">
      <c r="A228" s="159"/>
      <c r="B228" s="159"/>
    </row>
    <row r="229" ht="15.75" customHeight="1">
      <c r="A229" s="159"/>
      <c r="B229" s="159"/>
    </row>
    <row r="230" ht="15.75" customHeight="1">
      <c r="A230" s="159"/>
      <c r="B230" s="159"/>
    </row>
    <row r="231" ht="15.75" customHeight="1">
      <c r="A231" s="159"/>
      <c r="B231" s="159"/>
    </row>
    <row r="232" ht="15.75" customHeight="1">
      <c r="A232" s="159"/>
      <c r="B232" s="159"/>
    </row>
    <row r="233" ht="15.75" customHeight="1">
      <c r="A233" s="159"/>
      <c r="B233" s="159"/>
    </row>
    <row r="234" ht="15.75" customHeight="1">
      <c r="A234" s="159"/>
      <c r="B234" s="159"/>
    </row>
    <row r="235" ht="15.75" customHeight="1">
      <c r="A235" s="159"/>
      <c r="B235" s="159"/>
    </row>
    <row r="236" ht="15.75" customHeight="1">
      <c r="A236" s="159"/>
      <c r="B236" s="159"/>
    </row>
    <row r="237" ht="15.75" customHeight="1">
      <c r="A237" s="159"/>
      <c r="B237" s="159"/>
    </row>
    <row r="238" ht="15.75" customHeight="1">
      <c r="A238" s="159"/>
      <c r="B238" s="159"/>
    </row>
    <row r="239" ht="15.75" customHeight="1">
      <c r="A239" s="159"/>
      <c r="B239" s="159"/>
    </row>
    <row r="240" ht="15.75" customHeight="1">
      <c r="A240" s="159"/>
      <c r="B240" s="159"/>
    </row>
    <row r="241" ht="15.75" customHeight="1">
      <c r="A241" s="159"/>
      <c r="B241" s="159"/>
    </row>
    <row r="242" ht="15.75" customHeight="1">
      <c r="A242" s="159"/>
      <c r="B242" s="159"/>
    </row>
    <row r="243" ht="15.75" customHeight="1">
      <c r="A243" s="159"/>
      <c r="B243" s="159"/>
    </row>
    <row r="244" ht="15.75" customHeight="1">
      <c r="A244" s="159"/>
      <c r="B244" s="159"/>
    </row>
    <row r="245" ht="15.75" customHeight="1">
      <c r="A245" s="159"/>
      <c r="B245" s="159"/>
    </row>
    <row r="246" ht="15.75" customHeight="1">
      <c r="A246" s="159"/>
      <c r="B246" s="159"/>
    </row>
    <row r="247" ht="15.75" customHeight="1">
      <c r="A247" s="159"/>
      <c r="B247" s="159"/>
    </row>
    <row r="248" ht="15.75" customHeight="1">
      <c r="A248" s="159"/>
      <c r="B248" s="159"/>
    </row>
    <row r="249" ht="15.75" customHeight="1">
      <c r="A249" s="159"/>
      <c r="B249" s="159"/>
    </row>
    <row r="250" ht="15.75" customHeight="1">
      <c r="A250" s="159"/>
      <c r="B250" s="159"/>
    </row>
    <row r="251" ht="15.75" customHeight="1">
      <c r="A251" s="159"/>
      <c r="B251" s="159"/>
    </row>
    <row r="252" ht="15.75" customHeight="1">
      <c r="A252" s="159"/>
      <c r="B252" s="159"/>
    </row>
    <row r="253" ht="15.75" customHeight="1">
      <c r="A253" s="159"/>
      <c r="B253" s="159"/>
    </row>
    <row r="254" ht="15.75" customHeight="1">
      <c r="A254" s="159"/>
      <c r="B254" s="159"/>
    </row>
    <row r="255" ht="15.75" customHeight="1">
      <c r="A255" s="159"/>
      <c r="B255" s="159"/>
    </row>
    <row r="256" ht="15.75" customHeight="1">
      <c r="A256" s="159"/>
      <c r="B256" s="159"/>
    </row>
    <row r="257" ht="15.75" customHeight="1">
      <c r="A257" s="159"/>
      <c r="B257" s="159"/>
    </row>
    <row r="258" ht="15.75" customHeight="1">
      <c r="A258" s="159"/>
      <c r="B258" s="159"/>
    </row>
    <row r="259" ht="15.75" customHeight="1">
      <c r="A259" s="159"/>
      <c r="B259" s="159"/>
    </row>
    <row r="260" ht="15.75" customHeight="1">
      <c r="A260" s="159"/>
      <c r="B260" s="159"/>
    </row>
    <row r="261" ht="15.75" customHeight="1">
      <c r="A261" s="159"/>
      <c r="B261" s="159"/>
    </row>
    <row r="262" ht="15.75" customHeight="1">
      <c r="A262" s="159"/>
      <c r="B262" s="159"/>
    </row>
    <row r="263" ht="15.75" customHeight="1">
      <c r="A263" s="159"/>
      <c r="B263" s="159"/>
    </row>
    <row r="264" ht="15.75" customHeight="1">
      <c r="A264" s="159"/>
      <c r="B264" s="159"/>
    </row>
    <row r="265" ht="15.75" customHeight="1">
      <c r="A265" s="159"/>
      <c r="B265" s="159"/>
    </row>
    <row r="266" ht="15.75" customHeight="1">
      <c r="A266" s="159"/>
      <c r="B266" s="159"/>
    </row>
    <row r="267" ht="15.75" customHeight="1">
      <c r="A267" s="159"/>
      <c r="B267" s="159"/>
    </row>
    <row r="268" ht="15.75" customHeight="1">
      <c r="A268" s="159"/>
      <c r="B268" s="159"/>
    </row>
    <row r="269" ht="15.75" customHeight="1">
      <c r="A269" s="159"/>
      <c r="B269" s="159"/>
    </row>
    <row r="270" ht="15.75" customHeight="1">
      <c r="A270" s="159"/>
      <c r="B270" s="159"/>
    </row>
    <row r="271" ht="15.75" customHeight="1">
      <c r="A271" s="159"/>
      <c r="B271" s="159"/>
    </row>
    <row r="272" ht="15.75" customHeight="1">
      <c r="A272" s="159"/>
      <c r="B272" s="159"/>
    </row>
    <row r="273" ht="15.75" customHeight="1">
      <c r="A273" s="159"/>
      <c r="B273" s="159"/>
    </row>
    <row r="274" ht="15.75" customHeight="1">
      <c r="A274" s="159"/>
      <c r="B274" s="159"/>
    </row>
    <row r="275" ht="15.75" customHeight="1">
      <c r="A275" s="159"/>
      <c r="B275" s="159"/>
    </row>
    <row r="276" ht="15.75" customHeight="1">
      <c r="A276" s="159"/>
      <c r="B276" s="159"/>
    </row>
    <row r="277" ht="15.75" customHeight="1">
      <c r="A277" s="159"/>
      <c r="B277" s="159"/>
    </row>
    <row r="278" ht="15.75" customHeight="1">
      <c r="A278" s="159"/>
      <c r="B278" s="159"/>
    </row>
    <row r="279" ht="15.75" customHeight="1">
      <c r="A279" s="159"/>
      <c r="B279" s="159"/>
    </row>
    <row r="280" ht="15.75" customHeight="1">
      <c r="A280" s="159"/>
      <c r="B280" s="159"/>
    </row>
    <row r="281" ht="15.75" customHeight="1">
      <c r="A281" s="159"/>
      <c r="B281" s="159"/>
    </row>
    <row r="282" ht="15.75" customHeight="1">
      <c r="A282" s="159"/>
      <c r="B282" s="159"/>
    </row>
    <row r="283" ht="15.75" customHeight="1">
      <c r="A283" s="159"/>
      <c r="B283" s="159"/>
    </row>
    <row r="284" ht="15.75" customHeight="1">
      <c r="A284" s="159"/>
      <c r="B284" s="159"/>
    </row>
    <row r="285" ht="15.75" customHeight="1">
      <c r="A285" s="159"/>
      <c r="B285" s="159"/>
    </row>
    <row r="286" ht="15.75" customHeight="1">
      <c r="A286" s="159"/>
      <c r="B286" s="159"/>
    </row>
    <row r="287" ht="15.75" customHeight="1">
      <c r="A287" s="159"/>
      <c r="B287" s="159"/>
    </row>
    <row r="288" ht="15.75" customHeight="1">
      <c r="A288" s="159"/>
      <c r="B288" s="159"/>
    </row>
    <row r="289" ht="15.75" customHeight="1">
      <c r="A289" s="159"/>
      <c r="B289" s="159"/>
    </row>
    <row r="290" ht="15.75" customHeight="1">
      <c r="A290" s="159"/>
      <c r="B290" s="159"/>
    </row>
    <row r="291" ht="15.75" customHeight="1">
      <c r="A291" s="159"/>
      <c r="B291" s="159"/>
    </row>
    <row r="292" ht="15.75" customHeight="1">
      <c r="A292" s="159"/>
      <c r="B292" s="159"/>
    </row>
    <row r="293" ht="15.75" customHeight="1">
      <c r="A293" s="159"/>
      <c r="B293" s="159"/>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L1"/>
    <mergeCell ref="B2:H2"/>
    <mergeCell ref="A3:L3"/>
    <mergeCell ref="G4:L4"/>
    <mergeCell ref="G5:L5"/>
    <mergeCell ref="G6:L6"/>
    <mergeCell ref="G7:L7"/>
    <mergeCell ref="G15:L15"/>
    <mergeCell ref="Q39:S40"/>
    <mergeCell ref="T39:V39"/>
    <mergeCell ref="T40:V40"/>
    <mergeCell ref="G8:L8"/>
    <mergeCell ref="G9:L9"/>
    <mergeCell ref="G10:L10"/>
    <mergeCell ref="G11:L11"/>
    <mergeCell ref="G12:L12"/>
    <mergeCell ref="G13:L13"/>
    <mergeCell ref="G14:L14"/>
  </mergeCells>
  <hyperlinks>
    <hyperlink r:id="rId1" ref="G5"/>
    <hyperlink r:id="rId2" ref="G10"/>
    <hyperlink r:id="rId3" ref="G12"/>
    <hyperlink r:id="rId4" ref="G15"/>
  </hyperlinks>
  <printOptions/>
  <pageMargins bottom="0.75" footer="0.0" header="0.0" left="0.7" right="0.7" top="0.75"/>
  <pageSetup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1"/>
  <cols>
    <col customWidth="1" min="1" max="1" width="15.25"/>
    <col customWidth="1" min="2" max="2" width="19.75"/>
    <col customWidth="1" min="3" max="3" width="147.0"/>
  </cols>
  <sheetData>
    <row r="1" ht="18.0" customHeight="1">
      <c r="A1" s="160" t="s">
        <v>495</v>
      </c>
      <c r="B1" s="160" t="s">
        <v>313</v>
      </c>
      <c r="C1" s="160" t="s">
        <v>496</v>
      </c>
    </row>
    <row r="2" ht="18.0" customHeight="1">
      <c r="A2" s="161" t="s">
        <v>497</v>
      </c>
      <c r="B2" s="162" t="s">
        <v>498</v>
      </c>
      <c r="C2" s="163" t="s">
        <v>499</v>
      </c>
    </row>
    <row r="3" ht="18.0" customHeight="1">
      <c r="A3" s="164"/>
      <c r="B3" s="164"/>
      <c r="C3" s="164"/>
    </row>
    <row r="4" ht="18.0" customHeight="1">
      <c r="A4" s="160" t="s">
        <v>500</v>
      </c>
      <c r="B4" s="160" t="s">
        <v>313</v>
      </c>
      <c r="C4" s="160" t="s">
        <v>496</v>
      </c>
    </row>
    <row r="5" ht="18.0" customHeight="1">
      <c r="A5" s="161" t="s">
        <v>501</v>
      </c>
      <c r="B5" s="165" t="s">
        <v>502</v>
      </c>
      <c r="C5" s="163" t="s">
        <v>503</v>
      </c>
    </row>
    <row r="6" ht="18.0" customHeight="1">
      <c r="A6" s="164"/>
    </row>
    <row r="7" ht="18.0" customHeight="1">
      <c r="A7" s="160" t="s">
        <v>504</v>
      </c>
      <c r="B7" s="160"/>
      <c r="C7" s="160"/>
    </row>
    <row r="8" ht="18.0" customHeight="1" outlineLevel="1">
      <c r="A8" s="161" t="s">
        <v>505</v>
      </c>
      <c r="B8" s="166">
        <v>44713.0</v>
      </c>
      <c r="C8" s="163" t="s">
        <v>506</v>
      </c>
    </row>
    <row r="9" ht="18.0" customHeight="1" outlineLevel="1">
      <c r="A9" s="161" t="s">
        <v>507</v>
      </c>
      <c r="B9" s="166">
        <v>44714.0</v>
      </c>
      <c r="C9" s="163" t="s">
        <v>508</v>
      </c>
    </row>
    <row r="10" ht="18.0" customHeight="1" outlineLevel="1">
      <c r="A10" s="161" t="s">
        <v>509</v>
      </c>
      <c r="B10" s="166">
        <v>44715.0</v>
      </c>
      <c r="C10" s="163" t="s">
        <v>510</v>
      </c>
    </row>
    <row r="11" ht="18.0" customHeight="1" outlineLevel="1">
      <c r="A11" s="161" t="s">
        <v>511</v>
      </c>
      <c r="B11" s="166">
        <v>44722.0</v>
      </c>
      <c r="C11" s="163" t="s">
        <v>512</v>
      </c>
    </row>
    <row r="12" ht="18.0" customHeight="1" outlineLevel="1">
      <c r="A12" s="161" t="s">
        <v>513</v>
      </c>
      <c r="B12" s="166">
        <v>44729.0</v>
      </c>
      <c r="C12" s="163" t="s">
        <v>514</v>
      </c>
    </row>
    <row r="13" ht="18.0" customHeight="1" outlineLevel="1">
      <c r="A13" s="161" t="s">
        <v>515</v>
      </c>
      <c r="B13" s="166">
        <v>44736.0</v>
      </c>
      <c r="C13" s="163" t="s">
        <v>516</v>
      </c>
    </row>
    <row r="14" ht="18.0" customHeight="1" outlineLevel="1">
      <c r="A14" s="161" t="s">
        <v>517</v>
      </c>
      <c r="B14" s="166">
        <v>44743.0</v>
      </c>
      <c r="C14" s="163" t="s">
        <v>518</v>
      </c>
    </row>
    <row r="15" ht="18.0" customHeight="1" outlineLevel="1">
      <c r="A15" s="161" t="s">
        <v>519</v>
      </c>
      <c r="B15" s="166">
        <v>44750.0</v>
      </c>
      <c r="C15" s="163" t="s">
        <v>520</v>
      </c>
    </row>
    <row r="16" ht="18.0" customHeight="1">
      <c r="A16" s="164"/>
    </row>
    <row r="17" ht="18.0" customHeight="1">
      <c r="A17" s="160" t="s">
        <v>521</v>
      </c>
      <c r="B17" s="160"/>
      <c r="C17" s="160"/>
    </row>
    <row r="18" ht="18.0" customHeight="1" outlineLevel="1">
      <c r="A18" s="161" t="s">
        <v>522</v>
      </c>
      <c r="B18" s="166">
        <v>44757.0</v>
      </c>
      <c r="C18" s="163" t="s">
        <v>523</v>
      </c>
    </row>
    <row r="19" ht="18.0" customHeight="1" outlineLevel="1">
      <c r="A19" s="161" t="s">
        <v>524</v>
      </c>
      <c r="B19" s="166">
        <f>B28-14</f>
        <v>44764</v>
      </c>
      <c r="C19" s="163" t="s">
        <v>525</v>
      </c>
    </row>
    <row r="20" ht="18.0" customHeight="1" outlineLevel="1">
      <c r="A20" s="161" t="s">
        <v>526</v>
      </c>
      <c r="B20" s="166">
        <f>B19+1</f>
        <v>44765</v>
      </c>
      <c r="C20" s="163" t="s">
        <v>527</v>
      </c>
    </row>
    <row r="21" ht="18.0" customHeight="1" outlineLevel="1">
      <c r="A21" s="161" t="s">
        <v>528</v>
      </c>
      <c r="B21" s="166">
        <f>B28-7</f>
        <v>44771</v>
      </c>
      <c r="C21" s="163" t="s">
        <v>529</v>
      </c>
    </row>
    <row r="22" ht="18.0" customHeight="1">
      <c r="A22" s="164"/>
    </row>
    <row r="23" ht="18.0" customHeight="1">
      <c r="A23" s="160" t="s">
        <v>530</v>
      </c>
      <c r="B23" s="160"/>
      <c r="C23" s="160"/>
    </row>
    <row r="24" ht="18.0" customHeight="1" outlineLevel="1">
      <c r="A24" s="161" t="s">
        <v>531</v>
      </c>
      <c r="B24" s="166">
        <f>B21</f>
        <v>44771</v>
      </c>
      <c r="C24" s="163" t="s">
        <v>532</v>
      </c>
    </row>
    <row r="25" ht="18.0" customHeight="1" outlineLevel="1">
      <c r="A25" s="161" t="s">
        <v>533</v>
      </c>
      <c r="B25" s="166">
        <f>B28+14</f>
        <v>44792</v>
      </c>
      <c r="C25" s="163" t="s">
        <v>534</v>
      </c>
    </row>
    <row r="26" ht="18.0" customHeight="1">
      <c r="A26" s="164"/>
    </row>
    <row r="27" ht="18.0" customHeight="1">
      <c r="A27" s="160" t="s">
        <v>535</v>
      </c>
      <c r="B27" s="160"/>
      <c r="C27" s="160"/>
    </row>
    <row r="28" ht="18.0" customHeight="1" outlineLevel="1">
      <c r="A28" s="161" t="s">
        <v>536</v>
      </c>
      <c r="B28" s="166">
        <v>44778.0</v>
      </c>
      <c r="C28" s="163" t="s">
        <v>537</v>
      </c>
    </row>
    <row r="29" ht="18.0" customHeight="1" outlineLevel="1">
      <c r="A29" s="167" t="s">
        <v>538</v>
      </c>
      <c r="B29" s="166" t="s">
        <v>539</v>
      </c>
      <c r="C29" s="163" t="s">
        <v>540</v>
      </c>
    </row>
    <row r="30" ht="18.0" customHeight="1" outlineLevel="1">
      <c r="A30" s="167" t="s">
        <v>541</v>
      </c>
      <c r="B30" s="166" t="s">
        <v>539</v>
      </c>
      <c r="C30" s="163" t="s">
        <v>542</v>
      </c>
    </row>
  </sheetData>
  <mergeCells count="4">
    <mergeCell ref="A6:C6"/>
    <mergeCell ref="A16:C16"/>
    <mergeCell ref="A22:C22"/>
    <mergeCell ref="A26:C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63"/>
    <col customWidth="1" min="3" max="3" width="2.75"/>
    <col customWidth="1" min="4" max="5" width="17.63"/>
  </cols>
  <sheetData>
    <row r="1">
      <c r="A1" s="160" t="s">
        <v>543</v>
      </c>
      <c r="B1" s="160"/>
      <c r="C1" s="160"/>
      <c r="D1" s="160"/>
      <c r="E1" s="160"/>
    </row>
    <row r="2">
      <c r="A2" s="161" t="s">
        <v>544</v>
      </c>
      <c r="B2" s="162" t="s">
        <v>545</v>
      </c>
      <c r="C2" s="168"/>
      <c r="D2" s="161" t="s">
        <v>546</v>
      </c>
      <c r="E2" s="162" t="s">
        <v>545</v>
      </c>
    </row>
    <row r="3">
      <c r="A3" s="161" t="s">
        <v>547</v>
      </c>
      <c r="B3" s="162" t="s">
        <v>545</v>
      </c>
      <c r="C3" s="168"/>
      <c r="D3" s="161" t="s">
        <v>548</v>
      </c>
      <c r="E3" s="162" t="s">
        <v>545</v>
      </c>
    </row>
    <row r="4">
      <c r="A4" s="161" t="s">
        <v>549</v>
      </c>
      <c r="B4" s="162" t="s">
        <v>545</v>
      </c>
      <c r="C4" s="168"/>
      <c r="D4" s="161"/>
      <c r="E4" s="162"/>
    </row>
    <row r="5">
      <c r="A5" s="161" t="s">
        <v>550</v>
      </c>
      <c r="B5" s="169" t="s">
        <v>545</v>
      </c>
      <c r="C5" s="168"/>
      <c r="D5" s="161"/>
      <c r="E5" s="162"/>
    </row>
    <row r="6">
      <c r="A6" s="161" t="s">
        <v>551</v>
      </c>
      <c r="B6" s="169" t="s">
        <v>545</v>
      </c>
      <c r="C6" s="168"/>
      <c r="D6" s="161"/>
      <c r="E6" s="162"/>
    </row>
    <row r="7">
      <c r="A7" s="164"/>
      <c r="B7" s="168"/>
      <c r="C7" s="168"/>
      <c r="D7" s="170"/>
      <c r="E7" s="168"/>
    </row>
    <row r="8">
      <c r="A8" s="160" t="s">
        <v>552</v>
      </c>
      <c r="B8" s="160"/>
      <c r="C8" s="160"/>
      <c r="D8" s="160"/>
      <c r="E8" s="160"/>
    </row>
    <row r="9">
      <c r="A9" s="161" t="s">
        <v>544</v>
      </c>
      <c r="B9" s="162" t="s">
        <v>545</v>
      </c>
      <c r="C9" s="168"/>
      <c r="D9" s="161" t="s">
        <v>546</v>
      </c>
      <c r="E9" s="162" t="s">
        <v>545</v>
      </c>
    </row>
    <row r="10">
      <c r="A10" s="161" t="s">
        <v>547</v>
      </c>
      <c r="B10" s="162" t="s">
        <v>545</v>
      </c>
      <c r="C10" s="168"/>
      <c r="D10" s="161" t="s">
        <v>548</v>
      </c>
      <c r="E10" s="162" t="s">
        <v>545</v>
      </c>
    </row>
    <row r="11">
      <c r="A11" s="161" t="s">
        <v>549</v>
      </c>
      <c r="B11" s="162" t="s">
        <v>545</v>
      </c>
      <c r="C11" s="168"/>
      <c r="D11" s="161"/>
      <c r="E11" s="162"/>
    </row>
    <row r="12">
      <c r="A12" s="161" t="s">
        <v>550</v>
      </c>
      <c r="B12" s="169" t="s">
        <v>545</v>
      </c>
      <c r="C12" s="168"/>
      <c r="D12" s="161"/>
      <c r="E12" s="162"/>
    </row>
    <row r="13">
      <c r="A13" s="161" t="s">
        <v>551</v>
      </c>
      <c r="B13" s="169" t="s">
        <v>545</v>
      </c>
      <c r="C13" s="168"/>
      <c r="D13" s="161"/>
      <c r="E13" s="162"/>
    </row>
    <row r="14">
      <c r="A14" s="164"/>
      <c r="B14" s="168"/>
      <c r="C14" s="168"/>
      <c r="D14" s="170"/>
      <c r="E14" s="168"/>
    </row>
    <row r="15">
      <c r="A15" s="160" t="s">
        <v>17</v>
      </c>
      <c r="B15" s="160"/>
      <c r="C15" s="160"/>
      <c r="D15" s="160"/>
      <c r="E15" s="160"/>
    </row>
    <row r="16">
      <c r="A16" s="161" t="s">
        <v>544</v>
      </c>
      <c r="B16" s="162" t="s">
        <v>545</v>
      </c>
      <c r="C16" s="168"/>
      <c r="D16" s="161" t="s">
        <v>546</v>
      </c>
      <c r="E16" s="162" t="s">
        <v>545</v>
      </c>
    </row>
    <row r="17">
      <c r="A17" s="161" t="s">
        <v>547</v>
      </c>
      <c r="B17" s="162" t="s">
        <v>545</v>
      </c>
      <c r="C17" s="168"/>
      <c r="D17" s="161" t="s">
        <v>548</v>
      </c>
      <c r="E17" s="162" t="s">
        <v>545</v>
      </c>
    </row>
    <row r="18">
      <c r="A18" s="161" t="s">
        <v>549</v>
      </c>
      <c r="B18" s="162" t="s">
        <v>545</v>
      </c>
      <c r="C18" s="168"/>
      <c r="D18" s="161"/>
      <c r="E18" s="162"/>
    </row>
    <row r="19">
      <c r="A19" s="161" t="s">
        <v>550</v>
      </c>
      <c r="B19" s="169" t="s">
        <v>545</v>
      </c>
      <c r="C19" s="168"/>
      <c r="D19" s="161"/>
      <c r="E19" s="162"/>
    </row>
    <row r="20">
      <c r="A20" s="161" t="s">
        <v>551</v>
      </c>
      <c r="B20" s="169" t="s">
        <v>545</v>
      </c>
      <c r="C20" s="168"/>
      <c r="D20" s="161"/>
      <c r="E20" s="162"/>
    </row>
    <row r="21">
      <c r="A21" s="164"/>
      <c r="B21" s="168"/>
      <c r="C21" s="168"/>
      <c r="D21" s="170"/>
      <c r="E21" s="168"/>
    </row>
    <row r="22">
      <c r="A22" s="160" t="s">
        <v>521</v>
      </c>
      <c r="B22" s="160"/>
      <c r="C22" s="160"/>
      <c r="D22" s="160"/>
      <c r="E22" s="160"/>
    </row>
    <row r="23">
      <c r="A23" s="161" t="s">
        <v>544</v>
      </c>
      <c r="B23" s="162" t="s">
        <v>545</v>
      </c>
      <c r="C23" s="168"/>
      <c r="D23" s="161" t="s">
        <v>546</v>
      </c>
      <c r="E23" s="162" t="s">
        <v>545</v>
      </c>
    </row>
    <row r="24">
      <c r="A24" s="161" t="s">
        <v>547</v>
      </c>
      <c r="B24" s="162" t="s">
        <v>545</v>
      </c>
      <c r="C24" s="168"/>
      <c r="D24" s="161" t="s">
        <v>548</v>
      </c>
      <c r="E24" s="162" t="s">
        <v>545</v>
      </c>
    </row>
    <row r="25">
      <c r="A25" s="161" t="s">
        <v>549</v>
      </c>
      <c r="B25" s="162" t="s">
        <v>545</v>
      </c>
      <c r="C25" s="168"/>
      <c r="D25" s="161"/>
      <c r="E25" s="162"/>
    </row>
    <row r="26">
      <c r="A26" s="161" t="s">
        <v>550</v>
      </c>
      <c r="B26" s="169" t="s">
        <v>545</v>
      </c>
      <c r="C26" s="168"/>
      <c r="D26" s="161"/>
      <c r="E26" s="162"/>
    </row>
    <row r="27">
      <c r="A27" s="161" t="s">
        <v>551</v>
      </c>
      <c r="B27" s="169" t="s">
        <v>545</v>
      </c>
      <c r="C27" s="168"/>
      <c r="D27" s="161"/>
      <c r="E27" s="162"/>
    </row>
    <row r="28">
      <c r="A28" s="164"/>
      <c r="B28" s="168"/>
      <c r="C28" s="168"/>
      <c r="D28" s="170"/>
      <c r="E28" s="168"/>
    </row>
    <row r="29">
      <c r="A29" s="160" t="s">
        <v>530</v>
      </c>
      <c r="B29" s="160"/>
      <c r="C29" s="160"/>
      <c r="D29" s="160"/>
      <c r="E29" s="160"/>
    </row>
    <row r="30">
      <c r="A30" s="161" t="s">
        <v>553</v>
      </c>
      <c r="B30" s="162" t="s">
        <v>545</v>
      </c>
      <c r="C30" s="168"/>
      <c r="D30" s="161" t="s">
        <v>533</v>
      </c>
      <c r="E30" s="162" t="s">
        <v>545</v>
      </c>
    </row>
  </sheetData>
  <dataValidations>
    <dataValidation type="list" allowBlank="1" sqref="B2:B6 E2:E6 B9:B13 E9:E13 B16:B20 E16:E20 B23:B27 E23:E27 B30 E29:E30">
      <formula1>"To-Do,First Draft,Final Draft,Complete"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38"/>
    <col customWidth="1" min="2" max="2" width="78.25"/>
  </cols>
  <sheetData>
    <row r="1">
      <c r="A1" s="160" t="s">
        <v>554</v>
      </c>
      <c r="B1" s="160"/>
    </row>
    <row r="2">
      <c r="A2" s="161" t="s">
        <v>555</v>
      </c>
      <c r="B2" s="171" t="s">
        <v>556</v>
      </c>
    </row>
    <row r="3">
      <c r="A3" s="161" t="s">
        <v>557</v>
      </c>
      <c r="B3" s="171"/>
    </row>
    <row r="4">
      <c r="A4" s="170"/>
      <c r="B4" s="172"/>
    </row>
    <row r="5">
      <c r="A5" s="160" t="s">
        <v>558</v>
      </c>
      <c r="B5" s="160"/>
    </row>
    <row r="6">
      <c r="A6" s="161" t="s">
        <v>559</v>
      </c>
      <c r="B6" s="171"/>
    </row>
    <row r="7">
      <c r="A7" s="161" t="s">
        <v>560</v>
      </c>
      <c r="B7" s="171"/>
    </row>
    <row r="8">
      <c r="A8" s="161" t="s">
        <v>561</v>
      </c>
      <c r="B8" s="171"/>
    </row>
    <row r="9">
      <c r="A9" s="161" t="s">
        <v>562</v>
      </c>
      <c r="B9" s="171"/>
    </row>
    <row r="10">
      <c r="A10" s="161" t="s">
        <v>563</v>
      </c>
      <c r="B10" s="171"/>
    </row>
    <row r="11">
      <c r="A11" s="173"/>
      <c r="B11" s="174"/>
    </row>
    <row r="12">
      <c r="A12" s="160" t="s">
        <v>521</v>
      </c>
      <c r="B12" s="160"/>
    </row>
    <row r="13">
      <c r="A13" s="161" t="s">
        <v>564</v>
      </c>
      <c r="B13" s="171"/>
    </row>
    <row r="14">
      <c r="A14" s="161" t="s">
        <v>565</v>
      </c>
      <c r="B14" s="175" t="s">
        <v>566</v>
      </c>
    </row>
    <row r="15">
      <c r="A15" s="161" t="s">
        <v>567</v>
      </c>
      <c r="B15" s="171"/>
    </row>
    <row r="16">
      <c r="A16" s="161" t="s">
        <v>568</v>
      </c>
      <c r="B16" s="171"/>
    </row>
    <row r="17">
      <c r="A17" s="173"/>
      <c r="B17" s="174"/>
    </row>
    <row r="18">
      <c r="A18" s="160" t="s">
        <v>569</v>
      </c>
      <c r="B18" s="160"/>
    </row>
    <row r="19">
      <c r="A19" s="161" t="s">
        <v>570</v>
      </c>
      <c r="B19" s="171"/>
    </row>
    <row r="20">
      <c r="A20" s="161" t="s">
        <v>543</v>
      </c>
      <c r="B20" s="171"/>
    </row>
    <row r="21">
      <c r="A21" s="161" t="s">
        <v>571</v>
      </c>
      <c r="B21" s="171"/>
    </row>
    <row r="22">
      <c r="A22" s="161" t="s">
        <v>572</v>
      </c>
      <c r="B22" s="171"/>
    </row>
    <row r="23">
      <c r="A23" s="173"/>
      <c r="B23" s="174"/>
    </row>
    <row r="24">
      <c r="A24" s="160" t="s">
        <v>573</v>
      </c>
      <c r="B24" s="160"/>
    </row>
    <row r="25">
      <c r="A25" s="161" t="s">
        <v>574</v>
      </c>
      <c r="B25" s="176" t="s">
        <v>575</v>
      </c>
    </row>
    <row r="26">
      <c r="A26" s="161" t="s">
        <v>576</v>
      </c>
      <c r="B26" s="171" t="s">
        <v>577</v>
      </c>
    </row>
    <row r="27">
      <c r="A27" s="161"/>
      <c r="B27" s="171"/>
    </row>
  </sheetData>
  <dataValidations>
    <dataValidation type="list" allowBlank="1" sqref="B6">
      <formula1>"Mac,Windows,Linux"</formula1>
    </dataValidation>
    <dataValidation type="list" allowBlank="1" sqref="B7:B10 B13:B14">
      <formula1>"Yes,No,Requested"</formula1>
    </dataValidation>
  </dataValidations>
  <hyperlinks>
    <hyperlink r:id="rId1" ref="B14"/>
    <hyperlink r:id="rId2" ref="B25"/>
  </hyperlinks>
  <drawing r:id="rId3"/>
</worksheet>
</file>