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ripcgovsa-my.sharepoint.com/personal/tsaeed_ripc_gov_sa/Documents/Documents/التقارير/"/>
    </mc:Choice>
  </mc:AlternateContent>
  <xr:revisionPtr revIDLastSave="0" documentId="8_{CD88AD9C-EC18-46BE-9368-A0F47E9BC0A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80" i="1"/>
  <c r="G81" i="1"/>
  <c r="G83" i="1"/>
  <c r="G84" i="1"/>
  <c r="G85" i="1"/>
  <c r="G86" i="1"/>
  <c r="G87" i="1"/>
  <c r="G8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80" i="1"/>
  <c r="F81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<sst xmlns="http://schemas.openxmlformats.org/spreadsheetml/2006/main" count="367" uniqueCount="293">
  <si>
    <t>الرقم المرجعي للعقد</t>
  </si>
  <si>
    <t>اسم العقد</t>
  </si>
  <si>
    <t xml:space="preserve">المقاول الرئيسي </t>
  </si>
  <si>
    <t>تاريخ الترسية</t>
  </si>
  <si>
    <t>قيمة العقد بالريال</t>
  </si>
  <si>
    <t>240201043412</t>
  </si>
  <si>
    <t>دعم وتشغيل البنية التحتية الرقمية للمرحلة التأسيسية لمركز مشاريع البنية التحتية بمنطقة الرياض</t>
  </si>
  <si>
    <t>شركة أنماط التقنية للتجارة</t>
  </si>
  <si>
    <t>1/23/2024</t>
  </si>
  <si>
    <t>1/11/2024</t>
  </si>
  <si>
    <t>240201043589</t>
  </si>
  <si>
    <t>مشروع تطوير أنظمة الأعمال المساندة بمركز مشاريع البنية التحتية بمنطقة الرياض</t>
  </si>
  <si>
    <t>شركة الجهة المفتوحة لتقنية المعلومات شخص واحد</t>
  </si>
  <si>
    <t>240601121384</t>
  </si>
  <si>
    <t>المراجعة الخارجية للقوائم المالية والحساب الختامي الخاص بمركز مشاريع البنية التحتية بمنطقة الرياض للأعوام 2024/2025/2026م</t>
  </si>
  <si>
    <t>مكتب عبدالرحمن علي رزين الشبيشيري المطيري للمحاسبة والمراجعة</t>
  </si>
  <si>
    <t>6/12/2024</t>
  </si>
  <si>
    <t>241201033788</t>
  </si>
  <si>
    <t>التكامل المكاني والرقمي للمشاريع متعددة الاستخدامات في RIPC</t>
  </si>
  <si>
    <t>شركة بروها بولد وشريكها للاستشارات الهندسية</t>
  </si>
  <si>
    <t>11/19/2024</t>
  </si>
  <si>
    <t>240801207009</t>
  </si>
  <si>
    <t>توفير الفحوصات الطبية لمنسوبي RIPC 2024-2025</t>
  </si>
  <si>
    <t>شركة مجموعة الوطن الطبية مساهمه مقفلة</t>
  </si>
  <si>
    <t>8/20/2024</t>
  </si>
  <si>
    <t>240901273431</t>
  </si>
  <si>
    <t>تطوير وتصميم التقرير السنوي  RIPC</t>
  </si>
  <si>
    <t>شركة نص المعنى للدعاية والاعلان</t>
  </si>
  <si>
    <t>9/26/2024</t>
  </si>
  <si>
    <t>9/16/2024</t>
  </si>
  <si>
    <t>241201032970</t>
  </si>
  <si>
    <t>خدمة تجديد الربط بالرقم المختصر 5 أرقام RIPC</t>
  </si>
  <si>
    <t>شركة الاتصالات السعودية</t>
  </si>
  <si>
    <t>12/1/2024</t>
  </si>
  <si>
    <t>240901101155</t>
  </si>
  <si>
    <t>تأسيس وتشغيل مكتب البنية المؤسسية  RIPC</t>
  </si>
  <si>
    <t>شركة رؤية الخبراء الاستشارية شركة شخص واحد</t>
  </si>
  <si>
    <t>8/26/2024</t>
  </si>
  <si>
    <t>240801236744</t>
  </si>
  <si>
    <t>توفير خدمة تصدير تأشيرات لأعمال موظفي RIPC خارج المملكة</t>
  </si>
  <si>
    <t>شركة بن غيث للسفر والسياحة</t>
  </si>
  <si>
    <t>8/25/2024</t>
  </si>
  <si>
    <t>241201032929</t>
  </si>
  <si>
    <t>تقييمات الأمن السيبراني وخدمات المراقبة والاستجابة</t>
  </si>
  <si>
    <t>الشركة السعودية لتقنية المعلومات مساهمه مقفله</t>
  </si>
  <si>
    <t>240109246088</t>
  </si>
  <si>
    <t>إنشاء الهوية المؤسسية البصرية لمركز مشاريع البنية التحتية بمنطقة الرياض</t>
  </si>
  <si>
    <t>شركة جفن الإبداعية للدعاية والاعلان</t>
  </si>
  <si>
    <t>1/25/2024</t>
  </si>
  <si>
    <t>240501203907</t>
  </si>
  <si>
    <t>إنشاء دائرة اتصال من نوع SIP لتشغيل الرقم الموحد لمركز مشاريع البنية التحية لمنطقة الرياض</t>
  </si>
  <si>
    <t>5/18/2024</t>
  </si>
  <si>
    <t>240201043139</t>
  </si>
  <si>
    <t>الموقع التعريفي لمركز مشاريع البنية التحتية بمنطقة الرياض</t>
  </si>
  <si>
    <t>شركة التصور الذهني لتقنية المعلومات</t>
  </si>
  <si>
    <t>1/4/2024</t>
  </si>
  <si>
    <t>240301075803</t>
  </si>
  <si>
    <t>مشروع بناء وتطوير الإطار العام لمنظومة الرقابة والالتزام لمركز مشاريع البنية التحتية بمنطقة الرياض</t>
  </si>
  <si>
    <t>الشركة السعودية للتحكم التقني والأمني الشامل المحدودة</t>
  </si>
  <si>
    <t>2/8/2024</t>
  </si>
  <si>
    <t>240801137203</t>
  </si>
  <si>
    <t>تطوير إدارة حركة المرور حول مشاريع البنية التحتية بمنطقة الرياض</t>
  </si>
  <si>
    <t>شركة اتش دي ار كونسولتينق ليميتيد للاستشارات الهندسية شخص واحد مهنية</t>
  </si>
  <si>
    <t>7/17/2024</t>
  </si>
  <si>
    <t>240201039788</t>
  </si>
  <si>
    <t>تطوير إجراءات عمل المركز ونموذج عمل الشراكات</t>
  </si>
  <si>
    <t>شركة برايس وتر هاوس كوبرز للاستشارات المحدودة</t>
  </si>
  <si>
    <t>1/8/2024</t>
  </si>
  <si>
    <t>240201218466</t>
  </si>
  <si>
    <t>توثيق حسابات مركز مشاريع البنية التحتية بمنطقة الرياض في مواقع التواصل الاجتماعي</t>
  </si>
  <si>
    <t>شركة سمو الرسالة للدعاية والاعلان</t>
  </si>
  <si>
    <t>2/14/2024</t>
  </si>
  <si>
    <t>240109213789</t>
  </si>
  <si>
    <t>خدمة الرسائل لمركز مشاريع البنية التحتية بمنطقة الرياض</t>
  </si>
  <si>
    <t>شركة أبحاث وتطوير الأعمال التجارية</t>
  </si>
  <si>
    <t>1/15/2024</t>
  </si>
  <si>
    <t>240701286714</t>
  </si>
  <si>
    <t>تقييم جاهزية شبكات البنية التحتية وتوقع الطلب المستقبلي بمنطقة الرياض</t>
  </si>
  <si>
    <t>7/8/2024</t>
  </si>
  <si>
    <t>241101098628</t>
  </si>
  <si>
    <t>تشغيل عمليات الرقابة والجودة RIPC</t>
  </si>
  <si>
    <t>11/6/2024</t>
  </si>
  <si>
    <t>10/30/2024</t>
  </si>
  <si>
    <t>240701046189</t>
  </si>
  <si>
    <t>توريد رخص مايكروسوفت اوفيس لعدد 40 مستخدم RIPC</t>
  </si>
  <si>
    <t>7/4/2024</t>
  </si>
  <si>
    <t>6/23/2024</t>
  </si>
  <si>
    <t>شركة عبر الشرق للترجمة</t>
  </si>
  <si>
    <t>5/30/2024</t>
  </si>
  <si>
    <t>241001320578</t>
  </si>
  <si>
    <t>تنظيم الفعاليات المتبقية من العام 2024 RIPC</t>
  </si>
  <si>
    <t>شركة خمسة حروف للخدمات التجارية</t>
  </si>
  <si>
    <t>10/16/2024</t>
  </si>
  <si>
    <t>240201042701</t>
  </si>
  <si>
    <t>تطوير الخطة الاستراتيجية والنموذج التشغيلي للقطاع القانوني والتنظيمي بمركز مشاريع البنية التحتية بمنطقة الرياض</t>
  </si>
  <si>
    <t>شركة ارثردلتل العربية السعودية</t>
  </si>
  <si>
    <t>240101240601</t>
  </si>
  <si>
    <t>تطوير منهجية التخطيط الشامل لمشاريع البنية التحتية بمنطقة الرياض</t>
  </si>
  <si>
    <t>شركة سي إتش تو إم السعودية المحدودة</t>
  </si>
  <si>
    <t>240501018266</t>
  </si>
  <si>
    <t>عضوية المكاتب التنفيذية بمطارات المملكة RIPC</t>
  </si>
  <si>
    <t>شركة المكاتب التنفيذية شركة شخص واحد</t>
  </si>
  <si>
    <t>4/24/2024</t>
  </si>
  <si>
    <t>240801038821</t>
  </si>
  <si>
    <t>مشروع المساعد الرقمي - RIPC</t>
  </si>
  <si>
    <t>شركة العرض المتقن للخدمات التجارية*</t>
  </si>
  <si>
    <t>8/5/2024</t>
  </si>
  <si>
    <t>241101045793</t>
  </si>
  <si>
    <t>تطوير المعايير الخاصة بالبيانات الجيومكانية لمشاريع البنية التحتية وحوكمة تنفيذ نظام المعلومات الجغرافية</t>
  </si>
  <si>
    <t>10/23/2024</t>
  </si>
  <si>
    <t>240301075929</t>
  </si>
  <si>
    <t>تطوير منصة للتراخيص ونظام المعلومات الجغرافية لمركز مشاريع البنية التحتية بمنطقة الرياض المرحلة الأولى</t>
  </si>
  <si>
    <t>مركز الدراسات والبحوث القانونية</t>
  </si>
  <si>
    <t>240201253013</t>
  </si>
  <si>
    <t>تطوير نظام إدارة المراسلات الإلكترونية لمرحلة التأسيس</t>
  </si>
  <si>
    <t>1/7/2024</t>
  </si>
  <si>
    <t>240401114118</t>
  </si>
  <si>
    <t>تقديم خدمات الاستشارات القانونية لمركز مشاريع البنية التحتية بمدينة الرياض</t>
  </si>
  <si>
    <t>شركة عبدالرحمن عبدالرزاق الراشد محامون و مستشارون</t>
  </si>
  <si>
    <t>4/2/2024</t>
  </si>
  <si>
    <t>241001386598</t>
  </si>
  <si>
    <t>تحديث الهيكل التنظيمي RIPC</t>
  </si>
  <si>
    <t>معهد الادارة العامة مركز الاعمال</t>
  </si>
  <si>
    <t>10/5/2024</t>
  </si>
  <si>
    <t>240801216136</t>
  </si>
  <si>
    <t>تطوير الاستراتيجية المؤسسية والنموذج التشغيلي RIPC</t>
  </si>
  <si>
    <t>بوسطن كونسلتينغ جروب انترناشيونال انك</t>
  </si>
  <si>
    <t>8/12/2024</t>
  </si>
  <si>
    <t>240201038145</t>
  </si>
  <si>
    <t>دعم أعمال التخطيط والتنسيق لبرنامج رفع جودة الطرق بالرياض</t>
  </si>
  <si>
    <t>240801289200</t>
  </si>
  <si>
    <t>تأسيس و تشغيل مكتب إدارة البيانات – RIPC</t>
  </si>
  <si>
    <t>شركة اي واي لخدمات الأعمال شركة مساهمة مقفلة</t>
  </si>
  <si>
    <t>241101165526</t>
  </si>
  <si>
    <t>تقديم مراجعة صياغية لمسودة تنظيم المركز</t>
  </si>
  <si>
    <t>11/10/2024</t>
  </si>
  <si>
    <t>240801052155</t>
  </si>
  <si>
    <t>تطوير وإدارة نظام المعلومات الجغرافية RIPC</t>
  </si>
  <si>
    <t>شركة الابداع الرقمية للاتصالات و تقنية المعلومات شركة شخص واحد</t>
  </si>
  <si>
    <t>241101449757</t>
  </si>
  <si>
    <t>تطوير استراتيجية الموارد البشرية وإطار الجدارات RIPC</t>
  </si>
  <si>
    <t>فرع شركة ميرسر كونسلتنغ ليمتد</t>
  </si>
  <si>
    <t>240701169790</t>
  </si>
  <si>
    <t>تقييم الاستدامة المالية لأعمال الحفر والرقابة والامتثال عليها لمركز مشاريع البنية التحتية بمنطقة الرياض</t>
  </si>
  <si>
    <t>شركة كي بي إم جي للاستشارات المهنية مساهمة مهنية</t>
  </si>
  <si>
    <t>7/5/2024</t>
  </si>
  <si>
    <t>240401175777</t>
  </si>
  <si>
    <t>حل تقني لربط أجهزة الحضور والانصراف - RIPC</t>
  </si>
  <si>
    <t>شركة تقدم العالمية للاتصالات وتقنية المعلومات</t>
  </si>
  <si>
    <t>4/28/2024</t>
  </si>
  <si>
    <t>241101105562</t>
  </si>
  <si>
    <t>امر شراء رقم 1 الاتفاقية الاطارية الخاصة بالقضايا والمرافعات RIPC</t>
  </si>
  <si>
    <t>شركة د أحمد الصقية محامون ومستشارون شركة شخص واحد ذات مسؤولية محدودة</t>
  </si>
  <si>
    <t>11/5/2024</t>
  </si>
  <si>
    <t>240509316148</t>
  </si>
  <si>
    <t>ترجمة الوثائق والمستندات الرسمية الخاصة بالمشاريع من اللغة العربية إلى اللغة الإنجليزية والعكس والاوردية</t>
  </si>
  <si>
    <t>240901264155</t>
  </si>
  <si>
    <t>تقديم خدمات الدعم الفني والصيانة للأنظمة الداخلية RIPC</t>
  </si>
  <si>
    <t>240801223317</t>
  </si>
  <si>
    <t>خدمات النظافة والصيانة والتشغيل والإعاشة لمبنى RIPC</t>
  </si>
  <si>
    <t>مجموعة الذيابي للمقاولات</t>
  </si>
  <si>
    <t>8/15/2024</t>
  </si>
  <si>
    <t>241201045393</t>
  </si>
  <si>
    <t>خدمات الطباعة المدارة لمركز مشاريع البنية التحتية بمنطقة الرياض مع التشغيل والصيانة</t>
  </si>
  <si>
    <t>شركة مجموعة العجو للتجارة**</t>
  </si>
  <si>
    <t>11/26/2024</t>
  </si>
  <si>
    <t>240201113174</t>
  </si>
  <si>
    <t>تطوير وإدارة نظام وخدمات الفوترة لمركز مشاريع البنية التحتية بمنطقة الرياض</t>
  </si>
  <si>
    <t>شركة الاعمال البارعه لتقنيه المعلومات</t>
  </si>
  <si>
    <t>240701260470</t>
  </si>
  <si>
    <t>إنشاء إدارة التميز المؤسسي ومنظومة الجودة  RIPC</t>
  </si>
  <si>
    <t>شركة خط القادة للاستشارات الادارية مهنية شخص واحد</t>
  </si>
  <si>
    <t>240701260311</t>
  </si>
  <si>
    <t>تجهيز غرفة البيانات وغرف الشبكة بالمقر الدائم وتوفير الرخص والأنظمة التقنية RIPC</t>
  </si>
  <si>
    <t>240401175728</t>
  </si>
  <si>
    <t>توريد وتفعيل رخص برنامج إدارة المشاريع والمهام - RIPC</t>
  </si>
  <si>
    <t>شركه ام دي اس لانظمه الحاسب الالي شركة شخص واحد</t>
  </si>
  <si>
    <t>240301102106</t>
  </si>
  <si>
    <t>تصميم وتأهيل وتجهيز وتأثيث مقر مركز مشاريع البنية التحتية بمنطقة الرياض</t>
  </si>
  <si>
    <t>شركة ارض المفروشات المحدودة</t>
  </si>
  <si>
    <t>240401088118</t>
  </si>
  <si>
    <t>مراجعة المواصفات الفنية والمعايير المتعلقة بأعمال البنية التحتية بمنطقة الرياض</t>
  </si>
  <si>
    <t>3/7/2024</t>
  </si>
  <si>
    <t>240101163664</t>
  </si>
  <si>
    <t>توفير الفحوصات الطبية لمنسوبي مركز مشاريع البنية التحتية</t>
  </si>
  <si>
    <t>241001379047</t>
  </si>
  <si>
    <t>خدمات التشجير لمشروع حديقة السطح لمبنى RIPC</t>
  </si>
  <si>
    <t>شركة مصمم ناد للمقاولات شخص واحد</t>
  </si>
  <si>
    <t>241101094586</t>
  </si>
  <si>
    <t>امر شراء رقم 1 اتفاقية إطارية لتقديم خدمات التدريب والتطوير لمنسوبي RIPC</t>
  </si>
  <si>
    <t>شركة معهد مدينة المعرفة للقيادة والريادةللتدريب شركة شخص واحد</t>
  </si>
  <si>
    <t>240701259198</t>
  </si>
  <si>
    <t>روزنامة التواصل الداخلي واللقاء التواصلي الأول RIPC</t>
  </si>
  <si>
    <t>7/26/2024</t>
  </si>
  <si>
    <t>240301128024</t>
  </si>
  <si>
    <t>تطوير وتشغيل خدمات العملاء لمركز مشاريع البنية التحتية في منطقة الرياض</t>
  </si>
  <si>
    <t>3/3/2024</t>
  </si>
  <si>
    <t>241101091827</t>
  </si>
  <si>
    <t>امر شرا رقم 1 الاتفاقية الاطارية الخاصة بالاستشارات الإدارية والدعم الاستراتيجي للقطاع القانوني RIPC</t>
  </si>
  <si>
    <t>240801038778</t>
  </si>
  <si>
    <t>مشروع خطة الإدارة المتكاملة لممرات الخدمات الحضرية والإقليمية لمنطقة الرياض</t>
  </si>
  <si>
    <t>241101451230</t>
  </si>
  <si>
    <t>تطوير وتطبيق آليات ومنهجيات قياس الأداء والأثر</t>
  </si>
  <si>
    <t>شركة نموذج لخدمات الأعمال</t>
  </si>
  <si>
    <t>11/18/2024</t>
  </si>
  <si>
    <t>240301096961</t>
  </si>
  <si>
    <t>استئجار سيارات لمركز مشاريع البنية التحتية بمنطقة الرياض لعام 2023م</t>
  </si>
  <si>
    <t>شركة المراسم المتحدة لتأجير السيارات</t>
  </si>
  <si>
    <t>240101243973</t>
  </si>
  <si>
    <t>تقديم الخدمات الاستشارية لدعم العمليات الرئيسية والخدمات المشتركة للمركز</t>
  </si>
  <si>
    <t>240901172952</t>
  </si>
  <si>
    <t>توفير نظام بوابة الرسائل القصيرة SMS gateway</t>
  </si>
  <si>
    <t>مؤسسة الحاسوب المثالي للتجارة</t>
  </si>
  <si>
    <t>9/15/2024</t>
  </si>
  <si>
    <t>240901132233</t>
  </si>
  <si>
    <t>توفير خدمة نقل رحلات العمل لموظفي RIPC</t>
  </si>
  <si>
    <t>شركة أوبر السعودية المحدودة</t>
  </si>
  <si>
    <t>9/11/2024</t>
  </si>
  <si>
    <t>240701247982</t>
  </si>
  <si>
    <t>تطوير التواصل الفعال مع أصحاب المصلحة وعقد الشراكات الاستراتيجية RIPC</t>
  </si>
  <si>
    <t>شركة اي اكس بي العربية للاستشارات الهندسية مهنية</t>
  </si>
  <si>
    <t>240801236626</t>
  </si>
  <si>
    <t>تطوير استراتيجيات المشتريات للبنية التحتية وتأهيل المقاولين بمنطقة الرياض</t>
  </si>
  <si>
    <t>شركة بارسونز العربية السعودية المحدودة</t>
  </si>
  <si>
    <t>240201253114</t>
  </si>
  <si>
    <t>انتاج فيديو ابداعي والتسويق الرقمي لمشاركة مركز مشاريع البنية التحتية بمناسبة يوم التأسيس عبر منصات التواصل الاجتماعي</t>
  </si>
  <si>
    <t>شركة التاثير الذكي للتسويق الالكتروني</t>
  </si>
  <si>
    <t>2/22/2024</t>
  </si>
  <si>
    <t>240501311513</t>
  </si>
  <si>
    <t>توريد دروع لموظفين RIPC</t>
  </si>
  <si>
    <t>شركة امجاد وطن لتنظيم المعارض و المؤتمرات</t>
  </si>
  <si>
    <t>240901285085</t>
  </si>
  <si>
    <t>توريد وتركيب شاشات تفاعلية للمبنى الدائم</t>
  </si>
  <si>
    <t>240901054722</t>
  </si>
  <si>
    <t>بناء منظومة استقبال ومتابعة ومعالجة شكاوى المستفيدين وحل المطالبات RIPC</t>
  </si>
  <si>
    <t>240701144929</t>
  </si>
  <si>
    <t>تقديم الخدمات القانونية لإعداد مشروع تنظيم المركز RIPC</t>
  </si>
  <si>
    <t>240701180471</t>
  </si>
  <si>
    <t>خدمة الربط بالرقم المختصر (5 ارقام) RIPC</t>
  </si>
  <si>
    <t>240501097987</t>
  </si>
  <si>
    <t>الخدمات الاشرافية الاستشارية الهندسية لمشروع تصميم وتأهيل وتجهيز وتأثيث مقر مركز مشاريع البنية التحتية بمنطقة الرياض</t>
  </si>
  <si>
    <t>فرع شركة نايت فرانك ميدل ايست المحدودة</t>
  </si>
  <si>
    <t>4/17/2024</t>
  </si>
  <si>
    <t>241001353036</t>
  </si>
  <si>
    <t>تقديم خدمات إكتوارية وفقاً للمعيار رقم 39 للمعاير الدولية للقطاع العام لغرض إصدار القوائم المالية لعام 2024</t>
  </si>
  <si>
    <t>شركة ابراهيم احمد البسام وشركاؤه محاسبون قانونيون البسام وشركاؤه</t>
  </si>
  <si>
    <t>241001359493</t>
  </si>
  <si>
    <t>توريد هواتف رقمية RIPC</t>
  </si>
  <si>
    <t>مؤسسة ذكاء الأشياء للمقاولات</t>
  </si>
  <si>
    <t>10/27/2024</t>
  </si>
  <si>
    <t>240701247574</t>
  </si>
  <si>
    <t>مشروع تخطيط وتنسيق متطلبات البنية التحتية للمشاريع الكبرى والخاصة في منطقة الرياض</t>
  </si>
  <si>
    <t>241201033742</t>
  </si>
  <si>
    <t>تطوير إطار عمل إستدامة البنية التحتية بمنطقة الرياض</t>
  </si>
  <si>
    <t>241101250197</t>
  </si>
  <si>
    <t>أمر شراء رقم 1 الاتفاقية الاطارية الخاصة بالاستشارات القانونية والتنظيمية RIPC</t>
  </si>
  <si>
    <t>شركة مناجي فؤاد طاهر زمخشري وشركاؤه للإستشارات المهنية</t>
  </si>
  <si>
    <t>240501049446</t>
  </si>
  <si>
    <t>الاشتراك في برنامج تعزيز الولاء والاندماج الوظيفي لمنسوبي RIPC</t>
  </si>
  <si>
    <t>شركة ثورة العلم لتقنية المعلومات</t>
  </si>
  <si>
    <t>241101096142</t>
  </si>
  <si>
    <t>شركة الثروة البشرية المحدودة شركة شخص واحد</t>
  </si>
  <si>
    <t>241001337048</t>
  </si>
  <si>
    <t>شراء رخص برامج لمدة سنة واحدة RIPC</t>
  </si>
  <si>
    <t>شركة مركز الكمبيوتر والبرامج التجاري</t>
  </si>
  <si>
    <t>10/20/2024</t>
  </si>
  <si>
    <t>241001395772</t>
  </si>
  <si>
    <t>تطوير المخطط التنسيقي الشامل لمشاريع البنية التحتية لعام 2025 بمنطقة الرياض</t>
  </si>
  <si>
    <t>10/3/2024</t>
  </si>
  <si>
    <t>241101091958</t>
  </si>
  <si>
    <t>امر شراء رقم 1 اتفاقية اطارية لتوريد أدوات ومستلزمات لإدارة الشؤون الإدارية والمرافق RIPC</t>
  </si>
  <si>
    <t>شركة افكاري الدعائيه</t>
  </si>
  <si>
    <t>240901054629</t>
  </si>
  <si>
    <t>تصميم وتطوير النموذج التشغيلي لإدارة جودة خدمة العملاء في المركز</t>
  </si>
  <si>
    <t>241001295271</t>
  </si>
  <si>
    <t>تجهيز ورشة عمل تعزيز الأمتثال للبنية التحتية للمقاولين</t>
  </si>
  <si>
    <t>شركة التسويق الشامل المحدودة</t>
  </si>
  <si>
    <t>240201113401</t>
  </si>
  <si>
    <t>إدارة اجتماعات مجلس الإدارة واللجان التنفيذية لمركز مشاريع البنية التحتية بمنطقة الرياض</t>
  </si>
  <si>
    <t>شركة الشبكات النوعية للاتصالات و تقنية المعلومات</t>
  </si>
  <si>
    <t>240801184156</t>
  </si>
  <si>
    <t>خدمات الأمن والسلامة لمبنى RIPC</t>
  </si>
  <si>
    <t>شركة الوحدات الخاصه للحراسات الامنيه شركة شخص واحد</t>
  </si>
  <si>
    <t>240201042979</t>
  </si>
  <si>
    <t>مشروع تقديم الخدمات الاستشارية الاتصالية لمركز مشاريع البنية التحتية</t>
  </si>
  <si>
    <t>حالة المنافسة</t>
  </si>
  <si>
    <t>الرقم المرجعي للمنافسة</t>
  </si>
  <si>
    <t>تم اعتماد الترسية</t>
  </si>
  <si>
    <t>241239008025</t>
  </si>
  <si>
    <t>241239008022</t>
  </si>
  <si>
    <t>240439014524</t>
  </si>
  <si>
    <t>241239008029</t>
  </si>
  <si>
    <t>241239008023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</si>
</sst>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saeed\AppData\Local\Temp\MicrosoftEdgeDownloads\7c2b462a-a869-41c8-a996-7ade7d0c0df9\tenders_details%20-%20Download.xlsx" TargetMode="External"/><Relationship Id="rId1" Type="http://schemas.openxmlformats.org/officeDocument/2006/relationships/externalLinkPath" Target="file:///C:\Users\tsaeed\AppData\Local\Temp\MicrosoftEdgeDownloads\7c2b462a-a869-41c8-a996-7ade7d0c0df9\tenders_details%20-%20Down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اتفاقية الإطارية لتنظيم الفعاليات والمعارض والمؤتمرات لمدة ثلاث سنوات</v>
          </cell>
          <cell r="B2" t="str">
            <v>معتمدة</v>
          </cell>
          <cell r="C2" t="str">
            <v>250439002642</v>
          </cell>
        </row>
        <row r="3">
          <cell r="A3" t="str">
            <v>تفعيل عضوية المكاتب التنفيذية بمطارات المملكة 2025 للرئيس التنفيذي</v>
          </cell>
          <cell r="B3" t="str">
            <v>تم اعتماد الترسية</v>
          </cell>
          <cell r="C3" t="str">
            <v>250339016751</v>
          </cell>
        </row>
        <row r="4">
          <cell r="A4" t="str">
            <v>توريد وتركيب وربط متطلبات المسح الأمني RIPC</v>
          </cell>
          <cell r="B4" t="str">
            <v>تم فتح العروض</v>
          </cell>
          <cell r="C4" t="str">
            <v>250339016750</v>
          </cell>
        </row>
        <row r="5">
          <cell r="A5" t="str">
            <v>تجديد دائرة اتصال وتجديد خدمة ربط بالرقم المختصر (5 ارقام) لمدة ثلاث سنوات</v>
          </cell>
          <cell r="B5" t="str">
            <v>معتمدة</v>
          </cell>
          <cell r="C5" t="str">
            <v>250339016748</v>
          </cell>
        </row>
        <row r="6">
          <cell r="A6" t="str">
            <v>حماية الوصول للإنترنت Proxy</v>
          </cell>
          <cell r="B6" t="str">
            <v>تم فتح العروض</v>
          </cell>
          <cell r="C6" t="str">
            <v>250339016747</v>
          </cell>
        </row>
        <row r="7">
          <cell r="A7" t="str">
            <v>طباعة التقرير السنوي بنسخ فاخرة لعام 2024 RIPC</v>
          </cell>
          <cell r="B7" t="str">
            <v>تم اعتماد الترسية</v>
          </cell>
          <cell r="C7" t="str">
            <v>250339004774</v>
          </cell>
        </row>
        <row r="8">
          <cell r="A8" t="str">
            <v>تشغيل مكتب إدارة البيانات بالمركز لمدة 6 أشهر</v>
          </cell>
          <cell r="B8" t="str">
            <v>تم فتح العروض</v>
          </cell>
          <cell r="C8" t="str">
            <v>250339004772</v>
          </cell>
        </row>
        <row r="9">
          <cell r="A9" t="str">
            <v>‏ترقية قاعة الاجتماعات بمتطلبات البروتوكول والمراسم</v>
          </cell>
          <cell r="B9" t="str">
            <v>تم اعتماد الترسية</v>
          </cell>
          <cell r="C9" t="str">
            <v>250339004766</v>
          </cell>
        </row>
        <row r="10">
          <cell r="A10" t="str">
            <v>التصديق الرقمي RIPC</v>
          </cell>
          <cell r="B10" t="str">
            <v>مرحلة الترسية</v>
          </cell>
          <cell r="C10" t="str">
            <v>250339004452</v>
          </cell>
        </row>
        <row r="11">
          <cell r="A11" t="str">
            <v>الحلول التقنية وخدمات دعم إدارة الأمن السيبراني</v>
          </cell>
          <cell r="B11" t="str">
            <v>مرحلة الترسية</v>
          </cell>
          <cell r="C11" t="str">
            <v>250239015479</v>
          </cell>
        </row>
        <row r="12">
          <cell r="A12" t="str">
            <v>بناء الاشتراطات والمعايير الفنية لإغلاق التراخيص وأعمال الزيارات الميدانية عليها RIPC</v>
          </cell>
          <cell r="B12" t="str">
            <v>معتمدة</v>
          </cell>
          <cell r="C12" t="str">
            <v>250239015263</v>
          </cell>
        </row>
        <row r="13">
          <cell r="A13" t="str">
            <v>تجديد رخص نظام لجان RIPC والدعم الفني لمدة سنة من 2025م</v>
          </cell>
          <cell r="B13" t="str">
            <v>تم اعتماد الترسية</v>
          </cell>
          <cell r="C13" t="str">
            <v>250239015262</v>
          </cell>
        </row>
        <row r="14">
          <cell r="A14" t="str">
            <v>تجهيز متطلبات تحسين تجربة العميل وموقع المركز الالكتروني الجديد – المرحلة الاولى</v>
          </cell>
          <cell r="B14" t="str">
            <v>تم اعتماد الترسية</v>
          </cell>
          <cell r="C14" t="str">
            <v>250239011431</v>
          </cell>
        </row>
        <row r="15">
          <cell r="A15" t="str">
            <v>تشغيل مركز الاتصال وإدارة البلاغات لمدة عامين من 2025م</v>
          </cell>
          <cell r="B15" t="str">
            <v>مرحلة الترسية</v>
          </cell>
          <cell r="C15" t="str">
            <v>250239011425</v>
          </cell>
        </row>
        <row r="16">
          <cell r="A16" t="str">
            <v>تشغيل أداة التميز المؤسسي RIPC</v>
          </cell>
          <cell r="B16" t="str">
            <v>تم اعتماد الترسية</v>
          </cell>
          <cell r="C16" t="str">
            <v>250239011417</v>
          </cell>
        </row>
        <row r="17">
          <cell r="A17" t="str">
            <v>توريد نسخ من كتاب سيرة خادم الحرمين الشريفين</v>
          </cell>
          <cell r="B17" t="str">
            <v>تم اعتماد الترسية</v>
          </cell>
          <cell r="C17" t="str">
            <v>250239008510</v>
          </cell>
        </row>
        <row r="18">
          <cell r="A18" t="str">
            <v>دعم تنفيذ الإستراتيجية RIPC</v>
          </cell>
          <cell r="B18" t="str">
            <v>تم فتح العروض الفنية</v>
          </cell>
          <cell r="C18" t="str">
            <v>250239008496</v>
          </cell>
        </row>
        <row r="19">
          <cell r="A19" t="str">
            <v>تقديم الخدمات الاستشارية لإدارة المشاريع</v>
          </cell>
          <cell r="B19" t="str">
            <v>تم اعتماد الترسية</v>
          </cell>
          <cell r="C19" t="str">
            <v>250239005536</v>
          </cell>
        </row>
        <row r="20">
          <cell r="A20" t="str">
            <v>تجديد خدمة مركز الاتصال و إدارة البلاغات لمدة 6 أشهر</v>
          </cell>
          <cell r="B20" t="str">
            <v>تم اعتماد الترسية</v>
          </cell>
          <cell r="C20" t="str">
            <v>250239005526</v>
          </cell>
        </row>
        <row r="21">
          <cell r="A21" t="str">
            <v>تعزيز كفاءة الإدارة العامة للشؤون المالية وضمان الاستدامة RIPC</v>
          </cell>
          <cell r="B21" t="str">
            <v>بانتظار اعتماد تقييم العروض</v>
          </cell>
          <cell r="C21" t="str">
            <v>250239003465</v>
          </cell>
        </row>
        <row r="22">
          <cell r="A22" t="str">
            <v>استئجار سيارات لمركز مشاريع البنية التحتية بمنطقة الرياض لمدة ثلاث سنوات</v>
          </cell>
          <cell r="B22" t="str">
            <v>تم فتح العروض المالية</v>
          </cell>
          <cell r="C22" t="str">
            <v>250239003159</v>
          </cell>
        </row>
        <row r="23">
          <cell r="A23" t="str">
            <v>الاشتراك في برنامج تعزيز الولاء والاندماج الوظيفي لمنسوبي RIPC 2025</v>
          </cell>
          <cell r="B23" t="str">
            <v>تم اعتماد الترسية</v>
          </cell>
          <cell r="C23" t="str">
            <v>250139014017</v>
          </cell>
        </row>
        <row r="24">
          <cell r="A24" t="str">
            <v>عضوية المكاتب التنفيذية بمطارات المملكة 2025 RIPC</v>
          </cell>
          <cell r="B24" t="str">
            <v>تم الإلغاء</v>
          </cell>
          <cell r="C24" t="str">
            <v>250139014015</v>
          </cell>
        </row>
        <row r="25">
          <cell r="A25" t="str">
            <v>تطوير وتحسين خدمات البحث عن الكفاءات السعودية  RIPC</v>
          </cell>
          <cell r="B25" t="str">
            <v>تم اعتماد الترسية</v>
          </cell>
          <cell r="C25" t="str">
            <v>250139014014</v>
          </cell>
        </row>
        <row r="26">
          <cell r="A26" t="str">
            <v>رفع نضج التحول الرقمي (برنامج قياس)</v>
          </cell>
          <cell r="B26" t="str">
            <v>تم اعتماد الترسية</v>
          </cell>
          <cell r="C26" t="str">
            <v>250139013068</v>
          </cell>
        </row>
        <row r="27">
          <cell r="A27" t="str">
            <v>خدمة النقل الترددي المرحلة الأولى لموظفي RIPC</v>
          </cell>
          <cell r="B27" t="str">
            <v>تم اعتماد الترسية</v>
          </cell>
          <cell r="C27" t="str">
            <v>250139007969</v>
          </cell>
        </row>
        <row r="28">
          <cell r="A28" t="str">
            <v>توسع عمليات الرقابة والجودة لمركز مشاريع البنية التحتية لمحافظات ومراكز منطقة الرياض</v>
          </cell>
          <cell r="B28" t="str">
            <v>تم فتح العروض الفنية</v>
          </cell>
          <cell r="C28" t="str">
            <v>250139007737</v>
          </cell>
        </row>
        <row r="29">
          <cell r="A29" t="str">
            <v>تطوير عمليات تخطيط الأراضي وإجراءات حوكمتها</v>
          </cell>
          <cell r="B29" t="str">
            <v>تم اعتماد الترسية</v>
          </cell>
          <cell r="C29" t="str">
            <v>250139006152</v>
          </cell>
        </row>
        <row r="30">
          <cell r="A30" t="str">
            <v>الكود العمراني لمرافق خدمات البنية التحتية والأصول المرئية في منطقة الرياض</v>
          </cell>
          <cell r="B30" t="str">
            <v>تم اعتماد الترسية</v>
          </cell>
          <cell r="C30" t="str">
            <v>250139006151</v>
          </cell>
        </row>
        <row r="31">
          <cell r="A31" t="str">
            <v>إنشاء فيديو ثلاثي الأبعاد تعريفي لمركز مشاريع البنية التحتية بمنطقة الرياض</v>
          </cell>
          <cell r="B31" t="str">
            <v>تم اعتماد الترسية</v>
          </cell>
          <cell r="C31" t="str">
            <v>250139003011</v>
          </cell>
        </row>
        <row r="32">
          <cell r="A32" t="str">
            <v>المشاركة في منتدى مستقبل العقار والمقرر إقامته خلال الفترة من 27 إلى 29 يناير 2025م</v>
          </cell>
          <cell r="B32" t="str">
            <v>تم اعتماد الترسية</v>
          </cell>
          <cell r="C32" t="str">
            <v>250139003009</v>
          </cell>
        </row>
        <row r="33">
          <cell r="A33" t="str">
            <v>خدمات استشارية لإدارة وتطوير النظام الرقمي للمخطط الشامل</v>
          </cell>
          <cell r="B33" t="str">
            <v>تم اعتماد الترسية</v>
          </cell>
          <cell r="C33" t="str">
            <v>250139001737</v>
          </cell>
        </row>
        <row r="34">
          <cell r="A34" t="str">
            <v>تدشين إطلاق المخطط الشامل لمشاريع البنية التحتية برعاية أمير منطقة الرياض</v>
          </cell>
          <cell r="B34" t="str">
            <v>تم اعتماد الترسية</v>
          </cell>
          <cell r="C34" t="str">
            <v>241239009577</v>
          </cell>
        </row>
        <row r="35">
          <cell r="A35" t="str">
            <v>التغطية الإعلامية لإطلاق المخطط الشامل لمشاريع البنية التحتية برعاية أمير منطقة الرياض</v>
          </cell>
          <cell r="B35" t="str">
            <v>تم اعتماد الترسية</v>
          </cell>
          <cell r="C35" t="str">
            <v>241239008468</v>
          </cell>
        </row>
        <row r="36">
          <cell r="A36" t="str">
            <v xml:space="preserve"> اتفاقية إطارية لتقديم خدمات التدريب والتطوير لمنسوبي RIPC</v>
          </cell>
          <cell r="B36" t="str">
            <v>تم اعتماد الترسية</v>
          </cell>
          <cell r="C36" t="str">
            <v>241239008032</v>
          </cell>
        </row>
        <row r="37">
          <cell r="A37" t="str">
            <v xml:space="preserve"> اتفاقية إطارية لتقديم خدمات التدريب والتطوير لمنسوبي RIPC</v>
          </cell>
          <cell r="B37" t="str">
            <v>تم اعتماد الترسية</v>
          </cell>
          <cell r="C37" t="str">
            <v>241239008032</v>
          </cell>
        </row>
        <row r="38">
          <cell r="A38" t="str">
            <v xml:space="preserve"> اتفاقية اطارية لتوريد أدوات ومستلزمات لإدارة الشؤون الإدارية والمرافق RIPC</v>
          </cell>
          <cell r="B38" t="str">
            <v>تم اعتماد الترسية</v>
          </cell>
          <cell r="C38" t="str">
            <v>241239008029</v>
          </cell>
        </row>
        <row r="39">
          <cell r="A39" t="str">
            <v xml:space="preserve"> اتفاقية اطارية لتوريد أدوات ومستلزمات لإدارة الشؤون الإدارية والمرافق RIPC</v>
          </cell>
          <cell r="B39" t="str">
            <v>تم اعتماد الترسية</v>
          </cell>
          <cell r="C39" t="str">
            <v>241239008029</v>
          </cell>
        </row>
        <row r="40">
          <cell r="A40" t="str">
            <v>الاتفاقية الاطارية الخاصة بالقضايا والمرافعات RIPC</v>
          </cell>
          <cell r="B40" t="str">
            <v>تم اعتماد الترسية</v>
          </cell>
          <cell r="C40" t="str">
            <v>241239008025</v>
          </cell>
        </row>
        <row r="41">
          <cell r="A41" t="str">
            <v>الاتفاقية الاطارية الخاصة بالقضايا والمرافعات RIPC</v>
          </cell>
          <cell r="B41" t="str">
            <v>تم اعتماد الترسية</v>
          </cell>
          <cell r="C41" t="str">
            <v>241239008025</v>
          </cell>
        </row>
        <row r="42">
          <cell r="A42" t="str">
            <v>الاتفاقية الاطارية الخاصة بالقضايا والمرافعات RIPC</v>
          </cell>
          <cell r="B42" t="str">
            <v>تم اعتماد الترسية</v>
          </cell>
          <cell r="C42" t="str">
            <v>241239008025</v>
          </cell>
        </row>
        <row r="43">
          <cell r="A43" t="str">
            <v>الاتفاقية الاطارية الخاصة بالاستشارات الإدارية والدعم الاستراتيجي للقطاع القانوني RIPC</v>
          </cell>
          <cell r="B43" t="str">
            <v>تم اعتماد الترسية</v>
          </cell>
          <cell r="C43" t="str">
            <v>241239008023</v>
          </cell>
        </row>
        <row r="44">
          <cell r="A44" t="str">
            <v>الاتفاقية الاطارية الخاصة بالاستشارات الإدارية والدعم الاستراتيجي للقطاع القانوني RIPC</v>
          </cell>
          <cell r="B44" t="str">
            <v>تم اعتماد الترسية</v>
          </cell>
          <cell r="C44" t="str">
            <v>241239008023</v>
          </cell>
        </row>
        <row r="45">
          <cell r="A45" t="str">
            <v>الاتفاقية الاطارية الخاصة بالاستشارات القانونية والتنظيمية RIPC</v>
          </cell>
          <cell r="B45" t="str">
            <v>تم اعتماد الترسية</v>
          </cell>
          <cell r="C45" t="str">
            <v>241239008022</v>
          </cell>
        </row>
        <row r="46">
          <cell r="A46" t="str">
            <v>الاتفاقية الاطارية الخاصة بالاستشارات القانونية والتنظيمية RIPC</v>
          </cell>
          <cell r="B46" t="str">
            <v>تم اعتماد الترسية</v>
          </cell>
          <cell r="C46" t="str">
            <v>241239008022</v>
          </cell>
        </row>
        <row r="47">
          <cell r="A47" t="str">
            <v>الاتفاقية الاطارية الخاصة بالاستشارات القانونية والتنظيمية RIPC</v>
          </cell>
          <cell r="B47" t="str">
            <v>تم اعتماد الترسية</v>
          </cell>
          <cell r="C47" t="str">
            <v>241239008022</v>
          </cell>
        </row>
        <row r="48">
          <cell r="A48" t="str">
            <v>تقديم خدمات الأبحاث والاستشارات التقنية</v>
          </cell>
          <cell r="B48" t="str">
            <v>تم الإلغاء</v>
          </cell>
          <cell r="C48" t="str">
            <v>241239004334</v>
          </cell>
        </row>
        <row r="49">
          <cell r="A49" t="str">
            <v>تطوير عمليات تخطيط الأراضي وإجراءات حوكمتها</v>
          </cell>
          <cell r="B49" t="str">
            <v>تم الإلغاء</v>
          </cell>
          <cell r="C49" t="str">
            <v>241239004332</v>
          </cell>
        </row>
        <row r="50">
          <cell r="A50" t="str">
            <v>الاتفاقية الإطارية لتنظيم الفعاليات والمعارض والمؤتمرات</v>
          </cell>
          <cell r="B50" t="str">
            <v>تم الإلغاء</v>
          </cell>
          <cell r="C50" t="str">
            <v>241239000317</v>
          </cell>
        </row>
        <row r="51">
          <cell r="A51" t="str">
            <v>الخطة التشغيلية السنوية لإدارة الفعاليات والتواصل الداخلي</v>
          </cell>
          <cell r="B51" t="str">
            <v>تم اعتماد الترسية</v>
          </cell>
          <cell r="C51" t="str">
            <v>241239000309</v>
          </cell>
        </row>
        <row r="52">
          <cell r="A52" t="str">
            <v>بطاقة عمل رقمية تعريفية لموظفين RIPC</v>
          </cell>
          <cell r="B52" t="str">
            <v>تم اعتماد الترسية</v>
          </cell>
          <cell r="C52" t="str">
            <v>241239000296</v>
          </cell>
        </row>
        <row r="53">
          <cell r="A53" t="str">
            <v>تقديم خدمات اتصالية وتسويقية RIPC</v>
          </cell>
          <cell r="B53" t="str">
            <v>تم اعتماد الترسية</v>
          </cell>
          <cell r="C53" t="str">
            <v>241239000236</v>
          </cell>
        </row>
        <row r="54">
          <cell r="A54" t="str">
            <v>مراجعة وتحديث نموذج الحوكمة ونموذج التفاعل مع أصحاب المصلحة في منظومة البنية التحتية</v>
          </cell>
          <cell r="B54" t="str">
            <v>تم اعتماد الترسية</v>
          </cell>
          <cell r="C54" t="str">
            <v>241139006909</v>
          </cell>
        </row>
        <row r="55">
          <cell r="A55" t="str">
            <v>تأسيس و تشغيل إدارة المخاطر و استمرارية الأعمال – RIPC</v>
          </cell>
          <cell r="B55" t="str">
            <v>تم اعتماد الترسية</v>
          </cell>
          <cell r="C55" t="str">
            <v>241139006888</v>
          </cell>
        </row>
        <row r="56">
          <cell r="A56" t="str">
            <v>خدمة تجديد الربط بالرقم المختصر 5 أرقام RIPC</v>
          </cell>
          <cell r="B56" t="str">
            <v>تم اعتماد الترسية</v>
          </cell>
          <cell r="C56" t="str">
            <v>241139001445</v>
          </cell>
        </row>
        <row r="57">
          <cell r="A57" t="str">
            <v>تقييمات الأمن السيبراني وخدمات المراقبة والاستجابة</v>
          </cell>
          <cell r="B57" t="str">
            <v>تم اعتماد الترسية</v>
          </cell>
          <cell r="C57" t="str">
            <v>241139000350</v>
          </cell>
        </row>
        <row r="58">
          <cell r="A58" t="str">
            <v>توفير خدمة الرسائل النصية المحلية والدولية RIPC</v>
          </cell>
          <cell r="B58" t="str">
            <v>تم اعتماد الترسية</v>
          </cell>
          <cell r="C58" t="str">
            <v>241039023430</v>
          </cell>
        </row>
        <row r="59">
          <cell r="A59" t="str">
            <v>تفعيل برنامج الحماية من الفيروسات لخوادم RIPC</v>
          </cell>
          <cell r="B59" t="str">
            <v>تم الإلغاء</v>
          </cell>
          <cell r="C59" t="str">
            <v>241039023256</v>
          </cell>
        </row>
        <row r="60">
          <cell r="A60" t="str">
            <v>تطوير الخدمات ذات القيمة المضافة للمركز والعمل على المقابلات المالية لتحقيق الاستدامة المالية</v>
          </cell>
          <cell r="B60" t="str">
            <v>تم اعتماد الترسية</v>
          </cell>
          <cell r="C60" t="str">
            <v>241039023253</v>
          </cell>
        </row>
        <row r="61">
          <cell r="A61" t="str">
            <v>توريد وتركيب شاشات جدارية وملحقاتها لتجهيز المسرح وغرفة التحكم RIPC</v>
          </cell>
          <cell r="B61" t="str">
            <v>تم اعتماد الترسية</v>
          </cell>
          <cell r="C61" t="str">
            <v>241039017461</v>
          </cell>
        </row>
        <row r="62">
          <cell r="A62" t="str">
            <v>نظام إدارة الوثائق والأرشفة</v>
          </cell>
          <cell r="B62" t="str">
            <v>تم اعتماد الترسية</v>
          </cell>
          <cell r="C62" t="str">
            <v>241039014677</v>
          </cell>
        </row>
        <row r="63">
          <cell r="A63" t="str">
            <v>تقديم مراجعة صياغية لمسودة تنظيم المركز</v>
          </cell>
          <cell r="B63" t="str">
            <v>تم اعتماد الترسية</v>
          </cell>
          <cell r="C63" t="str">
            <v>241039013221</v>
          </cell>
        </row>
        <row r="64">
          <cell r="A64" t="str">
            <v>دعم إدارة الترابط لتطوير متطلبات المرافق العامة في منطقة الرياض</v>
          </cell>
          <cell r="B64" t="str">
            <v>تم اعتماد الترسية</v>
          </cell>
          <cell r="C64" t="str">
            <v>241039008679</v>
          </cell>
        </row>
        <row r="65">
          <cell r="A65" t="str">
            <v>التكامل المكاني والرقمي للمشاريع متعددة الاستخدامات في RIPC</v>
          </cell>
          <cell r="B65" t="str">
            <v>تم اعتماد الترسية</v>
          </cell>
          <cell r="C65" t="str">
            <v>241039008678</v>
          </cell>
        </row>
        <row r="66">
          <cell r="A66" t="str">
            <v>تقديم الخدمات المدارة RIPC</v>
          </cell>
          <cell r="B66" t="str">
            <v>تم اعتماد الترسية</v>
          </cell>
          <cell r="C66" t="str">
            <v>241039008677</v>
          </cell>
        </row>
        <row r="67">
          <cell r="A67" t="str">
            <v>تطوير وتطبيق آليات ومنهجيات قياس الأداء والأثر</v>
          </cell>
          <cell r="B67" t="str">
            <v>تم اعتماد الترسية</v>
          </cell>
          <cell r="C67" t="str">
            <v>241039008479</v>
          </cell>
        </row>
        <row r="68">
          <cell r="A68" t="str">
            <v>تشغيل مراكز أعمال RIPC لإستقبال المستفيدين</v>
          </cell>
          <cell r="B68" t="str">
            <v>تم اعتماد الترسية</v>
          </cell>
          <cell r="C68" t="str">
            <v>241039008445</v>
          </cell>
        </row>
        <row r="69">
          <cell r="A69" t="str">
            <v>توريد هواتف رقمية RIPC</v>
          </cell>
          <cell r="B69" t="str">
            <v>تم اعتماد الترسية</v>
          </cell>
          <cell r="C69" t="str">
            <v>241039008298</v>
          </cell>
        </row>
        <row r="70">
          <cell r="A70" t="str">
            <v>شراء رخص برامج لمدة سنة واحدة RIPC</v>
          </cell>
          <cell r="B70" t="str">
            <v>تم اعتماد الترسية</v>
          </cell>
          <cell r="C70" t="str">
            <v>241039008262</v>
          </cell>
        </row>
        <row r="71">
          <cell r="A71" t="str">
            <v>خدمات الطباعة المدارة لمركز مشاريع البنية التحتية بمنطقة الرياض مع التشغيل والصيانة</v>
          </cell>
          <cell r="B71" t="str">
            <v>تم اعتماد الترسية</v>
          </cell>
          <cell r="C71" t="str">
            <v>241039008218</v>
          </cell>
        </row>
        <row r="72">
          <cell r="A72" t="str">
            <v>تقديم خدمات إكتوارية وفقاً للمعيار رقم 39 للمعاير الدولية للقطاع العام لغرض إصدار القوائم المالية لعام 2024</v>
          </cell>
          <cell r="B72" t="str">
            <v>تم اعتماد الترسية</v>
          </cell>
          <cell r="C72" t="str">
            <v>241039008113</v>
          </cell>
        </row>
        <row r="73">
          <cell r="A73" t="str">
            <v>تطوير إطار عمل إستدامة البنية التحتية بمنطقة الرياض</v>
          </cell>
          <cell r="B73" t="str">
            <v>تم اعتماد الترسية</v>
          </cell>
          <cell r="C73" t="str">
            <v>241039008109</v>
          </cell>
        </row>
        <row r="74">
          <cell r="A74" t="str">
            <v>تجهيز ورشة عمل تعزيز الأمتثال للبنية التحتية للمقاولين</v>
          </cell>
          <cell r="B74" t="str">
            <v>تم اعتماد الترسية</v>
          </cell>
          <cell r="C74" t="str">
            <v>241039008105</v>
          </cell>
        </row>
        <row r="75">
          <cell r="A75" t="str">
            <v>خدمات التشجير لمشروع حديقة السطح لمبنى RIPC</v>
          </cell>
          <cell r="B75" t="str">
            <v>تم اعتماد الترسية</v>
          </cell>
          <cell r="C75" t="str">
            <v>240939018892</v>
          </cell>
        </row>
        <row r="76">
          <cell r="A76" t="str">
            <v>توريد وتركيب شاشات تفاعلية للمبنى الدائم</v>
          </cell>
          <cell r="B76" t="str">
            <v>تم اعتماد الترسية</v>
          </cell>
          <cell r="C76" t="str">
            <v>240939012199</v>
          </cell>
        </row>
        <row r="77">
          <cell r="A77" t="str">
            <v>تطوير استراتيجية الموارد البشرية وإطار الجدارات RIPC</v>
          </cell>
          <cell r="B77" t="str">
            <v>تم اعتماد الترسية</v>
          </cell>
          <cell r="C77" t="str">
            <v>240939010338</v>
          </cell>
        </row>
        <row r="78">
          <cell r="A78" t="str">
            <v>تحديث الهيكل التنظيمي RIPC</v>
          </cell>
          <cell r="B78" t="str">
            <v>تم اعتماد الترسية</v>
          </cell>
          <cell r="C78" t="str">
            <v>240939010332</v>
          </cell>
        </row>
        <row r="79">
          <cell r="A79" t="str">
            <v>تنظيم الفعاليات المتبقية من العام 2024 RIPC</v>
          </cell>
          <cell r="B79" t="str">
            <v>تم اعتماد الترسية</v>
          </cell>
          <cell r="C79" t="str">
            <v>240939009915</v>
          </cell>
        </row>
        <row r="80">
          <cell r="A80" t="str">
            <v>تطوير المخطط التنسيقي الشامل لمشاريع البنية التحتية لعام 2025 بمنطقة الرياض</v>
          </cell>
          <cell r="B80" t="str">
            <v>تم اعتماد الترسية</v>
          </cell>
          <cell r="C80" t="str">
            <v>240839016824</v>
          </cell>
        </row>
        <row r="81">
          <cell r="A81" t="str">
            <v>الاتفاقية الاطارية الخاصة بالاستشارات القانونية والتنظيمية RIPC</v>
          </cell>
          <cell r="B81" t="str">
            <v>تم اعتماد الترسية</v>
          </cell>
          <cell r="C81" t="str">
            <v>240839014733</v>
          </cell>
        </row>
        <row r="82">
          <cell r="A82" t="str">
            <v>الاتفاقية الاطارية الخاصة بالاستشارات القانونية والتنظيمية RIPC</v>
          </cell>
          <cell r="B82" t="str">
            <v>تم اعتماد الترسية</v>
          </cell>
          <cell r="C82" t="str">
            <v>240839014733</v>
          </cell>
        </row>
        <row r="83">
          <cell r="A83" t="str">
            <v>الاتفاقية الاطارية الخاصة بالاستشارات القانونية والتنظيمية RIPC</v>
          </cell>
          <cell r="B83" t="str">
            <v>تم اعتماد الترسية</v>
          </cell>
          <cell r="C83" t="str">
            <v>240839014733</v>
          </cell>
        </row>
        <row r="84">
          <cell r="A84" t="str">
            <v>الاتفاقية الاطارية الخاصة بالاستشارات الإدارية والدعم الاستراتيجي للقطاع القانوني RIPC</v>
          </cell>
          <cell r="B84" t="str">
            <v>تم اعتماد الترسية</v>
          </cell>
          <cell r="C84" t="str">
            <v>240839013402</v>
          </cell>
        </row>
        <row r="85">
          <cell r="A85" t="str">
            <v>الاتفاقية الاطارية الخاصة بالاستشارات الإدارية والدعم الاستراتيجي للقطاع القانوني RIPC</v>
          </cell>
          <cell r="B85" t="str">
            <v>تم اعتماد الترسية</v>
          </cell>
          <cell r="C85" t="str">
            <v>240839013402</v>
          </cell>
        </row>
        <row r="86">
          <cell r="A86" t="str">
            <v>الاتفاقية الاطارية الخاصة بالقضايا والمرافعات RIPC</v>
          </cell>
          <cell r="B86" t="str">
            <v>تم اعتماد الترسية</v>
          </cell>
          <cell r="C86" t="str">
            <v>240839013401</v>
          </cell>
        </row>
        <row r="87">
          <cell r="A87" t="str">
            <v>الاتفاقية الاطارية الخاصة بالقضايا والمرافعات RIPC</v>
          </cell>
          <cell r="B87" t="str">
            <v>تم اعتماد الترسية</v>
          </cell>
          <cell r="C87" t="str">
            <v>240839013401</v>
          </cell>
        </row>
        <row r="88">
          <cell r="A88" t="str">
            <v>الاتفاقية الاطارية الخاصة بالقضايا والمرافعات RIPC</v>
          </cell>
          <cell r="B88" t="str">
            <v>تم اعتماد الترسية</v>
          </cell>
          <cell r="C88" t="str">
            <v>240839013401</v>
          </cell>
        </row>
        <row r="89">
          <cell r="A89" t="str">
            <v>توفير نظام بوابة الرسائل القصيرة SMS gateway</v>
          </cell>
          <cell r="B89" t="str">
            <v>تم اعتماد الترسية</v>
          </cell>
          <cell r="C89" t="str">
            <v>240839013400</v>
          </cell>
        </row>
        <row r="90">
          <cell r="A90" t="str">
            <v>توفير خدمة نقل رحلات العمل لموظفي RIPC</v>
          </cell>
          <cell r="B90" t="str">
            <v>تم اعتماد الترسية</v>
          </cell>
          <cell r="C90" t="str">
            <v>240839008664</v>
          </cell>
        </row>
        <row r="91">
          <cell r="A91" t="str">
            <v>تطوير وتصميم التقرير السنوي  RIPC</v>
          </cell>
          <cell r="B91" t="str">
            <v>تم اعتماد الترسية</v>
          </cell>
          <cell r="C91" t="str">
            <v>240839007377</v>
          </cell>
        </row>
        <row r="92">
          <cell r="A92" t="str">
            <v>توفير خدمة تصدير تأشيرات لأعمال موظفي RIPC خارج المملكة</v>
          </cell>
          <cell r="B92" t="str">
            <v>تم اعتماد الترسية</v>
          </cell>
          <cell r="C92" t="str">
            <v>240839001655</v>
          </cell>
        </row>
        <row r="93">
          <cell r="A93" t="str">
            <v>توفير الفحوصات الطبية لمنسوبي RIPC 2024-2025</v>
          </cell>
          <cell r="B93" t="str">
            <v>تم اعتماد الترسية</v>
          </cell>
          <cell r="C93" t="str">
            <v>240839001262</v>
          </cell>
        </row>
        <row r="94">
          <cell r="A94" t="str">
            <v>تقديم خدمات الدعم الفني والصيانة للأنظمة الداخلية RIPC</v>
          </cell>
          <cell r="B94" t="str">
            <v>تم اعتماد الترسية</v>
          </cell>
          <cell r="C94" t="str">
            <v>240839001180</v>
          </cell>
        </row>
        <row r="95">
          <cell r="A95" t="str">
            <v>بناء منظومة استقبال ومتابعة ومعالجة شكاوى المستفيدين وحل المطالبات RIPC</v>
          </cell>
          <cell r="B95" t="str">
            <v>تم اعتماد الترسية</v>
          </cell>
          <cell r="C95" t="str">
            <v>240739021787</v>
          </cell>
        </row>
        <row r="96">
          <cell r="A96" t="str">
            <v>روزنامة التواصل الداخلي واللقاء التواصلي الأول RIPC</v>
          </cell>
          <cell r="B96" t="str">
            <v>تم اعتماد الترسية</v>
          </cell>
          <cell r="C96" t="str">
            <v>240739015183</v>
          </cell>
        </row>
        <row r="97">
          <cell r="A97" t="str">
            <v>تشغيل عمليات الرقابة والجودة RIPC</v>
          </cell>
          <cell r="B97" t="str">
            <v>تم اعتماد الترسية</v>
          </cell>
          <cell r="C97" t="str">
            <v>240739011946</v>
          </cell>
        </row>
        <row r="98">
          <cell r="A98" t="str">
            <v>تصميم وتطوير النموذج التشغيلي لإدارة جودة خدمة العملاء في المركز</v>
          </cell>
          <cell r="B98" t="str">
            <v>تم اعتماد الترسية</v>
          </cell>
          <cell r="C98" t="str">
            <v>240739011162</v>
          </cell>
        </row>
        <row r="99">
          <cell r="A99" t="str">
            <v>مشروع المساعد الرقمي - RIPC</v>
          </cell>
          <cell r="B99" t="str">
            <v>تم اعتماد الترسية</v>
          </cell>
          <cell r="C99" t="str">
            <v>240739009543</v>
          </cell>
        </row>
        <row r="100">
          <cell r="A100" t="str">
            <v>تطوير المعايير الخاصة بالبيانات الجيومكانية لمشاريع البنية التحتية وحوكمة تنفيذ نظام المعلومات الجغرافية</v>
          </cell>
          <cell r="B100" t="str">
            <v>تم اعتماد الترسية</v>
          </cell>
          <cell r="C100" t="str">
            <v>240739009537</v>
          </cell>
        </row>
        <row r="101">
          <cell r="A101" t="str">
            <v>تأسيس وتشغيل مكتب البنية المؤسسية  RIPC</v>
          </cell>
          <cell r="B101" t="str">
            <v>تم اعتماد الترسية</v>
          </cell>
          <cell r="C101" t="str">
            <v>240739009528</v>
          </cell>
        </row>
        <row r="102">
          <cell r="A102" t="str">
            <v>تطوير الاستراتيجية المؤسسية والنموذج التشغيلي RIPC</v>
          </cell>
          <cell r="B102" t="str">
            <v>تم اعتماد الترسية</v>
          </cell>
          <cell r="C102" t="str">
            <v>240639012212</v>
          </cell>
        </row>
        <row r="103">
          <cell r="A103" t="str">
            <v>خدمات النظافة والصيانة والتشغيل والإعاشة لمبنى RIPC</v>
          </cell>
          <cell r="B103" t="str">
            <v>تم اعتماد الترسية</v>
          </cell>
          <cell r="C103" t="str">
            <v>240639009720</v>
          </cell>
        </row>
        <row r="104">
          <cell r="A104" t="str">
            <v>تطوير استراتيجيات المشتريات للبنية التحتية وتأهيل المقاولين بمنطقة الرياض</v>
          </cell>
          <cell r="B104" t="str">
            <v>تم اعتماد الترسية</v>
          </cell>
          <cell r="C104" t="str">
            <v>240639007235</v>
          </cell>
        </row>
        <row r="105">
          <cell r="A105" t="str">
            <v>خدمات الأمن والسلامة لمبنى RIPC</v>
          </cell>
          <cell r="B105" t="str">
            <v>تم اعتماد الترسية</v>
          </cell>
          <cell r="C105" t="str">
            <v>240639005136</v>
          </cell>
        </row>
        <row r="106">
          <cell r="A106" t="str">
            <v>تأسيس و تشغيل مكتب إدارة البيانات – RIPC</v>
          </cell>
          <cell r="B106" t="str">
            <v>تم اعتماد الترسية</v>
          </cell>
          <cell r="C106" t="str">
            <v>240639003164</v>
          </cell>
        </row>
        <row r="107">
          <cell r="A107" t="str">
            <v>خدمة الربط بالرقم المختصر (5 ارقام) RIPC</v>
          </cell>
          <cell r="B107" t="str">
            <v>تم اعتماد الترسية</v>
          </cell>
          <cell r="C107" t="str">
            <v>240639001006</v>
          </cell>
        </row>
        <row r="108">
          <cell r="A108" t="str">
            <v>توريد رخص مايكروسوفت اوفيس لعدد 40 مستخدم RIPC</v>
          </cell>
          <cell r="B108" t="str">
            <v>تم اعتماد الترسية</v>
          </cell>
          <cell r="C108" t="str">
            <v>240639000960</v>
          </cell>
        </row>
        <row r="109">
          <cell r="A109" t="str">
            <v>توريد أدوات تصوير  احترافية RIPC</v>
          </cell>
          <cell r="B109" t="str">
            <v>تم الإلغاء</v>
          </cell>
          <cell r="C109" t="str">
            <v>240539021537</v>
          </cell>
        </row>
        <row r="110">
          <cell r="A110" t="str">
            <v>خدمات تجهيز ورشة عمل لقاء الإعلامين RIPC</v>
          </cell>
          <cell r="B110" t="str">
            <v>تم الإلغاء</v>
          </cell>
          <cell r="C110" t="str">
            <v>240539019782</v>
          </cell>
        </row>
        <row r="111">
          <cell r="A111" t="str">
            <v>توريد دروع لموظفين RIPC</v>
          </cell>
          <cell r="B111" t="str">
            <v>تم اعتماد الترسية</v>
          </cell>
          <cell r="C111" t="str">
            <v>240539019338</v>
          </cell>
        </row>
        <row r="112">
          <cell r="A112" t="str">
            <v>خدمات تطويرية ودعم فني للموقع الالكتروني RIPC</v>
          </cell>
          <cell r="B112" t="str">
            <v>تم الإلغاء</v>
          </cell>
          <cell r="C112" t="str">
            <v>240539017088</v>
          </cell>
        </row>
        <row r="113">
          <cell r="A113" t="str">
            <v>بناء منظومة استقبال ومتابعة ومعالجة شكاوى المستفيدين وحل المطالبات RIPC</v>
          </cell>
          <cell r="B113" t="str">
            <v>تم الإلغاء</v>
          </cell>
          <cell r="C113" t="str">
            <v>240539016445</v>
          </cell>
        </row>
        <row r="114">
          <cell r="A114" t="str">
            <v>اتفاقية اطارية لتوريد أدوات ومستلزمات لإدارة الشؤون الإدارية والمرافق RIPC</v>
          </cell>
          <cell r="B114" t="str">
            <v>تم اعتماد الترسية</v>
          </cell>
          <cell r="C114" t="str">
            <v>240539009707</v>
          </cell>
        </row>
        <row r="115">
          <cell r="A115" t="str">
            <v>توريد 50 رخصة مايكروسفت E3 لموظفي RIPC</v>
          </cell>
          <cell r="B115" t="str">
            <v>تم الإلغاء</v>
          </cell>
          <cell r="C115" t="str">
            <v>240539009702</v>
          </cell>
        </row>
        <row r="116">
          <cell r="A116" t="str">
            <v>ترجمة الوثائق والمستندات الرسمية الخاصة بالمشاريع من اللغة العربية إلى اللغة الإنجليزية والعكس والاوردية</v>
          </cell>
          <cell r="B116" t="str">
            <v>تم اعتماد الترسية</v>
          </cell>
          <cell r="C116" t="str">
            <v>240539002698</v>
          </cell>
        </row>
        <row r="117">
          <cell r="A117" t="str">
            <v>إنشاء دائرة اتصال من نوع SIP لتشغيل الرقم الموحد لمركز مشاريع البنية التحية لمنطقة الرياض</v>
          </cell>
          <cell r="B117" t="str">
            <v>تم اعتماد الترسية</v>
          </cell>
          <cell r="C117" t="str">
            <v>240439016347</v>
          </cell>
        </row>
        <row r="118">
          <cell r="A118" t="str">
            <v>اتفاقية إطارية لتقديم خدمات التدريب والتطوير لمنسوبي RIPC</v>
          </cell>
          <cell r="B118" t="str">
            <v>تم اعتماد الترسية</v>
          </cell>
          <cell r="C118" t="str">
            <v>240439014524</v>
          </cell>
        </row>
        <row r="119">
          <cell r="A119" t="str">
            <v>إنشاء إدارة التميز المؤسسي ومنظومة الجودة  RIPC</v>
          </cell>
          <cell r="B119" t="str">
            <v>تم اعتماد الترسية</v>
          </cell>
          <cell r="C119" t="str">
            <v>240439011818</v>
          </cell>
        </row>
        <row r="120">
          <cell r="A120" t="str">
            <v>تطوير التواصل الفعال مع أصحاب المصلحة وعقد الشراكات الاستراتيجية RIPC</v>
          </cell>
          <cell r="B120" t="str">
            <v>تم اعتماد الترسية</v>
          </cell>
          <cell r="C120" t="str">
            <v>240439011811</v>
          </cell>
        </row>
        <row r="121">
          <cell r="A121" t="str">
            <v>تطوير إدارة حركة المرور حول مشاريع البنية التحتية بمنطقة الرياض</v>
          </cell>
          <cell r="B121" t="str">
            <v>تم اعتماد الترسية</v>
          </cell>
          <cell r="C121" t="str">
            <v>240439009322</v>
          </cell>
        </row>
        <row r="122">
          <cell r="A122" t="str">
            <v>توريد وتفعيل رخص برنامج إدارة المشاريع والمهام - RIPC</v>
          </cell>
          <cell r="B122" t="str">
            <v>تم اعتماد الترسية</v>
          </cell>
          <cell r="C122" t="str">
            <v>240439005637</v>
          </cell>
        </row>
        <row r="123">
          <cell r="A123" t="str">
            <v>حل تقني لربط أجهزة الحضور والانصراف - RIPC</v>
          </cell>
          <cell r="B123" t="str">
            <v>تم اعتماد الترسية</v>
          </cell>
          <cell r="C123" t="str">
            <v>240439005632</v>
          </cell>
        </row>
        <row r="124">
          <cell r="A124" t="str">
            <v>تطوير وإدارة نظام المعلومات الجغرافية RIPC</v>
          </cell>
          <cell r="B124" t="str">
            <v>تم اعتماد الترسية</v>
          </cell>
          <cell r="C124" t="str">
            <v>240439002304</v>
          </cell>
        </row>
        <row r="125">
          <cell r="A125" t="str">
            <v>تجهيز غرفة البيانات وغرف الشبكة بالمقر الدائم وتوفير الرخص والأنظمة التقنية RIPC</v>
          </cell>
          <cell r="B125" t="str">
            <v>تم اعتماد الترسية</v>
          </cell>
          <cell r="C125" t="str">
            <v>240339017994</v>
          </cell>
        </row>
        <row r="126">
          <cell r="A126" t="str">
            <v>تطوير إطار عمل إستدامة البنية التحتية بمنطقة الرياض - RIPC</v>
          </cell>
          <cell r="B126" t="str">
            <v>تم الإلغاء</v>
          </cell>
          <cell r="C126" t="str">
            <v>240339016555</v>
          </cell>
        </row>
        <row r="127">
          <cell r="A127" t="str">
            <v>مستلزمات وأدوات لمركز مشاريع البنية التحتية بمنطقة الرياض</v>
          </cell>
          <cell r="B127" t="str">
            <v>تم الإلغاء</v>
          </cell>
          <cell r="C127" t="str">
            <v>240339016553</v>
          </cell>
        </row>
        <row r="128">
          <cell r="A128" t="str">
            <v>الاشتراك في برنامج تعزيز الولاء والاندماج الوظيفي لمنسوبي RIPC</v>
          </cell>
          <cell r="B128" t="str">
            <v>تم اعتماد الترسية</v>
          </cell>
          <cell r="C128" t="str">
            <v>240339016065</v>
          </cell>
        </row>
        <row r="129">
          <cell r="A129" t="str">
            <v>ترجمة الوثائق والمستندات الرسمية الخاصة بالمشاريع من اللغة العربية إلى اللغة الإنجليزية والعكس</v>
          </cell>
          <cell r="B129" t="str">
            <v>تم الإلغاء</v>
          </cell>
          <cell r="C129" t="str">
            <v>240339016060</v>
          </cell>
        </row>
        <row r="130">
          <cell r="A130" t="str">
            <v>تقديم الخدمات القانونية لإعداد مشروع تنظيم المركز RIPC</v>
          </cell>
          <cell r="B130" t="str">
            <v>تم اعتماد الترسية</v>
          </cell>
          <cell r="C130" t="str">
            <v>240339015203</v>
          </cell>
        </row>
        <row r="131">
          <cell r="A131" t="str">
            <v>عضوية المكاتب التنفيذية بمطارات المملكة RIPC</v>
          </cell>
          <cell r="B131" t="str">
            <v>تم اعتماد الترسية</v>
          </cell>
          <cell r="C131" t="str">
            <v>240339014886</v>
          </cell>
        </row>
        <row r="132">
          <cell r="A132" t="str">
            <v>الخدمات الاشرافية الاستشارية الهندسية لمشروع تصميم وتأهيل وتجهيز وتأثيث مقر مركز مشاريع البنية التحتية بمنطقة الرياض</v>
          </cell>
          <cell r="B132" t="str">
            <v>تم اعتماد الترسية</v>
          </cell>
          <cell r="C132" t="str">
            <v>240339003366</v>
          </cell>
        </row>
        <row r="133">
          <cell r="A133" t="str">
            <v>تقييم جاهزية شبكات البنية التحتية وتوقع الطلب المستقبلي بمنطقة الرياض</v>
          </cell>
          <cell r="B133" t="str">
            <v>تم اعتماد الترسية</v>
          </cell>
          <cell r="C133" t="str">
            <v>240239016421</v>
          </cell>
        </row>
        <row r="134">
          <cell r="A134" t="str">
            <v>دعم إدارة الترابط والتخطيط المالي لتطوير متطلبات المرافق العامة في منطقة الرياض</v>
          </cell>
          <cell r="B134" t="str">
            <v>تم الإلغاء</v>
          </cell>
          <cell r="C134" t="str">
            <v>240239016417</v>
          </cell>
        </row>
        <row r="135">
          <cell r="A135" t="str">
            <v>مشروع خطة الإدارة المتكاملة لممرات الخدمات الحضرية والإقليمية لمنطقة الرياض</v>
          </cell>
          <cell r="B135" t="str">
            <v>تم اعتماد الترسية</v>
          </cell>
          <cell r="C135" t="str">
            <v>240239013771</v>
          </cell>
        </row>
        <row r="136">
          <cell r="A136" t="str">
            <v>مشروع تخطيط وتنسيق متطلبات البنية التحتية للمشاريع الكبرى والخاصة في منطقة الرياض</v>
          </cell>
          <cell r="B136" t="str">
            <v>تم اعتماد الترسية</v>
          </cell>
          <cell r="C136" t="str">
            <v>240239013770</v>
          </cell>
        </row>
        <row r="137">
          <cell r="A137" t="str">
            <v>انتاج فيديو ابداعي والتسويق الرقمي لمشاركة مركز مشاريع البنية التحتية بمناسبة يوم التأسيس عبر منصات التواصل الاجتماعي</v>
          </cell>
          <cell r="B137" t="str">
            <v>تم اعتماد الترسية</v>
          </cell>
          <cell r="C137" t="str">
            <v>240239009279</v>
          </cell>
        </row>
        <row r="138">
          <cell r="A138" t="str">
            <v>تقديم خدمات الاستشارات القانونية لمركز مشاريع البنية التحتية بمدينة الرياض</v>
          </cell>
          <cell r="B138" t="str">
            <v>تم اعتماد الترسية</v>
          </cell>
          <cell r="C138" t="str">
            <v>240239006863</v>
          </cell>
        </row>
        <row r="139">
          <cell r="A139" t="str">
            <v>توثيق حسابات مركز مشاريع البنية التحتية بمنطقة الرياض في مواقع التواصل الاجتماعي</v>
          </cell>
          <cell r="B139" t="str">
            <v>تم اعتماد الترسية</v>
          </cell>
          <cell r="C139" t="str">
            <v>240239005188</v>
          </cell>
        </row>
        <row r="140">
          <cell r="A140" t="str">
            <v>المراجعة الخارجية للقوائم المالية والحساب الختامي الخاص بمركز مشاريع البنية التحتية بمنطقة الرياض للأعوام 2024/2025/2026م</v>
          </cell>
          <cell r="B140" t="str">
            <v>تم اعتماد الترسية</v>
          </cell>
          <cell r="C140" t="str">
            <v>240239001658</v>
          </cell>
        </row>
        <row r="141">
          <cell r="A141" t="str">
            <v>مراجعة المواصفات الفنية والمعايير المتعلقة بأعمال البنية التحتية بمنطقة الرياض</v>
          </cell>
          <cell r="B141" t="str">
            <v>تم اعتماد الترسية</v>
          </cell>
          <cell r="C141" t="str">
            <v>240139014486</v>
          </cell>
        </row>
        <row r="142">
          <cell r="A142" t="str">
            <v>تطوير عمليات الرقابة لمركز مشاريع البنية التحتية بمنطقة الرياض</v>
          </cell>
          <cell r="B142" t="str">
            <v>تم الإلغاء</v>
          </cell>
          <cell r="C142" t="str">
            <v>240139013440</v>
          </cell>
        </row>
        <row r="143">
          <cell r="A143" t="str">
            <v>تقييم الاستدامة المالية لأعمال الحفر والرقابة والامتثال عليها لمركز مشاريع البنية التحتية بمنطقة الرياض</v>
          </cell>
          <cell r="B143" t="str">
            <v>تم اعتماد الترسية</v>
          </cell>
          <cell r="C143" t="str">
            <v>240139013438</v>
          </cell>
        </row>
        <row r="144">
          <cell r="A144" t="str">
            <v>تطوير وتشغيل خدمات العملاء لمركز مشاريع البنية التحتية في منطقة الرياض</v>
          </cell>
          <cell r="B144" t="str">
            <v>تم اعتماد الترسية</v>
          </cell>
          <cell r="C144" t="str">
            <v>240139010540</v>
          </cell>
        </row>
        <row r="145">
          <cell r="A145" t="str">
            <v>إنشاء الهوية المؤسسية البصرية لمركز مشاريع البنية التحتية بمنطقة الرياض</v>
          </cell>
          <cell r="B145" t="str">
            <v>تم اعتماد الترسية</v>
          </cell>
          <cell r="C145" t="str">
            <v>240139008526</v>
          </cell>
        </row>
        <row r="146">
          <cell r="A146" t="str">
            <v>تصميم وتأهيل وتجهيز وتأثيث مقر مركز مشاريع البنية التحتية بمنطقة الرياض</v>
          </cell>
          <cell r="B146" t="str">
            <v>تم اعتماد الترسية</v>
          </cell>
          <cell r="C146" t="str">
            <v>240139002073</v>
          </cell>
        </row>
        <row r="147">
          <cell r="A147" t="str">
            <v>مشروع تطوير أنظمة الأعمال المساندة بمركز مشاريع البنية التحتية بمنطقة الرياض</v>
          </cell>
          <cell r="B147" t="str">
            <v>تم اعتماد الترسية</v>
          </cell>
          <cell r="C147" t="str">
            <v>231139022557</v>
          </cell>
        </row>
        <row r="148">
          <cell r="A148" t="str">
            <v xml:space="preserve">  تقديم الخدمات الاستشارية لتطوير نظم المعلومات الجغرافية</v>
          </cell>
          <cell r="B148" t="str">
            <v>تم الإلغاء</v>
          </cell>
          <cell r="C148" t="str">
            <v>231139021329</v>
          </cell>
        </row>
        <row r="149">
          <cell r="A149" t="str">
            <v>توفير الفحوصات الطبية لمنسوبي مركز مشاريع البنية التحتية</v>
          </cell>
          <cell r="B149" t="str">
            <v>تم اعتماد الترسية</v>
          </cell>
          <cell r="C149" t="str">
            <v>231139016198</v>
          </cell>
        </row>
        <row r="150">
          <cell r="A150" t="str">
            <v>دعم وتشغيل البنية التحتية الرقمية للمرحلة التأسيسية لمركز مشاريع البنية التحتية بمنطقة الرياض</v>
          </cell>
          <cell r="B150" t="str">
            <v>تم اعتماد الترسية</v>
          </cell>
          <cell r="C150" t="str">
            <v>231139008195</v>
          </cell>
        </row>
        <row r="151">
          <cell r="A151" t="str">
            <v>خدمة الرسائل لمركز مشاريع البنية التحتية بمنطقة الرياض</v>
          </cell>
          <cell r="B151" t="str">
            <v>تم اعتماد الترسية</v>
          </cell>
          <cell r="C151" t="str">
            <v>231139002045</v>
          </cell>
        </row>
        <row r="152">
          <cell r="A152" t="str">
            <v>الموقع التعريفي لمركز مشاريع البنية التحتية بمنطقة الرياض</v>
          </cell>
          <cell r="B152" t="str">
            <v>تم اعتماد الترسية</v>
          </cell>
          <cell r="C152" t="str">
            <v>231139002036</v>
          </cell>
        </row>
        <row r="153">
          <cell r="A153" t="str">
            <v>تطوير أنظمة الأعمال المساندة بمركز مشاريع البنية التحتية بمنطقة الرياض</v>
          </cell>
          <cell r="B153" t="str">
            <v>تم الإلغاء</v>
          </cell>
          <cell r="C153" t="str">
            <v>231139001457</v>
          </cell>
        </row>
        <row r="154">
          <cell r="A154" t="str">
            <v>تقديم الدعم لمجلس الإدارة ودعم اتخاذ القرارات وإشراك الجهات المعنية</v>
          </cell>
          <cell r="B154" t="str">
            <v>تم الإلغاء</v>
          </cell>
          <cell r="C154" t="str">
            <v>231039030912</v>
          </cell>
        </row>
        <row r="155">
          <cell r="A155" t="str">
            <v>استئجار سيارات لمركز مشاريع البنية التحتية بمنطقة الرياض لعام 2023م</v>
          </cell>
          <cell r="B155" t="str">
            <v>تم اعتماد الترسية</v>
          </cell>
          <cell r="C155" t="str">
            <v>231039030297</v>
          </cell>
        </row>
        <row r="156">
          <cell r="A156" t="str">
            <v>تطوير الخطة الاستراتيجية والنموذج التشغيلي للقطاع القانوني والتنظيمي بمركز مشاريع البنية التحتية بمنطقة الرياض</v>
          </cell>
          <cell r="B156" t="str">
            <v>تم اعتماد الترسية</v>
          </cell>
          <cell r="C156" t="str">
            <v>231039030291</v>
          </cell>
        </row>
        <row r="157">
          <cell r="A157" t="str">
            <v>تطوير وإدارة نظام وخدمات الفوترة لمركز مشاريع البنية التحتية بمنطقة الرياض</v>
          </cell>
          <cell r="B157" t="str">
            <v>تم اعتماد الترسية</v>
          </cell>
          <cell r="C157" t="str">
            <v>231039021040</v>
          </cell>
        </row>
        <row r="158">
          <cell r="A158" t="str">
            <v>مشروع تطوير أنظمة الأعمال المساندة بمركز مشاريع البنية التحتية بمنطقة الرياض</v>
          </cell>
          <cell r="B158" t="str">
            <v>تم الإلغاء</v>
          </cell>
          <cell r="C158" t="str">
            <v>231039020765</v>
          </cell>
        </row>
        <row r="159">
          <cell r="A159" t="str">
            <v>تطوير منصة للتراخيص ونظام المعلومات الجغرافية لمركز مشاريع البنية التحتية بمنطقة الرياض المرحلة الأولى</v>
          </cell>
          <cell r="B159" t="str">
            <v>تم اعتماد الترسية</v>
          </cell>
          <cell r="C159" t="str">
            <v>231039020685</v>
          </cell>
        </row>
        <row r="160">
          <cell r="A160" t="str">
            <v>مشروع بناء وتطوير الإطار العام لمنظومة الرقابة والالتزام لمركز مشاريع البنية التحتية بمنطقة الرياض</v>
          </cell>
          <cell r="B160" t="str">
            <v>تم اعتماد الترسية</v>
          </cell>
          <cell r="C160" t="str">
            <v>231039019354</v>
          </cell>
        </row>
        <row r="161">
          <cell r="A161" t="str">
            <v>إدارة اجتماعات مجلس الإدارة واللجان التنفيذية لمركز مشاريع البنية التحتية بمنطقة الرياض</v>
          </cell>
          <cell r="B161" t="str">
            <v>تم اعتماد الترسية</v>
          </cell>
          <cell r="C161" t="str">
            <v>231039019288</v>
          </cell>
        </row>
        <row r="162">
          <cell r="A162" t="str">
            <v>تصميم وتطوير دليل المعايير والمتطلبات الفنية لمركز مشاريع البنية التحتية بمنطقة الرياض وإطار العمل لتقييم وتأهيل المقاولين</v>
          </cell>
          <cell r="B162" t="str">
            <v>تم الإلغاء</v>
          </cell>
          <cell r="C162" t="str">
            <v>231039017530</v>
          </cell>
        </row>
        <row r="163">
          <cell r="A163" t="str">
            <v>تقديم الخدمات الاستشارية لدعم العمليات الرئيسية والخدمات المشتركة للمركز</v>
          </cell>
          <cell r="B163" t="str">
            <v>تم اعتماد الترسية</v>
          </cell>
          <cell r="C163" t="str">
            <v>231039014968</v>
          </cell>
        </row>
        <row r="164">
          <cell r="A164" t="str">
            <v>دعم أعمال التخطيط والتنسيق لبرنامج رفع جودة الطرق بالرياض</v>
          </cell>
          <cell r="B164" t="str">
            <v>تم اعتماد الترسية</v>
          </cell>
          <cell r="C164" t="str">
            <v>231039013268</v>
          </cell>
        </row>
        <row r="165">
          <cell r="A165" t="str">
            <v>تطوير نظام إدارة المراسلات الإلكترونية لمرحلة التأسيس</v>
          </cell>
          <cell r="B165" t="str">
            <v>تم اعتماد الترسية</v>
          </cell>
          <cell r="C165" t="str">
            <v>231039010846</v>
          </cell>
        </row>
        <row r="166">
          <cell r="A166" t="str">
            <v>تطوير إجراءات عمل المركز ونموذج عمل الشراكات</v>
          </cell>
          <cell r="B166" t="str">
            <v>تم اعتماد الترسية</v>
          </cell>
          <cell r="C166" t="str">
            <v>230939025577</v>
          </cell>
        </row>
        <row r="167">
          <cell r="A167" t="str">
            <v>مشروع تقديم الخدمات الاستشارية الاتصالية لمركز مشاريع البنية التحتية</v>
          </cell>
          <cell r="B167" t="str">
            <v>تم اعتماد الترسية</v>
          </cell>
          <cell r="C167" t="str">
            <v>230939021798</v>
          </cell>
        </row>
        <row r="168">
          <cell r="A168" t="str">
            <v>تطوير منهجية التخطيط الشامل لمشاريع البنية التحتية بمنطقة الرياض</v>
          </cell>
          <cell r="B168" t="str">
            <v>تم اعتماد الترسية</v>
          </cell>
          <cell r="C168" t="str">
            <v>230939008201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zoomScale="79" workbookViewId="0">
      <selection activeCell="A2" sqref="A2"/>
    </sheetView>
  </sheetViews>
  <sheetFormatPr defaultRowHeight="15.75" x14ac:dyDescent="0.25"/>
  <cols>
    <col min="1" max="1" width="14.25" bestFit="1" customWidth="1"/>
    <col min="2" max="2" width="92.75" bestFit="1" customWidth="1"/>
    <col min="3" max="3" width="58.375" customWidth="1"/>
    <col min="4" max="4" width="10.875" customWidth="1"/>
    <col min="5" max="5" width="13" customWidth="1"/>
    <col min="6" max="6" width="10.375" bestFit="1" customWidth="1"/>
    <col min="7" max="7" width="16.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285</v>
      </c>
      <c r="G1" t="s">
        <v>286</v>
      </c>
    </row>
    <row r="2" spans="1:7" x14ac:dyDescent="0.25">
      <c r="A2" t="s">
        <v>5</v>
      </c>
      <c r="B2" t="s">
        <v>6</v>
      </c>
      <c r="C2" t="s">
        <v>7</v>
      </c>
      <c r="D2" t="s">
        <v>9</v>
      </c>
      <c r="E2" s="1">
        <v>4800000</v>
      </c>
      <c r="F2" t="str">
        <f>VLOOKUP(B2,[1]Sheet1!$A$2:$C$168,2,0)</f>
        <v>تم اعتماد الترسية</v>
      </c>
      <c r="G2" t="str">
        <f>VLOOKUP(B2,[1]Sheet1!$A$2:$C$168,3,0)</f>
        <v>231139008195</v>
      </c>
    </row>
    <row r="3" spans="1:7" x14ac:dyDescent="0.25">
      <c r="A3" t="s">
        <v>10</v>
      </c>
      <c r="B3" t="s">
        <v>11</v>
      </c>
      <c r="C3" t="s">
        <v>12</v>
      </c>
      <c r="D3" t="s">
        <v>8</v>
      </c>
      <c r="E3" s="1">
        <v>949997.75</v>
      </c>
      <c r="F3" t="str">
        <f>VLOOKUP(B3,[1]Sheet1!$A$2:$C$168,2,0)</f>
        <v>تم اعتماد الترسية</v>
      </c>
      <c r="G3" t="str">
        <f>VLOOKUP(B3,[1]Sheet1!$A$2:$C$168,3,0)</f>
        <v>231139022557</v>
      </c>
    </row>
    <row r="4" spans="1:7" x14ac:dyDescent="0.25">
      <c r="A4" t="s">
        <v>13</v>
      </c>
      <c r="B4" t="s">
        <v>14</v>
      </c>
      <c r="C4" t="s">
        <v>15</v>
      </c>
      <c r="D4" t="s">
        <v>16</v>
      </c>
      <c r="E4" s="1">
        <v>133860</v>
      </c>
      <c r="F4" t="str">
        <f>VLOOKUP(B4,[1]Sheet1!$A$2:$C$168,2,0)</f>
        <v>تم اعتماد الترسية</v>
      </c>
      <c r="G4" t="str">
        <f>VLOOKUP(B4,[1]Sheet1!$A$2:$C$168,3,0)</f>
        <v>240239001658</v>
      </c>
    </row>
    <row r="5" spans="1:7" x14ac:dyDescent="0.25">
      <c r="A5" t="s">
        <v>17</v>
      </c>
      <c r="B5" t="s">
        <v>18</v>
      </c>
      <c r="C5" t="s">
        <v>19</v>
      </c>
      <c r="D5" t="s">
        <v>20</v>
      </c>
      <c r="E5" s="1">
        <v>4968690</v>
      </c>
      <c r="F5" t="str">
        <f>VLOOKUP(B5,[1]Sheet1!$A$2:$C$168,2,0)</f>
        <v>تم اعتماد الترسية</v>
      </c>
      <c r="G5" t="str">
        <f>VLOOKUP(B5,[1]Sheet1!$A$2:$C$168,3,0)</f>
        <v>241039008678</v>
      </c>
    </row>
    <row r="6" spans="1:7" x14ac:dyDescent="0.25">
      <c r="A6" t="s">
        <v>21</v>
      </c>
      <c r="B6" t="s">
        <v>22</v>
      </c>
      <c r="C6" t="s">
        <v>23</v>
      </c>
      <c r="D6" t="s">
        <v>24</v>
      </c>
      <c r="E6" s="1">
        <v>92862.5</v>
      </c>
      <c r="F6" t="str">
        <f>VLOOKUP(B6,[1]Sheet1!$A$2:$C$168,2,0)</f>
        <v>تم اعتماد الترسية</v>
      </c>
      <c r="G6" t="str">
        <f>VLOOKUP(B6,[1]Sheet1!$A$2:$C$168,3,0)</f>
        <v>240839001262</v>
      </c>
    </row>
    <row r="7" spans="1:7" x14ac:dyDescent="0.25">
      <c r="A7" t="s">
        <v>25</v>
      </c>
      <c r="B7" t="s">
        <v>26</v>
      </c>
      <c r="C7" t="s">
        <v>27</v>
      </c>
      <c r="D7" t="s">
        <v>29</v>
      </c>
      <c r="E7" s="1">
        <v>249788.05</v>
      </c>
      <c r="F7" t="str">
        <f>VLOOKUP(B7,[1]Sheet1!$A$2:$C$168,2,0)</f>
        <v>تم اعتماد الترسية</v>
      </c>
      <c r="G7" t="str">
        <f>VLOOKUP(B7,[1]Sheet1!$A$2:$C$168,3,0)</f>
        <v>240839007377</v>
      </c>
    </row>
    <row r="8" spans="1:7" x14ac:dyDescent="0.25">
      <c r="A8" t="s">
        <v>30</v>
      </c>
      <c r="B8" t="s">
        <v>31</v>
      </c>
      <c r="C8" t="s">
        <v>32</v>
      </c>
      <c r="D8" t="s">
        <v>33</v>
      </c>
      <c r="E8" s="1">
        <v>86250</v>
      </c>
      <c r="F8" t="str">
        <f>VLOOKUP(B8,[1]Sheet1!$A$2:$C$168,2,0)</f>
        <v>تم اعتماد الترسية</v>
      </c>
      <c r="G8" t="str">
        <f>VLOOKUP(B8,[1]Sheet1!$A$2:$C$168,3,0)</f>
        <v>241139001445</v>
      </c>
    </row>
    <row r="9" spans="1:7" x14ac:dyDescent="0.25">
      <c r="A9" t="s">
        <v>34</v>
      </c>
      <c r="B9" t="s">
        <v>35</v>
      </c>
      <c r="C9" t="s">
        <v>36</v>
      </c>
      <c r="D9" t="s">
        <v>37</v>
      </c>
      <c r="E9" s="1">
        <v>3996250</v>
      </c>
      <c r="F9" t="str">
        <f>VLOOKUP(B9,[1]Sheet1!$A$2:$C$168,2,0)</f>
        <v>تم اعتماد الترسية</v>
      </c>
      <c r="G9" t="str">
        <f>VLOOKUP(B9,[1]Sheet1!$A$2:$C$168,3,0)</f>
        <v>240739009528</v>
      </c>
    </row>
    <row r="10" spans="1:7" x14ac:dyDescent="0.25">
      <c r="A10" t="s">
        <v>38</v>
      </c>
      <c r="B10" t="s">
        <v>39</v>
      </c>
      <c r="C10" t="s">
        <v>40</v>
      </c>
      <c r="D10" t="s">
        <v>41</v>
      </c>
      <c r="E10" s="1">
        <v>100000</v>
      </c>
      <c r="F10" t="str">
        <f>VLOOKUP(B10,[1]Sheet1!$A$2:$C$168,2,0)</f>
        <v>تم اعتماد الترسية</v>
      </c>
      <c r="G10" t="str">
        <f>VLOOKUP(B10,[1]Sheet1!$A$2:$C$168,3,0)</f>
        <v>240839001655</v>
      </c>
    </row>
    <row r="11" spans="1:7" x14ac:dyDescent="0.25">
      <c r="A11" t="s">
        <v>42</v>
      </c>
      <c r="B11" t="s">
        <v>43</v>
      </c>
      <c r="C11" t="s">
        <v>44</v>
      </c>
      <c r="D11" t="s">
        <v>33</v>
      </c>
      <c r="E11" s="1">
        <v>3599960</v>
      </c>
      <c r="F11" t="str">
        <f>VLOOKUP(B11,[1]Sheet1!$A$2:$C$168,2,0)</f>
        <v>تم اعتماد الترسية</v>
      </c>
      <c r="G11" t="str">
        <f>VLOOKUP(B11,[1]Sheet1!$A$2:$C$168,3,0)</f>
        <v>241139000350</v>
      </c>
    </row>
    <row r="12" spans="1:7" x14ac:dyDescent="0.25">
      <c r="A12" t="s">
        <v>45</v>
      </c>
      <c r="B12" t="s">
        <v>46</v>
      </c>
      <c r="C12" t="s">
        <v>47</v>
      </c>
      <c r="D12" t="s">
        <v>48</v>
      </c>
      <c r="E12" s="1">
        <v>94990</v>
      </c>
      <c r="F12" t="str">
        <f>VLOOKUP(B12,[1]Sheet1!$A$2:$C$168,2,0)</f>
        <v>تم اعتماد الترسية</v>
      </c>
      <c r="G12" t="str">
        <f>VLOOKUP(B12,[1]Sheet1!$A$2:$C$168,3,0)</f>
        <v>240139008526</v>
      </c>
    </row>
    <row r="13" spans="1:7" x14ac:dyDescent="0.25">
      <c r="A13" t="s">
        <v>49</v>
      </c>
      <c r="B13" t="s">
        <v>50</v>
      </c>
      <c r="C13" t="s">
        <v>32</v>
      </c>
      <c r="D13" t="s">
        <v>51</v>
      </c>
      <c r="E13" s="1">
        <v>39330</v>
      </c>
      <c r="F13" t="str">
        <f>VLOOKUP(B13,[1]Sheet1!$A$2:$C$168,2,0)</f>
        <v>تم اعتماد الترسية</v>
      </c>
      <c r="G13" t="str">
        <f>VLOOKUP(B13,[1]Sheet1!$A$2:$C$168,3,0)</f>
        <v>240439016347</v>
      </c>
    </row>
    <row r="14" spans="1:7" x14ac:dyDescent="0.25">
      <c r="A14" t="s">
        <v>52</v>
      </c>
      <c r="B14" t="s">
        <v>53</v>
      </c>
      <c r="C14" t="s">
        <v>54</v>
      </c>
      <c r="D14" t="s">
        <v>55</v>
      </c>
      <c r="E14" s="1">
        <v>39790</v>
      </c>
      <c r="F14" t="str">
        <f>VLOOKUP(B14,[1]Sheet1!$A$2:$C$168,2,0)</f>
        <v>تم اعتماد الترسية</v>
      </c>
      <c r="G14" t="str">
        <f>VLOOKUP(B14,[1]Sheet1!$A$2:$C$168,3,0)</f>
        <v>231139002036</v>
      </c>
    </row>
    <row r="15" spans="1:7" x14ac:dyDescent="0.25">
      <c r="A15" t="s">
        <v>56</v>
      </c>
      <c r="B15" t="s">
        <v>57</v>
      </c>
      <c r="C15" t="s">
        <v>58</v>
      </c>
      <c r="D15" t="s">
        <v>59</v>
      </c>
      <c r="E15" s="1">
        <v>10000000</v>
      </c>
      <c r="F15" t="str">
        <f>VLOOKUP(B15,[1]Sheet1!$A$2:$C$168,2,0)</f>
        <v>تم اعتماد الترسية</v>
      </c>
      <c r="G15" t="str">
        <f>VLOOKUP(B15,[1]Sheet1!$A$2:$C$168,3,0)</f>
        <v>231039019354</v>
      </c>
    </row>
    <row r="16" spans="1:7" x14ac:dyDescent="0.25">
      <c r="A16" t="s">
        <v>60</v>
      </c>
      <c r="B16" t="s">
        <v>61</v>
      </c>
      <c r="C16" t="s">
        <v>62</v>
      </c>
      <c r="D16" t="s">
        <v>63</v>
      </c>
      <c r="E16" s="1">
        <v>4999050</v>
      </c>
      <c r="F16" t="str">
        <f>VLOOKUP(B16,[1]Sheet1!$A$2:$C$168,2,0)</f>
        <v>تم اعتماد الترسية</v>
      </c>
      <c r="G16" t="str">
        <f>VLOOKUP(B16,[1]Sheet1!$A$2:$C$168,3,0)</f>
        <v>240439009322</v>
      </c>
    </row>
    <row r="17" spans="1:7" x14ac:dyDescent="0.25">
      <c r="A17" t="s">
        <v>64</v>
      </c>
      <c r="B17" t="s">
        <v>65</v>
      </c>
      <c r="C17" t="s">
        <v>66</v>
      </c>
      <c r="D17" t="s">
        <v>67</v>
      </c>
      <c r="E17" s="1">
        <v>10976626</v>
      </c>
      <c r="F17" t="str">
        <f>VLOOKUP(B17,[1]Sheet1!$A$2:$C$168,2,0)</f>
        <v>تم اعتماد الترسية</v>
      </c>
      <c r="G17" t="str">
        <f>VLOOKUP(B17,[1]Sheet1!$A$2:$C$168,3,0)</f>
        <v>230939025577</v>
      </c>
    </row>
    <row r="18" spans="1:7" x14ac:dyDescent="0.25">
      <c r="A18" t="s">
        <v>68</v>
      </c>
      <c r="B18" t="s">
        <v>69</v>
      </c>
      <c r="C18" t="s">
        <v>70</v>
      </c>
      <c r="D18" t="s">
        <v>71</v>
      </c>
      <c r="E18" s="1">
        <v>63829.14</v>
      </c>
      <c r="F18" t="str">
        <f>VLOOKUP(B18,[1]Sheet1!$A$2:$C$168,2,0)</f>
        <v>تم اعتماد الترسية</v>
      </c>
      <c r="G18" t="str">
        <f>VLOOKUP(B18,[1]Sheet1!$A$2:$C$168,3,0)</f>
        <v>240239005188</v>
      </c>
    </row>
    <row r="19" spans="1:7" x14ac:dyDescent="0.25">
      <c r="A19" t="s">
        <v>72</v>
      </c>
      <c r="B19" t="s">
        <v>73</v>
      </c>
      <c r="C19" t="s">
        <v>74</v>
      </c>
      <c r="D19" t="s">
        <v>75</v>
      </c>
      <c r="E19" s="1">
        <v>98900</v>
      </c>
      <c r="F19" t="str">
        <f>VLOOKUP(B19,[1]Sheet1!$A$2:$C$168,2,0)</f>
        <v>تم اعتماد الترسية</v>
      </c>
      <c r="G19" t="str">
        <f>VLOOKUP(B19,[1]Sheet1!$A$2:$C$168,3,0)</f>
        <v>231139002045</v>
      </c>
    </row>
    <row r="20" spans="1:7" x14ac:dyDescent="0.25">
      <c r="A20" t="s">
        <v>76</v>
      </c>
      <c r="B20" t="s">
        <v>77</v>
      </c>
      <c r="C20" t="s">
        <v>19</v>
      </c>
      <c r="D20" t="s">
        <v>78</v>
      </c>
      <c r="E20" s="1">
        <v>8492749.9900000002</v>
      </c>
      <c r="F20" t="str">
        <f>VLOOKUP(B20,[1]Sheet1!$A$2:$C$168,2,0)</f>
        <v>تم اعتماد الترسية</v>
      </c>
      <c r="G20" t="str">
        <f>VLOOKUP(B20,[1]Sheet1!$A$2:$C$168,3,0)</f>
        <v>240239016421</v>
      </c>
    </row>
    <row r="21" spans="1:7" x14ac:dyDescent="0.25">
      <c r="A21" t="s">
        <v>79</v>
      </c>
      <c r="B21" t="s">
        <v>80</v>
      </c>
      <c r="C21" t="s">
        <v>58</v>
      </c>
      <c r="D21" t="s">
        <v>82</v>
      </c>
      <c r="E21" s="1">
        <v>13998101.300000001</v>
      </c>
      <c r="F21" t="str">
        <f>VLOOKUP(B21,[1]Sheet1!$A$2:$C$168,2,1)</f>
        <v>تم اعتماد الترسية</v>
      </c>
      <c r="G21" t="str">
        <f>VLOOKUP(B21,[1]Sheet1!$A$2:$C$168,3,1)</f>
        <v>240439011818</v>
      </c>
    </row>
    <row r="22" spans="1:7" x14ac:dyDescent="0.25">
      <c r="A22" t="s">
        <v>83</v>
      </c>
      <c r="B22" t="s">
        <v>84</v>
      </c>
      <c r="C22" t="s">
        <v>7</v>
      </c>
      <c r="D22" t="s">
        <v>86</v>
      </c>
      <c r="E22" s="1">
        <v>31970</v>
      </c>
      <c r="F22" t="str">
        <f>VLOOKUP(B22,[1]Sheet1!$A$2:$C$168,2,0)</f>
        <v>تم اعتماد الترسية</v>
      </c>
      <c r="G22" t="str">
        <f>VLOOKUP(B22,[1]Sheet1!$A$2:$C$168,3,0)</f>
        <v>240639000960</v>
      </c>
    </row>
    <row r="23" spans="1:7" x14ac:dyDescent="0.25">
      <c r="A23" t="s">
        <v>89</v>
      </c>
      <c r="B23" t="s">
        <v>90</v>
      </c>
      <c r="C23" t="s">
        <v>91</v>
      </c>
      <c r="D23" t="s">
        <v>92</v>
      </c>
      <c r="E23" s="1">
        <v>258814.4</v>
      </c>
      <c r="F23" t="str">
        <f>VLOOKUP(B23,[1]Sheet1!$A$2:$C$168,2,0)</f>
        <v>تم اعتماد الترسية</v>
      </c>
      <c r="G23" t="str">
        <f>VLOOKUP(B23,[1]Sheet1!$A$2:$C$168,3,0)</f>
        <v>240939009915</v>
      </c>
    </row>
    <row r="24" spans="1:7" x14ac:dyDescent="0.25">
      <c r="A24" t="s">
        <v>93</v>
      </c>
      <c r="B24" t="s">
        <v>94</v>
      </c>
      <c r="C24" t="s">
        <v>95</v>
      </c>
      <c r="D24" t="s">
        <v>67</v>
      </c>
      <c r="E24" s="1">
        <v>3999781</v>
      </c>
      <c r="F24" t="str">
        <f>VLOOKUP(B24,[1]Sheet1!$A$2:$C$168,2,0)</f>
        <v>تم اعتماد الترسية</v>
      </c>
      <c r="G24" t="str">
        <f>VLOOKUP(B24,[1]Sheet1!$A$2:$C$168,3,0)</f>
        <v>231039030291</v>
      </c>
    </row>
    <row r="25" spans="1:7" x14ac:dyDescent="0.25">
      <c r="A25" t="s">
        <v>96</v>
      </c>
      <c r="B25" t="s">
        <v>97</v>
      </c>
      <c r="C25" t="s">
        <v>98</v>
      </c>
      <c r="D25" t="s">
        <v>55</v>
      </c>
      <c r="E25" s="1">
        <v>10743731.25</v>
      </c>
      <c r="F25" t="str">
        <f>VLOOKUP(B25,[1]Sheet1!$A$2:$C$168,2,0)</f>
        <v>تم اعتماد الترسية</v>
      </c>
      <c r="G25" t="str">
        <f>VLOOKUP(B25,[1]Sheet1!$A$2:$C$168,3,0)</f>
        <v>230939008201</v>
      </c>
    </row>
    <row r="26" spans="1:7" x14ac:dyDescent="0.25">
      <c r="A26" t="s">
        <v>99</v>
      </c>
      <c r="B26" t="s">
        <v>100</v>
      </c>
      <c r="C26" t="s">
        <v>101</v>
      </c>
      <c r="D26" t="s">
        <v>102</v>
      </c>
      <c r="E26" s="1">
        <v>242650</v>
      </c>
      <c r="F26" t="str">
        <f>VLOOKUP(B26,[1]Sheet1!$A$2:$C$168,2,0)</f>
        <v>تم اعتماد الترسية</v>
      </c>
      <c r="G26" t="str">
        <f>VLOOKUP(B26,[1]Sheet1!$A$2:$C$168,3,0)</f>
        <v>240339014886</v>
      </c>
    </row>
    <row r="27" spans="1:7" x14ac:dyDescent="0.25">
      <c r="A27" t="s">
        <v>103</v>
      </c>
      <c r="B27" t="s">
        <v>104</v>
      </c>
      <c r="C27" t="s">
        <v>105</v>
      </c>
      <c r="D27" t="s">
        <v>106</v>
      </c>
      <c r="E27" s="1">
        <v>99056.4</v>
      </c>
      <c r="F27" t="str">
        <f>VLOOKUP(B27,[1]Sheet1!$A$2:$C$168,2,0)</f>
        <v>تم اعتماد الترسية</v>
      </c>
      <c r="G27" t="str">
        <f>VLOOKUP(B27,[1]Sheet1!$A$2:$C$168,3,0)</f>
        <v>240739009543</v>
      </c>
    </row>
    <row r="28" spans="1:7" x14ac:dyDescent="0.25">
      <c r="A28" t="s">
        <v>107</v>
      </c>
      <c r="B28" t="s">
        <v>108</v>
      </c>
      <c r="C28" t="s">
        <v>66</v>
      </c>
      <c r="D28" t="s">
        <v>92</v>
      </c>
      <c r="E28" s="1">
        <v>4400000</v>
      </c>
      <c r="F28" t="str">
        <f>VLOOKUP(B28,[1]Sheet1!$A$2:$C$168,2,0)</f>
        <v>تم اعتماد الترسية</v>
      </c>
      <c r="G28" t="str">
        <f>VLOOKUP(B28,[1]Sheet1!$A$2:$C$168,3,0)</f>
        <v>240739009537</v>
      </c>
    </row>
    <row r="29" spans="1:7" x14ac:dyDescent="0.25">
      <c r="A29" t="s">
        <v>110</v>
      </c>
      <c r="B29" t="s">
        <v>111</v>
      </c>
      <c r="C29" t="s">
        <v>58</v>
      </c>
      <c r="D29" t="s">
        <v>59</v>
      </c>
      <c r="E29" s="1">
        <v>20000000</v>
      </c>
      <c r="F29" t="str">
        <f>VLOOKUP(B29,[1]Sheet1!$A$2:$C$168,2,0)</f>
        <v>تم اعتماد الترسية</v>
      </c>
      <c r="G29" t="str">
        <f>VLOOKUP(B29,[1]Sheet1!$A$2:$C$168,3,0)</f>
        <v>231039020685</v>
      </c>
    </row>
    <row r="30" spans="1:7" x14ac:dyDescent="0.25">
      <c r="A30" t="s">
        <v>113</v>
      </c>
      <c r="B30" t="s">
        <v>114</v>
      </c>
      <c r="C30" t="s">
        <v>74</v>
      </c>
      <c r="D30" t="s">
        <v>115</v>
      </c>
      <c r="E30" s="1">
        <v>230000</v>
      </c>
      <c r="F30" t="str">
        <f>VLOOKUP(B30,[1]Sheet1!$A$2:$C$168,2,0)</f>
        <v>تم اعتماد الترسية</v>
      </c>
      <c r="G30" t="str">
        <f>VLOOKUP(B30,[1]Sheet1!$A$2:$C$168,3,0)</f>
        <v>231039010846</v>
      </c>
    </row>
    <row r="31" spans="1:7" x14ac:dyDescent="0.25">
      <c r="A31" t="s">
        <v>116</v>
      </c>
      <c r="B31" t="s">
        <v>117</v>
      </c>
      <c r="C31" t="s">
        <v>118</v>
      </c>
      <c r="D31" t="s">
        <v>119</v>
      </c>
      <c r="E31" s="1">
        <v>1207500</v>
      </c>
      <c r="F31" t="str">
        <f>VLOOKUP(B31,[1]Sheet1!$A$2:$C$168,2,0)</f>
        <v>تم اعتماد الترسية</v>
      </c>
      <c r="G31" t="str">
        <f>VLOOKUP(B31,[1]Sheet1!$A$2:$C$168,3,0)</f>
        <v>240239006863</v>
      </c>
    </row>
    <row r="32" spans="1:7" x14ac:dyDescent="0.25">
      <c r="A32" t="s">
        <v>120</v>
      </c>
      <c r="B32" t="s">
        <v>121</v>
      </c>
      <c r="C32" t="s">
        <v>122</v>
      </c>
      <c r="D32" t="s">
        <v>123</v>
      </c>
      <c r="E32" s="1">
        <v>644000</v>
      </c>
      <c r="F32" t="str">
        <f>VLOOKUP(B32,[1]Sheet1!$A$2:$C$168,2,0)</f>
        <v>تم اعتماد الترسية</v>
      </c>
      <c r="G32" t="str">
        <f>VLOOKUP(B32,[1]Sheet1!$A$2:$C$168,3,0)</f>
        <v>240939010332</v>
      </c>
    </row>
    <row r="33" spans="1:7" x14ac:dyDescent="0.25">
      <c r="A33" t="s">
        <v>124</v>
      </c>
      <c r="B33" t="s">
        <v>125</v>
      </c>
      <c r="C33" t="s">
        <v>126</v>
      </c>
      <c r="D33" t="s">
        <v>127</v>
      </c>
      <c r="E33" s="1">
        <v>13168760</v>
      </c>
      <c r="F33" t="str">
        <f>VLOOKUP(B33,[1]Sheet1!$A$2:$C$168,2,0)</f>
        <v>تم اعتماد الترسية</v>
      </c>
      <c r="G33" t="str">
        <f>VLOOKUP(B33,[1]Sheet1!$A$2:$C$168,3,0)</f>
        <v>240639012212</v>
      </c>
    </row>
    <row r="34" spans="1:7" x14ac:dyDescent="0.25">
      <c r="A34" t="s">
        <v>128</v>
      </c>
      <c r="B34" t="s">
        <v>129</v>
      </c>
      <c r="C34" t="s">
        <v>19</v>
      </c>
      <c r="D34" t="s">
        <v>55</v>
      </c>
      <c r="E34" s="1">
        <v>8799998.9000000004</v>
      </c>
      <c r="F34" t="str">
        <f>VLOOKUP(B34,[1]Sheet1!$A$2:$C$168,2,0)</f>
        <v>تم اعتماد الترسية</v>
      </c>
      <c r="G34" t="str">
        <f>VLOOKUP(B34,[1]Sheet1!$A$2:$C$168,3,0)</f>
        <v>231039013268</v>
      </c>
    </row>
    <row r="35" spans="1:7" x14ac:dyDescent="0.25">
      <c r="A35" t="s">
        <v>130</v>
      </c>
      <c r="B35" t="s">
        <v>131</v>
      </c>
      <c r="C35" t="s">
        <v>132</v>
      </c>
      <c r="D35" t="s">
        <v>127</v>
      </c>
      <c r="E35" s="1">
        <v>4550000.2300000004</v>
      </c>
      <c r="F35" t="str">
        <f>VLOOKUP(B35,[1]Sheet1!$A$2:$C$168,2,0)</f>
        <v>تم اعتماد الترسية</v>
      </c>
      <c r="G35" t="str">
        <f>VLOOKUP(B35,[1]Sheet1!$A$2:$C$168,3,0)</f>
        <v>240639003164</v>
      </c>
    </row>
    <row r="36" spans="1:7" x14ac:dyDescent="0.25">
      <c r="A36" t="s">
        <v>133</v>
      </c>
      <c r="B36" t="s">
        <v>134</v>
      </c>
      <c r="C36" t="s">
        <v>112</v>
      </c>
      <c r="D36" t="s">
        <v>135</v>
      </c>
      <c r="E36" s="1">
        <v>297068</v>
      </c>
      <c r="F36" t="str">
        <f>VLOOKUP(B36,[1]Sheet1!$A$2:$C$168,2,0)</f>
        <v>تم اعتماد الترسية</v>
      </c>
      <c r="G36" t="str">
        <f>VLOOKUP(B36,[1]Sheet1!$A$2:$C$168,3,0)</f>
        <v>241039013221</v>
      </c>
    </row>
    <row r="37" spans="1:7" x14ac:dyDescent="0.25">
      <c r="A37" t="s">
        <v>136</v>
      </c>
      <c r="B37" t="s">
        <v>137</v>
      </c>
      <c r="C37" t="s">
        <v>138</v>
      </c>
      <c r="D37" t="s">
        <v>63</v>
      </c>
      <c r="E37" s="1">
        <v>6606750</v>
      </c>
      <c r="F37" t="str">
        <f>VLOOKUP(B37,[1]Sheet1!$A$2:$C$168,2,0)</f>
        <v>تم اعتماد الترسية</v>
      </c>
      <c r="G37" t="str">
        <f>VLOOKUP(B37,[1]Sheet1!$A$2:$C$168,3,0)</f>
        <v>240439002304</v>
      </c>
    </row>
    <row r="38" spans="1:7" x14ac:dyDescent="0.25">
      <c r="A38" t="s">
        <v>139</v>
      </c>
      <c r="B38" t="s">
        <v>140</v>
      </c>
      <c r="C38" t="s">
        <v>141</v>
      </c>
      <c r="D38" t="s">
        <v>20</v>
      </c>
      <c r="E38" s="1">
        <v>3615115.33</v>
      </c>
      <c r="F38" t="str">
        <f>VLOOKUP(B38,[1]Sheet1!$A$2:$C$168,2,0)</f>
        <v>تم اعتماد الترسية</v>
      </c>
      <c r="G38" t="str">
        <f>VLOOKUP(B38,[1]Sheet1!$A$2:$C$168,3,0)</f>
        <v>240939010338</v>
      </c>
    </row>
    <row r="39" spans="1:7" x14ac:dyDescent="0.25">
      <c r="A39" t="s">
        <v>142</v>
      </c>
      <c r="B39" t="s">
        <v>143</v>
      </c>
      <c r="C39" t="s">
        <v>144</v>
      </c>
      <c r="D39" t="s">
        <v>145</v>
      </c>
      <c r="E39" s="1">
        <v>4799998.3</v>
      </c>
      <c r="F39" t="str">
        <f>VLOOKUP(B39,[1]Sheet1!$A$2:$C$168,2,0)</f>
        <v>تم اعتماد الترسية</v>
      </c>
      <c r="G39" t="str">
        <f>VLOOKUP(B39,[1]Sheet1!$A$2:$C$168,3,0)</f>
        <v>240139013438</v>
      </c>
    </row>
    <row r="40" spans="1:7" x14ac:dyDescent="0.25">
      <c r="A40" t="s">
        <v>146</v>
      </c>
      <c r="B40" t="s">
        <v>147</v>
      </c>
      <c r="C40" t="s">
        <v>148</v>
      </c>
      <c r="D40" t="s">
        <v>149</v>
      </c>
      <c r="E40" s="1">
        <v>38571</v>
      </c>
      <c r="F40" t="str">
        <f>VLOOKUP(B40,[1]Sheet1!$A$2:$C$168,2,0)</f>
        <v>تم اعتماد الترسية</v>
      </c>
      <c r="G40" t="str">
        <f>VLOOKUP(B40,[1]Sheet1!$A$2:$C$168,3,0)</f>
        <v>240439005632</v>
      </c>
    </row>
    <row r="41" spans="1:7" x14ac:dyDescent="0.25">
      <c r="A41" t="s">
        <v>150</v>
      </c>
      <c r="B41" t="s">
        <v>151</v>
      </c>
      <c r="C41" t="s">
        <v>152</v>
      </c>
      <c r="D41" t="s">
        <v>153</v>
      </c>
      <c r="E41" s="1">
        <v>2496995</v>
      </c>
      <c r="F41" t="s">
        <v>287</v>
      </c>
      <c r="G41" t="s">
        <v>288</v>
      </c>
    </row>
    <row r="42" spans="1:7" x14ac:dyDescent="0.25">
      <c r="A42" t="s">
        <v>154</v>
      </c>
      <c r="B42" t="s">
        <v>155</v>
      </c>
      <c r="C42" t="s">
        <v>87</v>
      </c>
      <c r="D42" t="s">
        <v>88</v>
      </c>
      <c r="E42" s="1">
        <v>79925</v>
      </c>
      <c r="F42" t="str">
        <f>VLOOKUP(B42,[1]Sheet1!$A$2:$C$168,2,0)</f>
        <v>تم اعتماد الترسية</v>
      </c>
      <c r="G42" t="str">
        <f>VLOOKUP(B42,[1]Sheet1!$A$2:$C$168,3,0)</f>
        <v>240539002698</v>
      </c>
    </row>
    <row r="43" spans="1:7" x14ac:dyDescent="0.25">
      <c r="A43" t="s">
        <v>156</v>
      </c>
      <c r="B43" t="s">
        <v>157</v>
      </c>
      <c r="C43" t="s">
        <v>12</v>
      </c>
      <c r="D43" t="s">
        <v>29</v>
      </c>
      <c r="E43" s="1">
        <v>873977</v>
      </c>
      <c r="F43" t="str">
        <f>VLOOKUP(B43,[1]Sheet1!$A$2:$C$168,2,0)</f>
        <v>تم اعتماد الترسية</v>
      </c>
      <c r="G43" t="str">
        <f>VLOOKUP(B43,[1]Sheet1!$A$2:$C$168,3,0)</f>
        <v>240839001180</v>
      </c>
    </row>
    <row r="44" spans="1:7" x14ac:dyDescent="0.25">
      <c r="A44" t="s">
        <v>158</v>
      </c>
      <c r="B44" t="s">
        <v>159</v>
      </c>
      <c r="C44" t="s">
        <v>160</v>
      </c>
      <c r="D44" t="s">
        <v>161</v>
      </c>
      <c r="E44" s="1">
        <v>5249976.5999999996</v>
      </c>
      <c r="F44" t="str">
        <f>VLOOKUP(B44,[1]Sheet1!$A$2:$C$168,2,0)</f>
        <v>تم اعتماد الترسية</v>
      </c>
      <c r="G44" t="str">
        <f>VLOOKUP(B44,[1]Sheet1!$A$2:$C$168,3,0)</f>
        <v>240639009720</v>
      </c>
    </row>
    <row r="45" spans="1:7" x14ac:dyDescent="0.25">
      <c r="A45" t="s">
        <v>162</v>
      </c>
      <c r="B45" t="s">
        <v>163</v>
      </c>
      <c r="C45" t="s">
        <v>164</v>
      </c>
      <c r="D45" t="s">
        <v>165</v>
      </c>
      <c r="E45" s="1">
        <v>345000</v>
      </c>
      <c r="F45" t="str">
        <f>VLOOKUP(B45,[1]Sheet1!$A$2:$C$168,2,0)</f>
        <v>تم اعتماد الترسية</v>
      </c>
      <c r="G45" t="str">
        <f>VLOOKUP(B45,[1]Sheet1!$A$2:$C$168,3,0)</f>
        <v>241039008218</v>
      </c>
    </row>
    <row r="46" spans="1:7" x14ac:dyDescent="0.25">
      <c r="A46" t="s">
        <v>166</v>
      </c>
      <c r="B46" t="s">
        <v>167</v>
      </c>
      <c r="C46" t="s">
        <v>168</v>
      </c>
      <c r="D46" t="s">
        <v>115</v>
      </c>
      <c r="E46" s="1">
        <v>5998532.25</v>
      </c>
      <c r="F46" t="str">
        <f>VLOOKUP(B46,[1]Sheet1!$A$2:$C$168,2,0)</f>
        <v>تم اعتماد الترسية</v>
      </c>
      <c r="G46" t="str">
        <f>VLOOKUP(B46,[1]Sheet1!$A$2:$C$168,3,0)</f>
        <v>231039021040</v>
      </c>
    </row>
    <row r="47" spans="1:7" x14ac:dyDescent="0.25">
      <c r="A47" t="s">
        <v>169</v>
      </c>
      <c r="B47" t="s">
        <v>170</v>
      </c>
      <c r="C47" t="s">
        <v>171</v>
      </c>
      <c r="D47" t="s">
        <v>63</v>
      </c>
      <c r="E47" s="1">
        <v>899990</v>
      </c>
      <c r="F47" t="str">
        <f>VLOOKUP(B47,[1]Sheet1!$A$2:$C$168,2,0)</f>
        <v>تم اعتماد الترسية</v>
      </c>
      <c r="G47" t="str">
        <f>VLOOKUP(B47,[1]Sheet1!$A$2:$C$168,3,0)</f>
        <v>240439011818</v>
      </c>
    </row>
    <row r="48" spans="1:7" x14ac:dyDescent="0.25">
      <c r="A48" t="s">
        <v>172</v>
      </c>
      <c r="B48" t="s">
        <v>173</v>
      </c>
      <c r="C48" t="s">
        <v>7</v>
      </c>
      <c r="D48" t="s">
        <v>78</v>
      </c>
      <c r="E48" s="1">
        <v>10090100</v>
      </c>
      <c r="F48" t="str">
        <f>VLOOKUP(B48,[1]Sheet1!$A$2:$C$168,2,0)</f>
        <v>تم اعتماد الترسية</v>
      </c>
      <c r="G48" t="str">
        <f>VLOOKUP(B48,[1]Sheet1!$A$2:$C$168,3,0)</f>
        <v>240339017994</v>
      </c>
    </row>
    <row r="49" spans="1:7" x14ac:dyDescent="0.25">
      <c r="A49" t="s">
        <v>174</v>
      </c>
      <c r="B49" t="s">
        <v>175</v>
      </c>
      <c r="C49" t="s">
        <v>176</v>
      </c>
      <c r="D49" t="s">
        <v>149</v>
      </c>
      <c r="E49" s="1">
        <v>18482.11</v>
      </c>
      <c r="F49" t="str">
        <f>VLOOKUP(B49,[1]Sheet1!$A$2:$C$168,2,0)</f>
        <v>تم اعتماد الترسية</v>
      </c>
      <c r="G49" t="str">
        <f>VLOOKUP(B49,[1]Sheet1!$A$2:$C$168,3,0)</f>
        <v>240439005637</v>
      </c>
    </row>
    <row r="50" spans="1:7" x14ac:dyDescent="0.25">
      <c r="A50" t="s">
        <v>177</v>
      </c>
      <c r="B50" t="s">
        <v>178</v>
      </c>
      <c r="C50" t="s">
        <v>179</v>
      </c>
      <c r="D50" t="s">
        <v>71</v>
      </c>
      <c r="E50" s="1">
        <v>18858977.77</v>
      </c>
      <c r="F50" t="str">
        <f>VLOOKUP(B50,[1]Sheet1!$A$2:$C$168,2,0)</f>
        <v>تم اعتماد الترسية</v>
      </c>
      <c r="G50" t="str">
        <f>VLOOKUP(B50,[1]Sheet1!$A$2:$C$168,3,0)</f>
        <v>240139002073</v>
      </c>
    </row>
    <row r="51" spans="1:7" x14ac:dyDescent="0.25">
      <c r="A51" t="s">
        <v>180</v>
      </c>
      <c r="B51" t="s">
        <v>181</v>
      </c>
      <c r="C51" t="s">
        <v>19</v>
      </c>
      <c r="D51" t="s">
        <v>182</v>
      </c>
      <c r="E51" s="1">
        <v>9816400</v>
      </c>
      <c r="F51" t="str">
        <f>VLOOKUP(B51,[1]Sheet1!$A$2:$C$168,2,0)</f>
        <v>تم اعتماد الترسية</v>
      </c>
      <c r="G51" t="str">
        <f>VLOOKUP(B51,[1]Sheet1!$A$2:$C$168,3,0)</f>
        <v>240139014486</v>
      </c>
    </row>
    <row r="52" spans="1:7" x14ac:dyDescent="0.25">
      <c r="A52" t="s">
        <v>183</v>
      </c>
      <c r="B52" t="s">
        <v>184</v>
      </c>
      <c r="C52" t="s">
        <v>23</v>
      </c>
      <c r="D52" t="s">
        <v>55</v>
      </c>
      <c r="E52" s="1">
        <v>92862.5</v>
      </c>
      <c r="F52" t="str">
        <f>VLOOKUP(B52,[1]Sheet1!$A$2:$C$168,2,0)</f>
        <v>تم اعتماد الترسية</v>
      </c>
      <c r="G52" t="str">
        <f>VLOOKUP(B52,[1]Sheet1!$A$2:$C$168,3,0)</f>
        <v>231139016198</v>
      </c>
    </row>
    <row r="53" spans="1:7" x14ac:dyDescent="0.25">
      <c r="A53" t="s">
        <v>185</v>
      </c>
      <c r="B53" t="s">
        <v>186</v>
      </c>
      <c r="C53" t="s">
        <v>187</v>
      </c>
      <c r="D53" t="s">
        <v>92</v>
      </c>
      <c r="E53" s="1">
        <v>501630</v>
      </c>
      <c r="F53" t="str">
        <f>VLOOKUP(B53,[1]Sheet1!$A$2:$C$168,2,0)</f>
        <v>تم اعتماد الترسية</v>
      </c>
      <c r="G53" t="str">
        <f>VLOOKUP(B53,[1]Sheet1!$A$2:$C$168,3,0)</f>
        <v>240939018892</v>
      </c>
    </row>
    <row r="54" spans="1:7" x14ac:dyDescent="0.25">
      <c r="A54" t="s">
        <v>188</v>
      </c>
      <c r="B54" t="s">
        <v>189</v>
      </c>
      <c r="C54" t="s">
        <v>190</v>
      </c>
      <c r="D54" t="s">
        <v>63</v>
      </c>
      <c r="E54" s="1">
        <v>2995318</v>
      </c>
      <c r="F54" t="s">
        <v>287</v>
      </c>
      <c r="G54" t="s">
        <v>290</v>
      </c>
    </row>
    <row r="55" spans="1:7" x14ac:dyDescent="0.25">
      <c r="A55" t="s">
        <v>191</v>
      </c>
      <c r="B55" t="s">
        <v>192</v>
      </c>
      <c r="C55" t="s">
        <v>91</v>
      </c>
      <c r="D55" t="s">
        <v>193</v>
      </c>
      <c r="E55" s="1">
        <v>98739</v>
      </c>
      <c r="F55" t="str">
        <f>VLOOKUP(B55,[1]Sheet1!$A$2:$C$168,2,0)</f>
        <v>تم اعتماد الترسية</v>
      </c>
      <c r="G55" t="str">
        <f>VLOOKUP(B55,[1]Sheet1!$A$2:$C$168,3,0)</f>
        <v>240739015183</v>
      </c>
    </row>
    <row r="56" spans="1:7" x14ac:dyDescent="0.25">
      <c r="A56" t="s">
        <v>194</v>
      </c>
      <c r="B56" t="s">
        <v>195</v>
      </c>
      <c r="C56" t="s">
        <v>105</v>
      </c>
      <c r="D56" t="s">
        <v>196</v>
      </c>
      <c r="E56" s="1">
        <v>2412297.5</v>
      </c>
      <c r="F56" t="str">
        <f>VLOOKUP(B56,[1]Sheet1!$A$2:$C$168,2,0)</f>
        <v>تم اعتماد الترسية</v>
      </c>
      <c r="G56" t="str">
        <f>VLOOKUP(B56,[1]Sheet1!$A$2:$C$168,3,0)</f>
        <v>240139010540</v>
      </c>
    </row>
    <row r="57" spans="1:7" x14ac:dyDescent="0.25">
      <c r="A57" t="s">
        <v>197</v>
      </c>
      <c r="B57" t="s">
        <v>198</v>
      </c>
      <c r="C57" t="s">
        <v>95</v>
      </c>
      <c r="D57" t="s">
        <v>81</v>
      </c>
      <c r="E57" s="1">
        <v>4027999.2</v>
      </c>
      <c r="F57" t="s">
        <v>287</v>
      </c>
      <c r="G57" t="s">
        <v>292</v>
      </c>
    </row>
    <row r="58" spans="1:7" x14ac:dyDescent="0.25">
      <c r="A58" t="s">
        <v>199</v>
      </c>
      <c r="B58" t="s">
        <v>200</v>
      </c>
      <c r="C58" t="s">
        <v>98</v>
      </c>
      <c r="D58" t="s">
        <v>78</v>
      </c>
      <c r="E58" s="1">
        <v>9499927.6600000001</v>
      </c>
      <c r="F58" t="str">
        <f>VLOOKUP(B58,[1]Sheet1!$A$2:$C$168,2,0)</f>
        <v>تم اعتماد الترسية</v>
      </c>
      <c r="G58" t="str">
        <f>VLOOKUP(B58,[1]Sheet1!$A$2:$C$168,3,0)</f>
        <v>240239013771</v>
      </c>
    </row>
    <row r="59" spans="1:7" x14ac:dyDescent="0.25">
      <c r="A59" t="s">
        <v>201</v>
      </c>
      <c r="B59" t="s">
        <v>202</v>
      </c>
      <c r="C59" t="s">
        <v>203</v>
      </c>
      <c r="D59" t="s">
        <v>204</v>
      </c>
      <c r="E59" s="1">
        <v>4568864.9000000004</v>
      </c>
      <c r="F59" t="str">
        <f>VLOOKUP(B59,[1]Sheet1!$A$2:$C$168,2,0)</f>
        <v>تم اعتماد الترسية</v>
      </c>
      <c r="G59" t="str">
        <f>VLOOKUP(B59,[1]Sheet1!$A$2:$C$168,3,0)</f>
        <v>241039008479</v>
      </c>
    </row>
    <row r="60" spans="1:7" x14ac:dyDescent="0.25">
      <c r="A60" t="s">
        <v>205</v>
      </c>
      <c r="B60" t="s">
        <v>206</v>
      </c>
      <c r="C60" t="s">
        <v>207</v>
      </c>
      <c r="D60" t="s">
        <v>67</v>
      </c>
      <c r="E60" s="1">
        <v>545090</v>
      </c>
      <c r="F60" t="str">
        <f>VLOOKUP(B60,[1]Sheet1!$A$2:$C$168,2,0)</f>
        <v>تم اعتماد الترسية</v>
      </c>
      <c r="G60" t="str">
        <f>VLOOKUP(B60,[1]Sheet1!$A$2:$C$168,3,0)</f>
        <v>231039030297</v>
      </c>
    </row>
    <row r="61" spans="1:7" x14ac:dyDescent="0.25">
      <c r="A61" t="s">
        <v>208</v>
      </c>
      <c r="B61" t="s">
        <v>209</v>
      </c>
      <c r="C61" t="s">
        <v>203</v>
      </c>
      <c r="D61" t="s">
        <v>67</v>
      </c>
      <c r="E61" s="1">
        <v>23499999.440000001</v>
      </c>
      <c r="F61" t="str">
        <f>VLOOKUP(B61,[1]Sheet1!$A$2:$C$168,2,0)</f>
        <v>تم اعتماد الترسية</v>
      </c>
      <c r="G61" t="str">
        <f>VLOOKUP(B61,[1]Sheet1!$A$2:$C$168,3,0)</f>
        <v>231039014968</v>
      </c>
    </row>
    <row r="62" spans="1:7" x14ac:dyDescent="0.25">
      <c r="A62" t="s">
        <v>210</v>
      </c>
      <c r="B62" t="s">
        <v>211</v>
      </c>
      <c r="C62" t="s">
        <v>212</v>
      </c>
      <c r="D62" t="s">
        <v>213</v>
      </c>
      <c r="E62" s="1">
        <v>99862.37</v>
      </c>
      <c r="F62" t="str">
        <f>VLOOKUP(B62,[1]Sheet1!$A$2:$C$168,2,0)</f>
        <v>تم اعتماد الترسية</v>
      </c>
      <c r="G62" t="str">
        <f>VLOOKUP(B62,[1]Sheet1!$A$2:$C$168,3,0)</f>
        <v>240839013400</v>
      </c>
    </row>
    <row r="63" spans="1:7" x14ac:dyDescent="0.25">
      <c r="A63" t="s">
        <v>214</v>
      </c>
      <c r="B63" t="s">
        <v>215</v>
      </c>
      <c r="C63" t="s">
        <v>216</v>
      </c>
      <c r="D63" t="s">
        <v>217</v>
      </c>
      <c r="E63" s="1">
        <v>97250</v>
      </c>
      <c r="F63" t="str">
        <f>VLOOKUP(B63,[1]Sheet1!$A$2:$C$168,2,0)</f>
        <v>تم اعتماد الترسية</v>
      </c>
      <c r="G63" t="str">
        <f>VLOOKUP(B63,[1]Sheet1!$A$2:$C$168,3,0)</f>
        <v>240839008664</v>
      </c>
    </row>
    <row r="64" spans="1:7" x14ac:dyDescent="0.25">
      <c r="A64" t="s">
        <v>218</v>
      </c>
      <c r="B64" t="s">
        <v>219</v>
      </c>
      <c r="C64" t="s">
        <v>220</v>
      </c>
      <c r="D64" t="s">
        <v>63</v>
      </c>
      <c r="E64" s="1">
        <v>1572248</v>
      </c>
      <c r="F64" t="str">
        <f>VLOOKUP(B64,[1]Sheet1!$A$2:$C$168,2,0)</f>
        <v>تم اعتماد الترسية</v>
      </c>
      <c r="G64" t="str">
        <f>VLOOKUP(B64,[1]Sheet1!$A$2:$C$168,3,0)</f>
        <v>240439011811</v>
      </c>
    </row>
    <row r="65" spans="1:7" x14ac:dyDescent="0.25">
      <c r="A65" t="s">
        <v>221</v>
      </c>
      <c r="B65" t="s">
        <v>222</v>
      </c>
      <c r="C65" t="s">
        <v>223</v>
      </c>
      <c r="D65" t="s">
        <v>127</v>
      </c>
      <c r="E65" s="1">
        <v>9956079</v>
      </c>
      <c r="F65" t="str">
        <f>VLOOKUP(B65,[1]Sheet1!$A$2:$C$168,2,0)</f>
        <v>تم اعتماد الترسية</v>
      </c>
      <c r="G65" t="str">
        <f>VLOOKUP(B65,[1]Sheet1!$A$2:$C$168,3,0)</f>
        <v>240639007235</v>
      </c>
    </row>
    <row r="66" spans="1:7" x14ac:dyDescent="0.25">
      <c r="A66" t="s">
        <v>224</v>
      </c>
      <c r="B66" t="s">
        <v>225</v>
      </c>
      <c r="C66" t="s">
        <v>226</v>
      </c>
      <c r="D66" t="s">
        <v>227</v>
      </c>
      <c r="E66" s="1">
        <v>98578</v>
      </c>
      <c r="F66" t="str">
        <f>VLOOKUP(B66,[1]Sheet1!$A$2:$C$168,2,0)</f>
        <v>تم اعتماد الترسية</v>
      </c>
      <c r="G66" t="str">
        <f>VLOOKUP(B66,[1]Sheet1!$A$2:$C$168,3,0)</f>
        <v>240239009279</v>
      </c>
    </row>
    <row r="67" spans="1:7" x14ac:dyDescent="0.25">
      <c r="A67" t="s">
        <v>228</v>
      </c>
      <c r="B67" t="s">
        <v>229</v>
      </c>
      <c r="C67" t="s">
        <v>230</v>
      </c>
      <c r="D67" t="s">
        <v>88</v>
      </c>
      <c r="E67" s="1">
        <v>2944</v>
      </c>
      <c r="F67" t="str">
        <f>VLOOKUP(B67,[1]Sheet1!$A$2:$C$168,2,0)</f>
        <v>تم اعتماد الترسية</v>
      </c>
      <c r="G67" t="str">
        <f>VLOOKUP(B67,[1]Sheet1!$A$2:$C$168,3,0)</f>
        <v>240539019338</v>
      </c>
    </row>
    <row r="68" spans="1:7" x14ac:dyDescent="0.25">
      <c r="A68" t="s">
        <v>231</v>
      </c>
      <c r="B68" t="s">
        <v>232</v>
      </c>
      <c r="C68" t="s">
        <v>7</v>
      </c>
      <c r="D68" t="s">
        <v>28</v>
      </c>
      <c r="E68" s="1">
        <v>80500</v>
      </c>
      <c r="F68" t="str">
        <f>VLOOKUP(B68,[1]Sheet1!$A$2:$C$168,2,0)</f>
        <v>تم اعتماد الترسية</v>
      </c>
      <c r="G68" t="str">
        <f>VLOOKUP(B68,[1]Sheet1!$A$2:$C$168,3,0)</f>
        <v>240939012199</v>
      </c>
    </row>
    <row r="69" spans="1:7" x14ac:dyDescent="0.25">
      <c r="A69" t="s">
        <v>233</v>
      </c>
      <c r="B69" t="s">
        <v>234</v>
      </c>
      <c r="C69" t="s">
        <v>66</v>
      </c>
      <c r="D69" t="s">
        <v>37</v>
      </c>
      <c r="E69" s="1">
        <v>9569998</v>
      </c>
      <c r="F69" t="str">
        <f>VLOOKUP(B69,[1]Sheet1!$A$2:$C$168,2,0)</f>
        <v>تم اعتماد الترسية</v>
      </c>
      <c r="G69" t="str">
        <f>VLOOKUP(B69,[1]Sheet1!$A$2:$C$168,3,0)</f>
        <v>240739021787</v>
      </c>
    </row>
    <row r="70" spans="1:7" x14ac:dyDescent="0.25">
      <c r="A70" t="s">
        <v>235</v>
      </c>
      <c r="B70" t="s">
        <v>236</v>
      </c>
      <c r="C70" t="s">
        <v>118</v>
      </c>
      <c r="D70" t="s">
        <v>78</v>
      </c>
      <c r="E70" s="1">
        <v>3450000</v>
      </c>
      <c r="F70" t="str">
        <f>VLOOKUP(B70,[1]Sheet1!$A$2:$C$168,2,0)</f>
        <v>تم اعتماد الترسية</v>
      </c>
      <c r="G70" t="str">
        <f>VLOOKUP(B70,[1]Sheet1!$A$2:$C$168,3,0)</f>
        <v>240339015203</v>
      </c>
    </row>
    <row r="71" spans="1:7" x14ac:dyDescent="0.25">
      <c r="A71" t="s">
        <v>237</v>
      </c>
      <c r="B71" t="s">
        <v>238</v>
      </c>
      <c r="C71" t="s">
        <v>32</v>
      </c>
      <c r="D71" t="s">
        <v>16</v>
      </c>
      <c r="E71" s="1">
        <v>178250</v>
      </c>
      <c r="F71" t="str">
        <f>VLOOKUP(B71,[1]Sheet1!$A$2:$C$168,2,0)</f>
        <v>تم اعتماد الترسية</v>
      </c>
      <c r="G71" t="str">
        <f>VLOOKUP(B71,[1]Sheet1!$A$2:$C$168,3,0)</f>
        <v>240639001006</v>
      </c>
    </row>
    <row r="72" spans="1:7" x14ac:dyDescent="0.25">
      <c r="A72" t="s">
        <v>239</v>
      </c>
      <c r="B72" t="s">
        <v>240</v>
      </c>
      <c r="C72" t="s">
        <v>241</v>
      </c>
      <c r="D72" t="s">
        <v>242</v>
      </c>
      <c r="E72" s="1">
        <v>598287.48</v>
      </c>
      <c r="F72" t="str">
        <f>VLOOKUP(B72,[1]Sheet1!$A$2:$C$168,2,0)</f>
        <v>تم اعتماد الترسية</v>
      </c>
      <c r="G72" t="str">
        <f>VLOOKUP(B72,[1]Sheet1!$A$2:$C$168,3,0)</f>
        <v>240339003366</v>
      </c>
    </row>
    <row r="73" spans="1:7" x14ac:dyDescent="0.25">
      <c r="A73" t="s">
        <v>243</v>
      </c>
      <c r="B73" t="s">
        <v>244</v>
      </c>
      <c r="C73" t="s">
        <v>245</v>
      </c>
      <c r="D73" t="s">
        <v>109</v>
      </c>
      <c r="E73" s="1">
        <v>8050</v>
      </c>
      <c r="F73" t="str">
        <f>VLOOKUP(B73,[1]Sheet1!$A$2:$C$168,2,0)</f>
        <v>تم اعتماد الترسية</v>
      </c>
      <c r="G73" t="str">
        <f>VLOOKUP(B73,[1]Sheet1!$A$2:$C$168,3,0)</f>
        <v>241039008113</v>
      </c>
    </row>
    <row r="74" spans="1:7" x14ac:dyDescent="0.25">
      <c r="A74" t="s">
        <v>246</v>
      </c>
      <c r="B74" t="s">
        <v>247</v>
      </c>
      <c r="C74" t="s">
        <v>248</v>
      </c>
      <c r="D74" t="s">
        <v>249</v>
      </c>
      <c r="E74" s="1">
        <v>75429.08</v>
      </c>
      <c r="F74" t="str">
        <f>VLOOKUP(B74,[1]Sheet1!$A$2:$C$168,2,0)</f>
        <v>تم اعتماد الترسية</v>
      </c>
      <c r="G74" t="str">
        <f>VLOOKUP(B74,[1]Sheet1!$A$2:$C$168,3,0)</f>
        <v>241039008298</v>
      </c>
    </row>
    <row r="75" spans="1:7" x14ac:dyDescent="0.25">
      <c r="A75" t="s">
        <v>250</v>
      </c>
      <c r="B75" t="s">
        <v>251</v>
      </c>
      <c r="C75" t="s">
        <v>98</v>
      </c>
      <c r="D75" t="s">
        <v>85</v>
      </c>
      <c r="E75" s="1">
        <v>7792624.71</v>
      </c>
      <c r="F75" t="str">
        <f>VLOOKUP(B75,[1]Sheet1!$A$2:$C$168,2,0)</f>
        <v>تم اعتماد الترسية</v>
      </c>
      <c r="G75" t="str">
        <f>VLOOKUP(B75,[1]Sheet1!$A$2:$C$168,3,0)</f>
        <v>240239013770</v>
      </c>
    </row>
    <row r="76" spans="1:7" x14ac:dyDescent="0.25">
      <c r="A76" t="s">
        <v>252</v>
      </c>
      <c r="B76" t="s">
        <v>253</v>
      </c>
      <c r="C76" t="s">
        <v>19</v>
      </c>
      <c r="D76" t="s">
        <v>20</v>
      </c>
      <c r="E76" s="1">
        <v>4898000</v>
      </c>
      <c r="F76" t="str">
        <f>VLOOKUP(B76,[1]Sheet1!$A$2:$C$168,2,0)</f>
        <v>تم اعتماد الترسية</v>
      </c>
      <c r="G76" t="str">
        <f>VLOOKUP(B76,[1]Sheet1!$A$2:$C$168,3,0)</f>
        <v>241039008109</v>
      </c>
    </row>
    <row r="77" spans="1:7" x14ac:dyDescent="0.25">
      <c r="A77" t="s">
        <v>254</v>
      </c>
      <c r="B77" t="s">
        <v>255</v>
      </c>
      <c r="C77" t="s">
        <v>256</v>
      </c>
      <c r="D77" t="s">
        <v>135</v>
      </c>
      <c r="E77" s="1">
        <v>2499957.98</v>
      </c>
      <c r="F77" t="s">
        <v>287</v>
      </c>
      <c r="G77" t="s">
        <v>289</v>
      </c>
    </row>
    <row r="78" spans="1:7" x14ac:dyDescent="0.25">
      <c r="A78" t="s">
        <v>257</v>
      </c>
      <c r="B78" t="s">
        <v>258</v>
      </c>
      <c r="C78" t="s">
        <v>259</v>
      </c>
      <c r="D78" t="s">
        <v>102</v>
      </c>
      <c r="E78" s="1">
        <v>206552</v>
      </c>
      <c r="F78" t="str">
        <f>VLOOKUP(B78,[1]Sheet1!$A$2:$C$168,2,0)</f>
        <v>تم اعتماد الترسية</v>
      </c>
      <c r="G78" t="str">
        <f>VLOOKUP(B78,[1]Sheet1!$A$2:$C$168,3,0)</f>
        <v>240339016065</v>
      </c>
    </row>
    <row r="79" spans="1:7" x14ac:dyDescent="0.25">
      <c r="A79" t="s">
        <v>260</v>
      </c>
      <c r="B79" t="s">
        <v>189</v>
      </c>
      <c r="C79" t="s">
        <v>261</v>
      </c>
      <c r="D79" t="s">
        <v>63</v>
      </c>
      <c r="E79" s="1">
        <v>499486.4</v>
      </c>
      <c r="F79" t="s">
        <v>287</v>
      </c>
      <c r="G79" t="s">
        <v>290</v>
      </c>
    </row>
    <row r="80" spans="1:7" x14ac:dyDescent="0.25">
      <c r="A80" t="s">
        <v>262</v>
      </c>
      <c r="B80" t="s">
        <v>263</v>
      </c>
      <c r="C80" t="s">
        <v>264</v>
      </c>
      <c r="D80" t="s">
        <v>265</v>
      </c>
      <c r="E80" s="1">
        <v>91456.05</v>
      </c>
      <c r="F80" t="str">
        <f>VLOOKUP(B80,[1]Sheet1!$A$2:$C$168,2,0)</f>
        <v>تم اعتماد الترسية</v>
      </c>
      <c r="G80" t="str">
        <f>VLOOKUP(B80,[1]Sheet1!$A$2:$C$168,3,0)</f>
        <v>241039008262</v>
      </c>
    </row>
    <row r="81" spans="1:7" x14ac:dyDescent="0.25">
      <c r="A81" t="s">
        <v>266</v>
      </c>
      <c r="B81" t="s">
        <v>267</v>
      </c>
      <c r="C81" t="s">
        <v>98</v>
      </c>
      <c r="D81" t="s">
        <v>268</v>
      </c>
      <c r="E81" s="1">
        <v>1198976.2</v>
      </c>
      <c r="F81" t="str">
        <f>VLOOKUP(B81,[1]Sheet1!$A$2:$C$168,2,0)</f>
        <v>تم اعتماد الترسية</v>
      </c>
      <c r="G81" t="str">
        <f>VLOOKUP(B81,[1]Sheet1!$A$2:$C$168,3,0)</f>
        <v>240839016824</v>
      </c>
    </row>
    <row r="82" spans="1:7" x14ac:dyDescent="0.25">
      <c r="A82" t="s">
        <v>269</v>
      </c>
      <c r="B82" t="s">
        <v>270</v>
      </c>
      <c r="C82" t="s">
        <v>271</v>
      </c>
      <c r="D82" t="s">
        <v>81</v>
      </c>
      <c r="E82" s="1">
        <v>253025.83</v>
      </c>
      <c r="F82" t="s">
        <v>287</v>
      </c>
      <c r="G82" t="s">
        <v>291</v>
      </c>
    </row>
    <row r="83" spans="1:7" x14ac:dyDescent="0.25">
      <c r="A83" t="s">
        <v>272</v>
      </c>
      <c r="B83" t="s">
        <v>273</v>
      </c>
      <c r="C83" t="s">
        <v>105</v>
      </c>
      <c r="D83" t="s">
        <v>37</v>
      </c>
      <c r="E83" s="1">
        <v>788900</v>
      </c>
      <c r="F83" t="str">
        <f>VLOOKUP(B83,[1]Sheet1!$A$2:$C$168,2,0)</f>
        <v>تم اعتماد الترسية</v>
      </c>
      <c r="G83" t="str">
        <f>VLOOKUP(B83,[1]Sheet1!$A$2:$C$168,3,0)</f>
        <v>240739011162</v>
      </c>
    </row>
    <row r="84" spans="1:7" x14ac:dyDescent="0.25">
      <c r="A84" t="s">
        <v>274</v>
      </c>
      <c r="B84" t="s">
        <v>275</v>
      </c>
      <c r="C84" t="s">
        <v>276</v>
      </c>
      <c r="D84" t="s">
        <v>265</v>
      </c>
      <c r="E84" s="1">
        <v>81380.899999999994</v>
      </c>
      <c r="F84" t="str">
        <f>VLOOKUP(B84,[1]Sheet1!$A$2:$C$168,2,0)</f>
        <v>تم اعتماد الترسية</v>
      </c>
      <c r="G84" t="str">
        <f>VLOOKUP(B84,[1]Sheet1!$A$2:$C$168,3,0)</f>
        <v>241039008105</v>
      </c>
    </row>
    <row r="85" spans="1:7" x14ac:dyDescent="0.25">
      <c r="A85" t="s">
        <v>277</v>
      </c>
      <c r="B85" t="s">
        <v>278</v>
      </c>
      <c r="C85" t="s">
        <v>279</v>
      </c>
      <c r="D85" t="s">
        <v>115</v>
      </c>
      <c r="E85" s="1">
        <v>450711.91</v>
      </c>
      <c r="F85" t="str">
        <f>VLOOKUP(B85,[1]Sheet1!$A$2:$C$168,2,0)</f>
        <v>تم اعتماد الترسية</v>
      </c>
      <c r="G85" t="str">
        <f>VLOOKUP(B85,[1]Sheet1!$A$2:$C$168,3,0)</f>
        <v>231039019288</v>
      </c>
    </row>
    <row r="86" spans="1:7" x14ac:dyDescent="0.25">
      <c r="A86" t="s">
        <v>280</v>
      </c>
      <c r="B86" t="s">
        <v>281</v>
      </c>
      <c r="C86" t="s">
        <v>282</v>
      </c>
      <c r="D86" t="s">
        <v>127</v>
      </c>
      <c r="E86" s="1">
        <v>3199999.99</v>
      </c>
      <c r="F86" t="str">
        <f>VLOOKUP(B86,[1]Sheet1!$A$2:$C$168,2,0)</f>
        <v>تم اعتماد الترسية</v>
      </c>
      <c r="G86" t="str">
        <f>VLOOKUP(B86,[1]Sheet1!$A$2:$C$168,3,0)</f>
        <v>240639005136</v>
      </c>
    </row>
    <row r="87" spans="1:7" x14ac:dyDescent="0.25">
      <c r="A87" t="s">
        <v>280</v>
      </c>
      <c r="B87" t="s">
        <v>281</v>
      </c>
      <c r="C87" t="s">
        <v>282</v>
      </c>
      <c r="D87" t="s">
        <v>127</v>
      </c>
      <c r="E87" s="1">
        <v>3199999.99</v>
      </c>
      <c r="F87" t="str">
        <f>VLOOKUP(B87,[1]Sheet1!$A$2:$C$168,2,0)</f>
        <v>تم اعتماد الترسية</v>
      </c>
      <c r="G87" t="str">
        <f>VLOOKUP(B87,[1]Sheet1!$A$2:$C$168,3,0)</f>
        <v>240639005136</v>
      </c>
    </row>
    <row r="88" spans="1:7" x14ac:dyDescent="0.25">
      <c r="A88" t="s">
        <v>283</v>
      </c>
      <c r="B88" t="s">
        <v>284</v>
      </c>
      <c r="C88" t="s">
        <v>70</v>
      </c>
      <c r="D88" t="s">
        <v>67</v>
      </c>
      <c r="E88" s="1">
        <v>2749636.89</v>
      </c>
      <c r="F88" t="str">
        <f>VLOOKUP(B88,[1]Sheet1!$A$2:$C$168,2,0)</f>
        <v>تم اعتماد الترسية</v>
      </c>
      <c r="G88" t="str">
        <f>VLOOKUP(B88,[1]Sheet1!$A$2:$C$168,3,0)</f>
        <v>230939021798</v>
      </c>
    </row>
  </sheetData>
  <autoFilter ref="A1:G88" xr:uid="{00000000-0001-0000-0000-000000000000}"/>
  <pageMargins left="0.7" right="0.7" top="0.75" bottom="0.75" header="0.3" footer="0.3"/>
  <headerFooter>
    <oddFooter>&amp;C_x000D_&amp;1#&amp;"Calibri"&amp;10&amp;K0000FF Classified as Confidential | مقيد by RIPC</oddFooter>
  </headerFooter>
  <ignoredErrors>
    <ignoredError sqref="A1:B10 C1:C22 D1:D22 E1 A23:B29 C23:C29 D23:D29 A30:B81 C30:C81 D30:D81 A82:B88 C82:C88 D82:D88 A12:B14 A11 A16:B22 A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Talal Sami Saeed</dc:creator>
  <cp:lastModifiedBy>Talal Sami Saeed</cp:lastModifiedBy>
  <dcterms:created xsi:type="dcterms:W3CDTF">2025-04-17T18:05:31Z</dcterms:created>
  <dcterms:modified xsi:type="dcterms:W3CDTF">2025-04-17T18:05:31Z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50257-f790-4be9-8057-28021197932f_Enabled">
    <vt:lpwstr>true</vt:lpwstr>
  </property>
  <property fmtid="{D5CDD505-2E9C-101B-9397-08002B2CF9AE}" pid="3" name="MSIP_Label_20550257-f790-4be9-8057-28021197932f_SetDate">
    <vt:lpwstr>2025-04-17T18:04:11Z</vt:lpwstr>
  </property>
  <property fmtid="{D5CDD505-2E9C-101B-9397-08002B2CF9AE}" pid="4" name="MSIP_Label_20550257-f790-4be9-8057-28021197932f_Method">
    <vt:lpwstr>Standard</vt:lpwstr>
  </property>
  <property fmtid="{D5CDD505-2E9C-101B-9397-08002B2CF9AE}" pid="5" name="MSIP_Label_20550257-f790-4be9-8057-28021197932f_Name">
    <vt:lpwstr>Confidential</vt:lpwstr>
  </property>
  <property fmtid="{D5CDD505-2E9C-101B-9397-08002B2CF9AE}" pid="6" name="MSIP_Label_20550257-f790-4be9-8057-28021197932f_SiteId">
    <vt:lpwstr>407d2932-de3b-4a41-8527-785e6f2c20dd</vt:lpwstr>
  </property>
  <property fmtid="{D5CDD505-2E9C-101B-9397-08002B2CF9AE}" pid="7" name="MSIP_Label_20550257-f790-4be9-8057-28021197932f_ActionId">
    <vt:lpwstr>4a1b5004-1f38-4a0a-a4a4-568c46f4b3e9</vt:lpwstr>
  </property>
  <property fmtid="{D5CDD505-2E9C-101B-9397-08002B2CF9AE}" pid="8" name="MSIP_Label_20550257-f790-4be9-8057-28021197932f_ContentBits">
    <vt:lpwstr>2</vt:lpwstr>
  </property>
  <property fmtid="{D5CDD505-2E9C-101B-9397-08002B2CF9AE}" pid="9" name="MSIP_Label_20550257-f790-4be9-8057-28021197932f_Tag">
    <vt:lpwstr>10, 3, 0, 1</vt:lpwstr>
  </property>
</Properties>
</file>