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pankhudriagrawal/Downloads/"/>
    </mc:Choice>
  </mc:AlternateContent>
  <xr:revisionPtr revIDLastSave="0" documentId="13_ncr:1_{B585B208-9836-C244-A4BD-EF304D2CA972}" xr6:coauthVersionLast="45" xr6:coauthVersionMax="45" xr10:uidLastSave="{00000000-0000-0000-0000-000000000000}"/>
  <bookViews>
    <workbookView xWindow="0" yWindow="460" windowWidth="28800" windowHeight="16620" xr2:uid="{00000000-000D-0000-FFFF-FFFF00000000}"/>
  </bookViews>
  <sheets>
    <sheet name="KPI-eCommerce Conversion Rate" sheetId="1" r:id="rId1"/>
    <sheet name="KPI-Revenue based on Marketing " sheetId="2" r:id="rId2"/>
    <sheet name="KPI-AOV-Region Analysis Report" sheetId="3" r:id="rId3"/>
    <sheet name="Conversion Funnel" sheetId="4" r:id="rId4"/>
    <sheet name="Waterfall" sheetId="5" r:id="rId5"/>
    <sheet name="Product Performance Analysis" sheetId="6" r:id="rId6"/>
    <sheet name="KPI-New vs Returning users" sheetId="7" r:id="rId7"/>
    <sheet name="Visitors by Ag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ihGGkfJKapxSMmIGBr1z+yj/lVeg=="/>
    </ext>
  </extLst>
</workbook>
</file>

<file path=xl/calcChain.xml><?xml version="1.0" encoding="utf-8"?>
<calcChain xmlns="http://schemas.openxmlformats.org/spreadsheetml/2006/main">
  <c r="K55" i="1" l="1"/>
  <c r="K45" i="1"/>
  <c r="K43" i="1"/>
  <c r="K41" i="1"/>
</calcChain>
</file>

<file path=xl/sharedStrings.xml><?xml version="1.0" encoding="utf-8"?>
<sst xmlns="http://schemas.openxmlformats.org/spreadsheetml/2006/main" count="464" uniqueCount="200">
  <si>
    <t>KPI eCommerce Conversion Rate</t>
  </si>
  <si>
    <t>Formula = Transactions / Sessions</t>
  </si>
  <si>
    <t>Date Range</t>
  </si>
  <si>
    <t>Ecommerce Conversion Rate</t>
  </si>
  <si>
    <t>Oct 1, 2020 - Oct 31, 2020</t>
  </si>
  <si>
    <t>Oct 1, 2019 - Oct 31, 2019</t>
  </si>
  <si>
    <t>% Change</t>
  </si>
  <si>
    <t>Observations:</t>
  </si>
  <si>
    <t>Compared with that in last year, the conversion rate in October 2020 has dropped by 10.51%</t>
  </si>
  <si>
    <t>Considering eCommerce Conversion Rate = Total transactions / Total sessions, we then checked how changes in these metrics have affected the conversion rate.</t>
  </si>
  <si>
    <t>Since, the conversion rate is negative, we expected that the number of transactions must've dropped significantly more compared with the number of sessions.</t>
  </si>
  <si>
    <t>We then proceeded to find the significant reason behind decrease in the conversion rate</t>
  </si>
  <si>
    <t>Sessions</t>
  </si>
  <si>
    <t>Transactions</t>
  </si>
  <si>
    <t>The number of sessions has dropped by 3.06%. This goes well with our assumption that the sessions must not have dropped much compared with the transactions.</t>
  </si>
  <si>
    <t xml:space="preserve">We concluded that the the drop in conversion rate was related significantly to the drop in transactions. </t>
  </si>
  <si>
    <t>We proceeded to finding the reasons behind the drop in transactions.</t>
  </si>
  <si>
    <t>Marketing Channels Report</t>
  </si>
  <si>
    <t>Channels</t>
  </si>
  <si>
    <t>Users</t>
  </si>
  <si>
    <t>New Users</t>
  </si>
  <si>
    <t>Bounce Rate</t>
  </si>
  <si>
    <t>Pages / Session</t>
  </si>
  <si>
    <t>Avg. Session Duration</t>
  </si>
  <si>
    <t>Conversion Rate</t>
  </si>
  <si>
    <t>% Change Transactions</t>
  </si>
  <si>
    <t>% Change Conversion Rate</t>
  </si>
  <si>
    <t>Direct</t>
  </si>
  <si>
    <t>Organic Search</t>
  </si>
  <si>
    <t>(Other)</t>
  </si>
  <si>
    <t>Display</t>
  </si>
  <si>
    <t>Referral</t>
  </si>
  <si>
    <t>Affiliates</t>
  </si>
  <si>
    <t>Social</t>
  </si>
  <si>
    <t>Paid Search</t>
  </si>
  <si>
    <t>We found out that our Top Marketing Channels were Direct, Organic Search, and Paid Search</t>
  </si>
  <si>
    <t>Session originated from Direct Channels resulted in 57 transactions in 2020 VS 20 in 2019. Total of 185% increase.</t>
  </si>
  <si>
    <t>Session originated from Organic Search resulted in 7 transactions in 2020 VS 53 in 2019. Total of 86.79% drop.</t>
  </si>
  <si>
    <t>Session originated from Direct Channels resulted in 57 transactions in 2020 VS 20 in 2019. Total of 87.5% drop.</t>
  </si>
  <si>
    <t>We observed that the Transactions are correlated with the number of Users/Visitors, more the Users more the transactions.</t>
  </si>
  <si>
    <t>There was a significant drop in the visitors coming from Organic Search and Paid Search.</t>
  </si>
  <si>
    <t>Conversion Rate for traffic coming from Direct channel dropped by 23.53%, that from Organic search by 44.11%, while that from Paid Search increased by 212.88%</t>
  </si>
  <si>
    <t>Probable Reason:</t>
  </si>
  <si>
    <t>We need to work on SEO since Users are not finding the Products they were actually looking for.</t>
  </si>
  <si>
    <t>Mostly Bounce Rate for the traffic from all Channels is lower this year compared with that last year.</t>
  </si>
  <si>
    <t>There is a scope for improvement for Traffic originating from Direct &amp; Affiliates.</t>
  </si>
  <si>
    <t>Browser &amp; OS Report</t>
  </si>
  <si>
    <t>Browser</t>
  </si>
  <si>
    <t>Internet Explorer</t>
  </si>
  <si>
    <t>Safari</t>
  </si>
  <si>
    <t>Chrome</t>
  </si>
  <si>
    <t>(not set)</t>
  </si>
  <si>
    <t>Airbnb</t>
  </si>
  <si>
    <t>Amazon Silk</t>
  </si>
  <si>
    <t>Android Browser</t>
  </si>
  <si>
    <t>Android Runtime</t>
  </si>
  <si>
    <t>Android Webview</t>
  </si>
  <si>
    <t>BlackBerry</t>
  </si>
  <si>
    <t>Conversion Rate has dropped significantly for the Users that use Internet Explorer browser. For the same Users, Bounce Rate has increased while Pages/Session</t>
  </si>
  <si>
    <t>and Average Session duration has decreased.</t>
  </si>
  <si>
    <t>All these observations indicate that our website may not be working properly on Internet Explorer.</t>
  </si>
  <si>
    <t>Search Exits Report</t>
  </si>
  <si>
    <t>Time spent after performing search</t>
  </si>
  <si>
    <t>% Search Exits</t>
  </si>
  <si>
    <t>% Change Search Exits</t>
  </si>
  <si>
    <t>Time After Search</t>
  </si>
  <si>
    <t>% Change Time After Search</t>
  </si>
  <si>
    <t>0:00:13</t>
  </si>
  <si>
    <t>0:00:40</t>
  </si>
  <si>
    <t>Users leaving the website right after searching for the Product has increased by a whopping 233.33%</t>
  </si>
  <si>
    <t>Time spent on a page right after performing a search has reduced by 66.5%</t>
  </si>
  <si>
    <t>Users are not able to find the right products.</t>
  </si>
  <si>
    <t>Location Report (Sorted by Sessions)</t>
  </si>
  <si>
    <t>Country</t>
  </si>
  <si>
    <t>United States</t>
  </si>
  <si>
    <t>India</t>
  </si>
  <si>
    <t>Canada</t>
  </si>
  <si>
    <t>Top 3 Countries from which we get maximum number of visits are United States, India, and Canada.</t>
  </si>
  <si>
    <t>We have majority of orders from Users from USA.</t>
  </si>
  <si>
    <t>There are 0 orders from India and just 1 from Canada.</t>
  </si>
  <si>
    <t>Nordstrom works with 3rd party service provider to ship the products internationally. Borderfree does not ship products to India, hence, no orders.</t>
  </si>
  <si>
    <t>Default Channel Grouping</t>
  </si>
  <si>
    <t>Revenue</t>
  </si>
  <si>
    <t>Introduction</t>
  </si>
  <si>
    <t>We have accumulated a Channels Report using Google Analytucs to comapre the Revenue generated from different marketing channels</t>
  </si>
  <si>
    <t>for the month of October, 2020 compared to the month of October, 2019.</t>
  </si>
  <si>
    <t>Observations</t>
  </si>
  <si>
    <t>For the month of October, 2020, the overall revenue generated decreased by 41.87% as compared to October, 2019. ($4,328.13 vs $7,445.20)</t>
  </si>
  <si>
    <t>Direct Marketing channel contributed most to the Revenue ($3665.98 / 87.4%) in October, 2020 as well as for October, 2019. ($4654.80 / 62.5%)</t>
  </si>
  <si>
    <t>There were more users using Direct marketing channel in October, 2020 than in October, 2019 but still generated less revenue than October, 2019.</t>
  </si>
  <si>
    <t>The revenue generated using Organic Search marketing channel decreased drasically for October 2020 ($2315.65 Revenue / 31.1%) as compared to October 2019 ($253.75 Revenue / 5.9%)</t>
  </si>
  <si>
    <t>The revenue generated using Paid Search marketing channel decreased for October 2020 as compared to October 2019. ($75.30 vs $343.75)</t>
  </si>
  <si>
    <t>Reasons and Recommendations</t>
  </si>
  <si>
    <t>1. Looking at the Acquisition report above, we see that the conversion rate has decreased by 10.51% for October 2020 as compared to October 2019.</t>
  </si>
  <si>
    <r>
      <t>2. The number of new users and sessions have dropped as well (</t>
    </r>
    <r>
      <rPr>
        <b/>
        <sz val="12"/>
        <rFont val="Arial"/>
      </rPr>
      <t>3.80% ; 3.06%</t>
    </r>
    <r>
      <rPr>
        <sz val="12"/>
        <color rgb="FF000000"/>
        <rFont val="Arial"/>
      </rPr>
      <t>)</t>
    </r>
  </si>
  <si>
    <r>
      <t>3. The number of Pages/Session and Avg. Session Duration have increased for October 2020 as compared to October 2019 (</t>
    </r>
    <r>
      <rPr>
        <b/>
        <sz val="12"/>
        <rFont val="Arial"/>
      </rPr>
      <t>30.42% ; 10.76%</t>
    </r>
    <r>
      <rPr>
        <sz val="12"/>
        <color rgb="FF000000"/>
        <rFont val="Arial"/>
      </rPr>
      <t>) and yet the revenue decreased suggesting that the users</t>
    </r>
  </si>
  <si>
    <t xml:space="preserve">     spent time on our website and still did not purchase the product probably because of high prices. </t>
  </si>
  <si>
    <t>4. The bounce rate decreased suggesting that the users liked the products and they did not leave our website and went to look for the same product at cheaper prices.</t>
  </si>
  <si>
    <t xml:space="preserve">5. A way to generate more revenue could be to have marketing campaigns like a 50% Off sale etc., to attract more users and generate more traffic which might bring in more revenue. </t>
  </si>
  <si>
    <t>US Region Ranking (in term of Number of Sessions)</t>
  </si>
  <si>
    <t>Region</t>
  </si>
  <si>
    <t>Avg. Order Value (AOV)</t>
  </si>
  <si>
    <t>E-commerce Conversion Rate</t>
  </si>
  <si>
    <t>California</t>
  </si>
  <si>
    <t>01-Oct-2020 - 31-Oct-2020</t>
  </si>
  <si>
    <t>01-Oct-2019 - 31-Oct-2019</t>
  </si>
  <si>
    <t>Virginia</t>
  </si>
  <si>
    <t>New York</t>
  </si>
  <si>
    <t>Not Specified</t>
  </si>
  <si>
    <t>Texas</t>
  </si>
  <si>
    <t>England</t>
  </si>
  <si>
    <t>Ontario</t>
  </si>
  <si>
    <t>Illinois</t>
  </si>
  <si>
    <t>Massachusetts</t>
  </si>
  <si>
    <t>Washington</t>
  </si>
  <si>
    <t>All Regions</t>
  </si>
  <si>
    <t>Conversion Funnel</t>
  </si>
  <si>
    <t xml:space="preserve">A goal is set by the manager as a means to track the performance. </t>
  </si>
  <si>
    <r>
      <t xml:space="preserve">Our goal is </t>
    </r>
    <r>
      <rPr>
        <b/>
        <sz val="12"/>
        <rFont val="Arial"/>
      </rPr>
      <t xml:space="preserve">Purchase Completion </t>
    </r>
    <r>
      <rPr>
        <sz val="12"/>
        <color rgb="FF000000"/>
        <rFont val="Arial"/>
      </rPr>
      <t xml:space="preserve">and we have compared the goal converson rate for October, 2020 and October, 2019. We can see that the conversion rate for </t>
    </r>
    <r>
      <rPr>
        <b/>
        <sz val="12"/>
        <rFont val="Arial"/>
      </rPr>
      <t xml:space="preserve">Purchase Completed </t>
    </r>
    <r>
      <rPr>
        <sz val="12"/>
        <color rgb="FF000000"/>
        <rFont val="Arial"/>
      </rPr>
      <t xml:space="preserve">has reduced by </t>
    </r>
    <r>
      <rPr>
        <b/>
        <sz val="12"/>
        <rFont val="Arial"/>
      </rPr>
      <t>12.8%.</t>
    </r>
  </si>
  <si>
    <t>The conversion funnel shows the number of sessions for every step towards reaching our goal. We can see that 36.41% sessions (71 sessions) proceeded to buy the product from our website.</t>
  </si>
  <si>
    <t>LY 2019</t>
  </si>
  <si>
    <t>TY 2020</t>
  </si>
  <si>
    <t>% vs LY</t>
  </si>
  <si>
    <t># vs Ly</t>
  </si>
  <si>
    <t>Metric Change
 Impact on Demand</t>
  </si>
  <si>
    <t>Visits</t>
  </si>
  <si>
    <t>AOV</t>
  </si>
  <si>
    <t>Conversion</t>
  </si>
  <si>
    <t>LY</t>
  </si>
  <si>
    <t>TY</t>
  </si>
  <si>
    <t>Product Ranking (in terms of Revenue Generated)</t>
  </si>
  <si>
    <t>Product Name</t>
  </si>
  <si>
    <t>Product Revenue (in $)</t>
  </si>
  <si>
    <t>Product Detail Views</t>
  </si>
  <si>
    <t>Buy-to-Detail Rate (BTDR)</t>
  </si>
  <si>
    <t>Product Adds To Basket</t>
  </si>
  <si>
    <t>Quantity</t>
  </si>
  <si>
    <t>Avg. QTY</t>
  </si>
  <si>
    <t>Unique Purchases</t>
  </si>
  <si>
    <t>Avg. Price</t>
  </si>
  <si>
    <t>Comments (where necessary)</t>
  </si>
  <si>
    <t>Google Zip Hoodie F/C</t>
  </si>
  <si>
    <t>Bad E-commerce presence. Need to generate traffic to product page through marketing strategies.</t>
  </si>
  <si>
    <t>Google Clear Framed Gray Shades</t>
  </si>
  <si>
    <t>Good BTDR but moderate traffic. Need to generate more traffic to product page through marketing strategies.</t>
  </si>
  <si>
    <t>Google F/C Longsleeve Ash</t>
  </si>
  <si>
    <t>Low BTDR. Need to improve product page performance given that the product generates good traffic.</t>
  </si>
  <si>
    <t>Google Heather Green Speckled Tee</t>
  </si>
  <si>
    <t>Google Perk Thermal Tumbler</t>
  </si>
  <si>
    <t>Moderate BTDR and traffic.</t>
  </si>
  <si>
    <t>Google Utility BackPack</t>
  </si>
  <si>
    <t>Very low BTDR mainly due to high pricing. Need to improve product page performance given that the product generates huge traffic.</t>
  </si>
  <si>
    <t>Google Men's Tech Fleece Vest Charcoal</t>
  </si>
  <si>
    <t>YouTube Twill Sandwich Cap Black</t>
  </si>
  <si>
    <t>Very low BTDR. Need to improve product page performance given that the product generates huge traffic.</t>
  </si>
  <si>
    <t>Unisex Google Pocket Tee Grey</t>
  </si>
  <si>
    <t>Google Navy Speckled Tee</t>
  </si>
  <si>
    <t>2.34%
53,330 vs 54,606</t>
  </si>
  <si>
    <t>3.78%
49,226 vs 51,161</t>
  </si>
  <si>
    <t>3.06%
69,547 vs 71,746</t>
  </si>
  <si>
    <t>1.90%
44.49% vs 45.35%</t>
  </si>
  <si>
    <t>30.42%
4.98 vs 3.82</t>
  </si>
  <si>
    <t>10.76%
00:03:08 vs 00:02:50</t>
  </si>
  <si>
    <t>13.25%
72 vs 83</t>
  </si>
  <si>
    <t>41.87%
$4,328.13 vs $7,445.20</t>
  </si>
  <si>
    <t>10.51%
0.10% vs 0.12%</t>
  </si>
  <si>
    <t>New Visitor</t>
  </si>
  <si>
    <t>48,819 (81.37%)</t>
  </si>
  <si>
    <t>49,226 (100.00%)</t>
  </si>
  <si>
    <t>49,226 (70.78%)</t>
  </si>
  <si>
    <t>45 (62.50%)</t>
  </si>
  <si>
    <t>$3,070.58 (70.94%)</t>
  </si>
  <si>
    <t>50,433 (80.85%)</t>
  </si>
  <si>
    <t>51,161 (100.00%)</t>
  </si>
  <si>
    <t>51,161 (71.31%)</t>
  </si>
  <si>
    <t>52 (62.65%)</t>
  </si>
  <si>
    <t>$5,986.05 (80.40%)</t>
  </si>
  <si>
    <t>Returning Visitor</t>
  </si>
  <si>
    <t>11,176 (18.63%)</t>
  </si>
  <si>
    <t>0 (0.00%)</t>
  </si>
  <si>
    <t>20,321 (29.22%)</t>
  </si>
  <si>
    <t>27 (37.50%)</t>
  </si>
  <si>
    <t>$1,257.55 (29.06%)</t>
  </si>
  <si>
    <t>11,943 (19.15%)</t>
  </si>
  <si>
    <t>20,585 (28.69%)</t>
  </si>
  <si>
    <t>31 (37.35%)</t>
  </si>
  <si>
    <t>$1,459.15 (19.60%)</t>
  </si>
  <si>
    <t>Based on the analysis above, it suggests that New users have slightly decreased but still covers the major part of e-commerce.</t>
  </si>
  <si>
    <t xml:space="preserve">Also, a decreasing bounce rate is a good indicator that users are interacting with the website. </t>
  </si>
  <si>
    <t>A negative conversion rate but positive Session Duration suggests customers spend more time on the website but a transaction does not happen.</t>
  </si>
  <si>
    <t>Promotional programs for loyal customers, discounts for returning customers and reward points will improve customer loyalty and motivate them to return to Nordstrom.</t>
  </si>
  <si>
    <t>Age</t>
  </si>
  <si>
    <t>25-34</t>
  </si>
  <si>
    <t>18-24</t>
  </si>
  <si>
    <t>35-44</t>
  </si>
  <si>
    <t>45-54</t>
  </si>
  <si>
    <t>55-64</t>
  </si>
  <si>
    <t>65+</t>
  </si>
  <si>
    <t>Ovreall for October 2020</t>
  </si>
  <si>
    <t>Overall for October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</si>
</sst>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35">
    <font>
      <sz val="12"/>
      <color rgb="FF000000"/>
      <name val="Arial"/>
    </font>
    <font>
      <b/>
      <sz val="18"/>
      <color rgb="FF000000"/>
      <name val="Arial"/>
    </font>
    <font>
      <b/>
      <sz val="12"/>
      <color theme="1"/>
      <name val="Calibri"/>
    </font>
    <font>
      <sz val="11"/>
      <color rgb="FF000000"/>
      <name val="Arial"/>
    </font>
    <font>
      <sz val="12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sz val="12"/>
      <color rgb="FFFF0000"/>
      <name val="Calibri"/>
    </font>
    <font>
      <sz val="12"/>
      <color rgb="FF00FF00"/>
      <name val="Calibri"/>
    </font>
    <font>
      <b/>
      <sz val="12"/>
      <color rgb="FFFF0000"/>
      <name val="Roboto"/>
    </font>
    <font>
      <sz val="12"/>
      <color rgb="FF000000"/>
      <name val="Roboto"/>
    </font>
    <font>
      <b/>
      <sz val="12"/>
      <color rgb="FF00FF00"/>
      <name val="Roboto"/>
    </font>
    <font>
      <sz val="12"/>
      <color rgb="FFFF0000"/>
      <name val="Calibri"/>
    </font>
    <font>
      <b/>
      <u/>
      <sz val="14"/>
      <name val="Arial"/>
    </font>
    <font>
      <sz val="12"/>
      <name val="Arial"/>
    </font>
    <font>
      <b/>
      <u/>
      <sz val="14"/>
      <color rgb="FF000000"/>
      <name val="Docs-Calibri"/>
    </font>
    <font>
      <sz val="12"/>
      <color rgb="FF000000"/>
      <name val="Docs-Calibri"/>
    </font>
    <font>
      <sz val="12"/>
      <color rgb="FF000000"/>
      <name val="Calibri"/>
    </font>
    <font>
      <b/>
      <sz val="12"/>
      <color rgb="FF000000"/>
      <name val="Calibri"/>
    </font>
    <font>
      <sz val="12"/>
      <name val="Calibri"/>
    </font>
    <font>
      <sz val="14"/>
      <color theme="1"/>
      <name val="Arial"/>
    </font>
    <font>
      <b/>
      <u/>
      <sz val="12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rgb="FF000000"/>
      <name val="Arial"/>
    </font>
    <font>
      <b/>
      <sz val="11"/>
      <color theme="1"/>
      <name val="Arial"/>
    </font>
    <font>
      <sz val="11"/>
      <color theme="1"/>
      <name val="Arial"/>
    </font>
    <font>
      <sz val="12"/>
      <color theme="1"/>
      <name val="Arial"/>
    </font>
    <font>
      <sz val="12"/>
      <color theme="1"/>
      <name val="Arial"/>
    </font>
    <font>
      <b/>
      <sz val="8"/>
      <color rgb="FF000000"/>
      <name val="Roboto"/>
    </font>
    <font>
      <sz val="12"/>
      <color rgb="FF005C9C"/>
      <name val="Roboto"/>
    </font>
    <font>
      <b/>
      <sz val="12"/>
      <color rgb="FF000000"/>
      <name val="Roboto"/>
    </font>
    <font>
      <b/>
      <sz val="12"/>
      <color theme="1"/>
      <name val="Arial"/>
    </font>
    <font>
      <b/>
      <sz val="12"/>
      <name val="Arial"/>
    </font>
  </fonts>
  <fills count="2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E06666"/>
        <bgColor rgb="FFE06666"/>
      </patternFill>
    </fill>
    <fill>
      <patternFill patternType="solid">
        <fgColor rgb="FFFF0000"/>
        <bgColor rgb="FFFF0000"/>
      </patternFill>
    </fill>
    <fill>
      <patternFill patternType="solid">
        <fgColor rgb="FFEEEEEE"/>
        <bgColor rgb="FFEEEEEE"/>
      </patternFill>
    </fill>
    <fill>
      <patternFill patternType="solid">
        <fgColor rgb="FFD9D9D9"/>
        <bgColor rgb="FFD9D9D9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E9E9E9"/>
        <bgColor rgb="FFE9E9E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F1C232"/>
        <bgColor rgb="FFF1C232"/>
      </patternFill>
    </fill>
    <fill>
      <patternFill patternType="solid">
        <fgColor rgb="FF93C47D"/>
        <bgColor rgb="FF93C47D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4" fillId="2" borderId="1" xfId="0" applyFont="1" applyFill="1" applyBorder="1" applyAlignment="1"/>
    <xf numFmtId="0" fontId="4" fillId="2" borderId="2" xfId="0" applyFont="1" applyFill="1" applyBorder="1" applyAlignment="1"/>
    <xf numFmtId="0" fontId="5" fillId="2" borderId="3" xfId="0" applyFont="1" applyFill="1" applyBorder="1" applyAlignment="1"/>
    <xf numFmtId="0" fontId="4" fillId="0" borderId="4" xfId="0" applyFont="1" applyBorder="1" applyAlignment="1"/>
    <xf numFmtId="0" fontId="4" fillId="0" borderId="0" xfId="0" applyFont="1" applyAlignment="1">
      <alignment horizontal="right"/>
    </xf>
    <xf numFmtId="10" fontId="4" fillId="0" borderId="5" xfId="0" applyNumberFormat="1" applyFont="1" applyBorder="1" applyAlignment="1">
      <alignment horizontal="right"/>
    </xf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 applyAlignment="1"/>
    <xf numFmtId="0" fontId="6" fillId="0" borderId="7" xfId="0" applyFont="1" applyBorder="1"/>
    <xf numFmtId="10" fontId="7" fillId="0" borderId="8" xfId="0" applyNumberFormat="1" applyFont="1" applyBorder="1" applyAlignment="1"/>
    <xf numFmtId="0" fontId="6" fillId="0" borderId="0" xfId="0" applyFont="1" applyAlignment="1"/>
    <xf numFmtId="0" fontId="5" fillId="3" borderId="3" xfId="0" applyFont="1" applyFill="1" applyBorder="1" applyAlignment="1"/>
    <xf numFmtId="0" fontId="4" fillId="0" borderId="5" xfId="0" applyFont="1" applyBorder="1" applyAlignment="1">
      <alignment horizontal="right"/>
    </xf>
    <xf numFmtId="0" fontId="4" fillId="2" borderId="3" xfId="0" applyFont="1" applyFill="1" applyBorder="1" applyAlignment="1"/>
    <xf numFmtId="0" fontId="4" fillId="2" borderId="0" xfId="0" applyFont="1" applyFill="1" applyAlignment="1"/>
    <xf numFmtId="0" fontId="6" fillId="2" borderId="0" xfId="0" applyFont="1" applyFill="1" applyAlignment="1"/>
    <xf numFmtId="0" fontId="5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10" fontId="4" fillId="5" borderId="0" xfId="0" applyNumberFormat="1" applyFont="1" applyFill="1" applyAlignment="1">
      <alignment horizontal="right"/>
    </xf>
    <xf numFmtId="10" fontId="4" fillId="4" borderId="0" xfId="0" applyNumberFormat="1" applyFont="1" applyFill="1" applyAlignment="1">
      <alignment horizontal="right"/>
    </xf>
    <xf numFmtId="0" fontId="4" fillId="4" borderId="9" xfId="0" applyFont="1" applyFill="1" applyBorder="1" applyAlignment="1">
      <alignment horizontal="right"/>
    </xf>
    <xf numFmtId="10" fontId="8" fillId="4" borderId="10" xfId="0" applyNumberFormat="1" applyFont="1" applyFill="1" applyBorder="1"/>
    <xf numFmtId="10" fontId="9" fillId="6" borderId="0" xfId="0" applyNumberFormat="1" applyFont="1" applyFill="1" applyAlignment="1">
      <alignment horizontal="right"/>
    </xf>
    <xf numFmtId="0" fontId="4" fillId="0" borderId="0" xfId="0" applyFont="1" applyAlignment="1"/>
    <xf numFmtId="10" fontId="6" fillId="0" borderId="0" xfId="0" applyNumberFormat="1" applyFont="1"/>
    <xf numFmtId="0" fontId="10" fillId="7" borderId="0" xfId="0" applyFont="1" applyFill="1"/>
    <xf numFmtId="10" fontId="4" fillId="8" borderId="0" xfId="0" applyNumberFormat="1" applyFont="1" applyFill="1" applyAlignment="1">
      <alignment horizontal="right"/>
    </xf>
    <xf numFmtId="10" fontId="7" fillId="4" borderId="10" xfId="0" applyNumberFormat="1" applyFont="1" applyFill="1" applyBorder="1"/>
    <xf numFmtId="10" fontId="8" fillId="0" borderId="0" xfId="0" applyNumberFormat="1" applyFont="1"/>
    <xf numFmtId="10" fontId="7" fillId="0" borderId="0" xfId="0" applyNumberFormat="1" applyFont="1" applyAlignment="1"/>
    <xf numFmtId="10" fontId="11" fillId="6" borderId="0" xfId="0" applyNumberFormat="1" applyFont="1" applyFill="1" applyAlignment="1">
      <alignment horizontal="right"/>
    </xf>
    <xf numFmtId="0" fontId="5" fillId="0" borderId="0" xfId="0" applyFont="1" applyAlignment="1"/>
    <xf numFmtId="10" fontId="12" fillId="4" borderId="0" xfId="0" applyNumberFormat="1" applyFont="1" applyFill="1" applyAlignment="1">
      <alignment horizontal="right"/>
    </xf>
    <xf numFmtId="0" fontId="12" fillId="4" borderId="0" xfId="0" applyFont="1" applyFill="1" applyAlignment="1">
      <alignment horizontal="right"/>
    </xf>
    <xf numFmtId="0" fontId="10" fillId="7" borderId="0" xfId="0" applyFont="1" applyFill="1"/>
    <xf numFmtId="0" fontId="6" fillId="2" borderId="3" xfId="0" applyFont="1" applyFill="1" applyBorder="1" applyAlignment="1"/>
    <xf numFmtId="0" fontId="6" fillId="2" borderId="3" xfId="0" applyFont="1" applyFill="1" applyBorder="1"/>
    <xf numFmtId="10" fontId="4" fillId="0" borderId="0" xfId="0" applyNumberFormat="1" applyFont="1" applyAlignment="1">
      <alignment horizontal="right"/>
    </xf>
    <xf numFmtId="10" fontId="7" fillId="0" borderId="5" xfId="0" applyNumberFormat="1" applyFont="1" applyBorder="1" applyAlignment="1"/>
    <xf numFmtId="49" fontId="4" fillId="0" borderId="0" xfId="0" applyNumberFormat="1" applyFont="1" applyAlignment="1">
      <alignment horizontal="right"/>
    </xf>
    <xf numFmtId="0" fontId="4" fillId="0" borderId="6" xfId="0" applyFont="1" applyBorder="1" applyAlignment="1"/>
    <xf numFmtId="10" fontId="4" fillId="0" borderId="7" xfId="0" applyNumberFormat="1" applyFont="1" applyBorder="1" applyAlignment="1">
      <alignment horizontal="right"/>
    </xf>
    <xf numFmtId="0" fontId="6" fillId="0" borderId="8" xfId="0" applyFont="1" applyBorder="1"/>
    <xf numFmtId="49" fontId="4" fillId="0" borderId="7" xfId="0" applyNumberFormat="1" applyFont="1" applyBorder="1" applyAlignment="1">
      <alignment horizontal="right"/>
    </xf>
    <xf numFmtId="0" fontId="4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7" borderId="0" xfId="0" applyFont="1" applyFill="1" applyAlignment="1">
      <alignment horizontal="left"/>
    </xf>
    <xf numFmtId="0" fontId="16" fillId="7" borderId="0" xfId="0" applyFont="1" applyFill="1" applyAlignment="1">
      <alignment horizontal="left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7" fillId="9" borderId="0" xfId="0" applyFont="1" applyFill="1" applyAlignment="1"/>
    <xf numFmtId="0" fontId="18" fillId="7" borderId="0" xfId="0" applyFont="1" applyFill="1" applyAlignment="1"/>
    <xf numFmtId="0" fontId="18" fillId="7" borderId="0" xfId="0" applyFont="1" applyFill="1" applyAlignment="1">
      <alignment wrapText="1"/>
    </xf>
    <xf numFmtId="10" fontId="19" fillId="10" borderId="0" xfId="0" applyNumberFormat="1" applyFont="1" applyFill="1" applyAlignment="1">
      <alignment horizontal="right"/>
    </xf>
    <xf numFmtId="10" fontId="19" fillId="11" borderId="0" xfId="0" applyNumberFormat="1" applyFont="1" applyFill="1" applyAlignment="1">
      <alignment horizontal="right"/>
    </xf>
    <xf numFmtId="10" fontId="4" fillId="11" borderId="0" xfId="0" applyNumberFormat="1" applyFont="1" applyFill="1" applyAlignment="1">
      <alignment horizontal="right"/>
    </xf>
    <xf numFmtId="10" fontId="4" fillId="12" borderId="0" xfId="0" applyNumberFormat="1" applyFont="1" applyFill="1" applyAlignment="1">
      <alignment horizontal="right"/>
    </xf>
    <xf numFmtId="0" fontId="20" fillId="0" borderId="0" xfId="0" applyFont="1" applyAlignment="1"/>
    <xf numFmtId="0" fontId="21" fillId="0" borderId="0" xfId="0" applyFont="1" applyAlignment="1"/>
    <xf numFmtId="0" fontId="22" fillId="9" borderId="0" xfId="0" applyFont="1" applyFill="1" applyAlignment="1"/>
    <xf numFmtId="0" fontId="23" fillId="9" borderId="0" xfId="0" applyFont="1" applyFill="1" applyAlignment="1">
      <alignment horizontal="center"/>
    </xf>
    <xf numFmtId="0" fontId="23" fillId="9" borderId="0" xfId="0" applyFont="1" applyFill="1" applyAlignment="1">
      <alignment horizontal="center"/>
    </xf>
    <xf numFmtId="0" fontId="22" fillId="0" borderId="0" xfId="0" applyFont="1" applyAlignment="1">
      <alignment horizontal="left"/>
    </xf>
    <xf numFmtId="0" fontId="24" fillId="0" borderId="0" xfId="0" applyFont="1" applyAlignment="1"/>
    <xf numFmtId="0" fontId="22" fillId="0" borderId="0" xfId="0" applyFont="1" applyAlignment="1"/>
    <xf numFmtId="0" fontId="3" fillId="13" borderId="0" xfId="0" applyFont="1" applyFill="1" applyAlignment="1"/>
    <xf numFmtId="0" fontId="25" fillId="13" borderId="0" xfId="0" applyFont="1" applyFill="1" applyAlignment="1">
      <alignment horizontal="center"/>
    </xf>
    <xf numFmtId="0" fontId="25" fillId="14" borderId="0" xfId="0" applyFont="1" applyFill="1" applyAlignment="1">
      <alignment horizontal="center"/>
    </xf>
    <xf numFmtId="0" fontId="3" fillId="15" borderId="0" xfId="0" applyFont="1" applyFill="1" applyAlignment="1"/>
    <xf numFmtId="164" fontId="3" fillId="0" borderId="0" xfId="0" applyNumberFormat="1" applyFont="1" applyAlignment="1"/>
    <xf numFmtId="9" fontId="3" fillId="0" borderId="0" xfId="0" applyNumberFormat="1" applyFont="1" applyAlignment="1">
      <alignment horizontal="right"/>
    </xf>
    <xf numFmtId="165" fontId="3" fillId="0" borderId="0" xfId="0" applyNumberFormat="1" applyFont="1" applyAlignment="1"/>
    <xf numFmtId="0" fontId="3" fillId="0" borderId="0" xfId="0" applyFont="1" applyAlignment="1"/>
    <xf numFmtId="3" fontId="3" fillId="0" borderId="0" xfId="0" applyNumberFormat="1" applyFont="1" applyAlignment="1"/>
    <xf numFmtId="10" fontId="3" fillId="0" borderId="0" xfId="0" applyNumberFormat="1" applyFont="1" applyAlignment="1">
      <alignment horizontal="right"/>
    </xf>
    <xf numFmtId="0" fontId="26" fillId="13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4" fontId="27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65" fontId="28" fillId="0" borderId="0" xfId="0" applyNumberFormat="1" applyFont="1" applyAlignment="1">
      <alignment horizontal="center"/>
    </xf>
    <xf numFmtId="165" fontId="22" fillId="0" borderId="0" xfId="0" applyNumberFormat="1" applyFont="1" applyAlignment="1"/>
    <xf numFmtId="0" fontId="4" fillId="16" borderId="0" xfId="0" applyFont="1" applyFill="1" applyAlignment="1"/>
    <xf numFmtId="2" fontId="4" fillId="0" borderId="0" xfId="0" applyNumberFormat="1" applyFont="1" applyAlignment="1">
      <alignment horizontal="right"/>
    </xf>
    <xf numFmtId="0" fontId="17" fillId="12" borderId="0" xfId="0" applyFont="1" applyFill="1" applyAlignment="1">
      <alignment horizontal="right"/>
    </xf>
    <xf numFmtId="0" fontId="4" fillId="7" borderId="0" xfId="0" applyFont="1" applyFill="1" applyAlignment="1">
      <alignment horizontal="right"/>
    </xf>
    <xf numFmtId="0" fontId="5" fillId="0" borderId="0" xfId="0" applyFont="1" applyAlignment="1"/>
    <xf numFmtId="2" fontId="4" fillId="0" borderId="0" xfId="0" applyNumberFormat="1" applyFont="1" applyAlignment="1"/>
    <xf numFmtId="10" fontId="4" fillId="0" borderId="0" xfId="0" applyNumberFormat="1" applyFont="1" applyAlignment="1"/>
    <xf numFmtId="0" fontId="4" fillId="17" borderId="0" xfId="0" applyFont="1" applyFill="1" applyAlignment="1">
      <alignment horizontal="right"/>
    </xf>
    <xf numFmtId="10" fontId="4" fillId="18" borderId="0" xfId="0" applyNumberFormat="1" applyFont="1" applyFill="1" applyAlignment="1">
      <alignment horizontal="right"/>
    </xf>
    <xf numFmtId="0" fontId="4" fillId="18" borderId="0" xfId="0" applyFont="1" applyFill="1" applyAlignment="1">
      <alignment horizontal="right"/>
    </xf>
    <xf numFmtId="10" fontId="4" fillId="17" borderId="0" xfId="0" applyNumberFormat="1" applyFont="1" applyFill="1" applyAlignment="1">
      <alignment horizontal="right"/>
    </xf>
    <xf numFmtId="2" fontId="4" fillId="12" borderId="0" xfId="0" applyNumberFormat="1" applyFont="1" applyFill="1" applyAlignment="1">
      <alignment horizontal="right"/>
    </xf>
    <xf numFmtId="0" fontId="4" fillId="12" borderId="0" xfId="0" applyFont="1" applyFill="1" applyAlignment="1">
      <alignment horizontal="right"/>
    </xf>
    <xf numFmtId="2" fontId="4" fillId="0" borderId="0" xfId="0" applyNumberFormat="1" applyFont="1"/>
    <xf numFmtId="10" fontId="4" fillId="0" borderId="0" xfId="0" applyNumberFormat="1" applyFont="1"/>
    <xf numFmtId="0" fontId="4" fillId="0" borderId="0" xfId="0" applyFont="1"/>
    <xf numFmtId="0" fontId="30" fillId="19" borderId="0" xfId="0" applyFont="1" applyFill="1" applyAlignment="1">
      <alignment horizontal="center"/>
    </xf>
    <xf numFmtId="0" fontId="30" fillId="20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10" fontId="4" fillId="0" borderId="0" xfId="0" applyNumberFormat="1" applyFont="1" applyAlignment="1">
      <alignment horizontal="right" wrapText="1"/>
    </xf>
    <xf numFmtId="0" fontId="31" fillId="7" borderId="0" xfId="0" applyFont="1" applyFill="1" applyAlignment="1">
      <alignment horizontal="left" wrapText="1"/>
    </xf>
    <xf numFmtId="0" fontId="10" fillId="7" borderId="0" xfId="0" applyFont="1" applyFill="1" applyAlignment="1">
      <alignment horizontal="right"/>
    </xf>
    <xf numFmtId="0" fontId="10" fillId="7" borderId="0" xfId="0" applyFont="1" applyFill="1" applyAlignment="1">
      <alignment horizontal="left" wrapText="1"/>
    </xf>
    <xf numFmtId="0" fontId="32" fillId="6" borderId="0" xfId="0" applyFont="1" applyFill="1" applyAlignment="1">
      <alignment horizontal="right"/>
    </xf>
    <xf numFmtId="0" fontId="10" fillId="7" borderId="0" xfId="0" applyFont="1" applyFill="1" applyAlignment="1">
      <alignment horizontal="right"/>
    </xf>
    <xf numFmtId="10" fontId="10" fillId="7" borderId="0" xfId="0" applyNumberFormat="1" applyFont="1" applyFill="1" applyAlignment="1">
      <alignment horizontal="right"/>
    </xf>
    <xf numFmtId="21" fontId="10" fillId="7" borderId="0" xfId="0" applyNumberFormat="1" applyFont="1" applyFill="1" applyAlignment="1">
      <alignment horizontal="right"/>
    </xf>
    <xf numFmtId="0" fontId="32" fillId="7" borderId="0" xfId="0" applyFont="1" applyFill="1" applyAlignment="1">
      <alignment horizontal="left" wrapText="1"/>
    </xf>
    <xf numFmtId="10" fontId="32" fillId="6" borderId="0" xfId="0" applyNumberFormat="1" applyFont="1" applyFill="1" applyAlignment="1">
      <alignment horizontal="right"/>
    </xf>
    <xf numFmtId="10" fontId="32" fillId="7" borderId="0" xfId="0" applyNumberFormat="1" applyFont="1" applyFill="1" applyAlignment="1">
      <alignment horizontal="right"/>
    </xf>
    <xf numFmtId="0" fontId="10" fillId="6" borderId="0" xfId="0" applyFont="1" applyFill="1" applyAlignment="1">
      <alignment horizontal="right"/>
    </xf>
    <xf numFmtId="0" fontId="33" fillId="21" borderId="0" xfId="0" applyFont="1" applyFill="1" applyAlignment="1">
      <alignment horizontal="center"/>
    </xf>
    <xf numFmtId="0" fontId="33" fillId="21" borderId="11" xfId="0" applyFont="1" applyFill="1" applyBorder="1" applyAlignment="1">
      <alignment horizontal="center"/>
    </xf>
    <xf numFmtId="0" fontId="33" fillId="22" borderId="11" xfId="0" applyFont="1" applyFill="1" applyBorder="1" applyAlignment="1">
      <alignment horizontal="center"/>
    </xf>
    <xf numFmtId="0" fontId="29" fillId="0" borderId="0" xfId="0" applyFont="1" applyAlignment="1">
      <alignment horizontal="center"/>
    </xf>
    <xf numFmtId="3" fontId="29" fillId="0" borderId="0" xfId="0" applyNumberFormat="1" applyFont="1" applyAlignment="1">
      <alignment horizontal="center"/>
    </xf>
    <xf numFmtId="10" fontId="29" fillId="0" borderId="0" xfId="0" applyNumberFormat="1" applyFont="1" applyAlignment="1">
      <alignment horizontal="center"/>
    </xf>
    <xf numFmtId="21" fontId="29" fillId="0" borderId="0" xfId="0" applyNumberFormat="1" applyFont="1" applyAlignment="1">
      <alignment horizontal="center"/>
    </xf>
    <xf numFmtId="164" fontId="29" fillId="0" borderId="0" xfId="0" applyNumberFormat="1" applyFont="1" applyAlignment="1">
      <alignment horizontal="center"/>
    </xf>
    <xf numFmtId="0" fontId="33" fillId="23" borderId="11" xfId="0" applyFont="1" applyFill="1" applyBorder="1" applyAlignment="1">
      <alignment horizontal="center"/>
    </xf>
    <xf numFmtId="0" fontId="33" fillId="23" borderId="1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866775</xdr:colOff>
      <xdr:row>19</xdr:row>
      <xdr:rowOff>47625</xdr:rowOff>
    </xdr:from>
    <xdr:ext cx="8191500" cy="38004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56</xdr:row>
      <xdr:rowOff>-142875</xdr:rowOff>
    </xdr:from>
    <xdr:ext cx="9886950" cy="4762500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2228850</xdr:colOff>
      <xdr:row>67</xdr:row>
      <xdr:rowOff>158750</xdr:rowOff>
    </xdr:from>
    <xdr:ext cx="10029825" cy="2857500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28850" y="11271250"/>
          <a:ext cx="10029825" cy="28575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</xdr:row>
      <xdr:rowOff>177800</xdr:rowOff>
    </xdr:from>
    <xdr:ext cx="6934200" cy="3943350"/>
    <xdr:pic>
      <xdr:nvPicPr>
        <xdr:cNvPr id="3" name="image8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52800" y="7099300"/>
          <a:ext cx="6934200" cy="39433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4</xdr:row>
      <xdr:rowOff>-38100</xdr:rowOff>
    </xdr:from>
    <xdr:ext cx="12468225" cy="48672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31</xdr:row>
      <xdr:rowOff>-38100</xdr:rowOff>
    </xdr:from>
    <xdr:ext cx="12468225" cy="7448550"/>
    <xdr:pic>
      <xdr:nvPicPr>
        <xdr:cNvPr id="3" name="image7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295275</xdr:colOff>
      <xdr:row>11</xdr:row>
      <xdr:rowOff>117475</xdr:rowOff>
    </xdr:from>
    <xdr:ext cx="6181725" cy="2981325"/>
    <xdr:pic>
      <xdr:nvPicPr>
        <xdr:cNvPr id="2" name="image6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5275" y="2212975"/>
          <a:ext cx="6181725" cy="29813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638175</xdr:colOff>
      <xdr:row>32</xdr:row>
      <xdr:rowOff>95250</xdr:rowOff>
    </xdr:from>
    <xdr:ext cx="8086725" cy="407670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1381125</xdr:colOff>
      <xdr:row>11</xdr:row>
      <xdr:rowOff>190500</xdr:rowOff>
    </xdr:from>
    <xdr:ext cx="6819900" cy="4152900"/>
    <xdr:pic>
      <xdr:nvPicPr>
        <xdr:cNvPr id="2" name="image9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outlinePr summaryBelow="0" summaryRight="0"/>
  </sheetPr>
  <dimension ref="A2:L132"/>
  <sheetViews>
    <sheetView tabSelected="1" workbookViewId="0">
      <selection activeCell="A2" sqref="A2:XFD2"/>
    </sheetView>
  </sheetViews>
  <sheetFormatPr baseColWidth="10" defaultColWidth="11.28515625" defaultRowHeight="15" customHeight="1"/>
  <cols>
    <col min="2" max="2" width="19.85546875" customWidth="1"/>
    <col min="4" max="4" width="21.42578125" customWidth="1"/>
    <col min="11" max="11" width="17.28515625" customWidth="1"/>
    <col min="12" max="12" width="20" customWidth="1"/>
  </cols>
  <sheetData>
    <row r="2" spans="2:5" ht="23" customHeight="1">
      <c r="B2" s="1" t="s">
        <v>0</v>
      </c>
      <c r="E2" s="2" t="s">
        <v>1</v>
      </c>
    </row>
    <row r="3" spans="2:5" ht="16">
      <c r="B3" s="3"/>
    </row>
    <row r="4" spans="2:5" ht="16">
      <c r="B4" s="4" t="s">
        <v>2</v>
      </c>
      <c r="C4" s="5"/>
      <c r="D4" s="6" t="s">
        <v>3</v>
      </c>
    </row>
    <row r="5" spans="2:5" ht="16">
      <c r="B5" s="7" t="s">
        <v>4</v>
      </c>
      <c r="C5" s="8"/>
      <c r="D5" s="9">
        <v>1E-3</v>
      </c>
    </row>
    <row r="6" spans="2:5" ht="16">
      <c r="B6" s="7" t="s">
        <v>5</v>
      </c>
      <c r="C6" s="8"/>
      <c r="D6" s="9">
        <v>1.1999999999999999E-3</v>
      </c>
    </row>
    <row r="7" spans="2:5" ht="16">
      <c r="B7" s="10"/>
      <c r="D7" s="11"/>
    </row>
    <row r="8" spans="2:5" ht="16">
      <c r="B8" s="12" t="s">
        <v>6</v>
      </c>
      <c r="C8" s="13"/>
      <c r="D8" s="14">
        <v>-0.1051</v>
      </c>
    </row>
    <row r="11" spans="2:5" ht="16">
      <c r="B11" s="2" t="s">
        <v>7</v>
      </c>
    </row>
    <row r="12" spans="2:5" ht="16">
      <c r="B12" s="15" t="s">
        <v>8</v>
      </c>
    </row>
    <row r="13" spans="2:5" ht="16">
      <c r="B13" s="15" t="s">
        <v>9</v>
      </c>
    </row>
    <row r="14" spans="2:5" ht="16">
      <c r="B14" s="15" t="s">
        <v>10</v>
      </c>
    </row>
    <row r="16" spans="2:5" ht="16">
      <c r="B16" s="15" t="s">
        <v>11</v>
      </c>
    </row>
    <row r="18" spans="2:3" ht="16">
      <c r="B18" s="2" t="s">
        <v>12</v>
      </c>
    </row>
    <row r="19" spans="2:3" ht="16">
      <c r="B19" s="4" t="s">
        <v>2</v>
      </c>
      <c r="C19" s="16" t="s">
        <v>12</v>
      </c>
    </row>
    <row r="20" spans="2:3" ht="16">
      <c r="B20" s="7" t="s">
        <v>4</v>
      </c>
      <c r="C20" s="17">
        <v>69547</v>
      </c>
    </row>
    <row r="21" spans="2:3" ht="16">
      <c r="B21" s="7" t="s">
        <v>5</v>
      </c>
      <c r="C21" s="17">
        <v>71746</v>
      </c>
    </row>
    <row r="22" spans="2:3" ht="16">
      <c r="B22" s="10"/>
      <c r="C22" s="11"/>
    </row>
    <row r="23" spans="2:3" ht="16">
      <c r="B23" s="12" t="s">
        <v>6</v>
      </c>
      <c r="C23" s="14">
        <v>-3.0599999999999999E-2</v>
      </c>
    </row>
    <row r="25" spans="2:3" ht="16">
      <c r="B25" s="2" t="s">
        <v>13</v>
      </c>
    </row>
    <row r="26" spans="2:3" ht="16">
      <c r="B26" s="4" t="s">
        <v>2</v>
      </c>
      <c r="C26" s="18" t="s">
        <v>13</v>
      </c>
    </row>
    <row r="27" spans="2:3" ht="16">
      <c r="B27" s="7" t="s">
        <v>4</v>
      </c>
      <c r="C27" s="17">
        <v>72</v>
      </c>
    </row>
    <row r="28" spans="2:3" ht="16">
      <c r="B28" s="7" t="s">
        <v>5</v>
      </c>
      <c r="C28" s="17">
        <v>83</v>
      </c>
    </row>
    <row r="29" spans="2:3" ht="16">
      <c r="B29" s="10"/>
      <c r="C29" s="11"/>
    </row>
    <row r="30" spans="2:3" ht="16">
      <c r="B30" s="12" t="s">
        <v>6</v>
      </c>
      <c r="C30" s="14">
        <v>-0.13250000000000001</v>
      </c>
    </row>
    <row r="32" spans="2:3" ht="16">
      <c r="B32" s="2" t="s">
        <v>7</v>
      </c>
    </row>
    <row r="33" spans="1:12" ht="16">
      <c r="B33" s="15" t="s">
        <v>14</v>
      </c>
    </row>
    <row r="35" spans="1:12" ht="16">
      <c r="B35" s="15" t="s">
        <v>15</v>
      </c>
    </row>
    <row r="37" spans="1:12" ht="16">
      <c r="B37" s="15" t="s">
        <v>16</v>
      </c>
    </row>
    <row r="39" spans="1:12" ht="16">
      <c r="B39" s="2" t="s">
        <v>17</v>
      </c>
    </row>
    <row r="40" spans="1:12" ht="16">
      <c r="A40" s="19" t="s">
        <v>18</v>
      </c>
      <c r="B40" s="19" t="s">
        <v>2</v>
      </c>
      <c r="C40" s="19" t="s">
        <v>19</v>
      </c>
      <c r="D40" s="19" t="s">
        <v>20</v>
      </c>
      <c r="E40" s="19" t="s">
        <v>12</v>
      </c>
      <c r="F40" s="19" t="s">
        <v>21</v>
      </c>
      <c r="G40" s="19" t="s">
        <v>22</v>
      </c>
      <c r="H40" s="19" t="s">
        <v>23</v>
      </c>
      <c r="I40" s="19" t="s">
        <v>24</v>
      </c>
      <c r="J40" s="19" t="s">
        <v>13</v>
      </c>
      <c r="K40" s="20" t="s">
        <v>25</v>
      </c>
      <c r="L40" s="20" t="s">
        <v>26</v>
      </c>
    </row>
    <row r="41" spans="1:12" ht="16">
      <c r="A41" s="21" t="s">
        <v>27</v>
      </c>
      <c r="B41" s="22" t="s">
        <v>4</v>
      </c>
      <c r="C41" s="23">
        <v>36407</v>
      </c>
      <c r="D41" s="23">
        <v>35616</v>
      </c>
      <c r="E41" s="23">
        <v>44100</v>
      </c>
      <c r="F41" s="24">
        <v>0.44719999999999999</v>
      </c>
      <c r="G41" s="23">
        <v>4.79</v>
      </c>
      <c r="H41" s="23">
        <v>176.31</v>
      </c>
      <c r="I41" s="25">
        <v>1.2999999999999999E-3</v>
      </c>
      <c r="J41" s="26">
        <v>57</v>
      </c>
      <c r="K41" s="27">
        <f>37/20</f>
        <v>1.85</v>
      </c>
      <c r="L41" s="28">
        <v>-0.23530000000000001</v>
      </c>
    </row>
    <row r="42" spans="1:12" ht="16">
      <c r="A42" s="29" t="s">
        <v>27</v>
      </c>
      <c r="B42" s="29" t="s">
        <v>5</v>
      </c>
      <c r="C42" s="8">
        <v>9716</v>
      </c>
      <c r="D42" s="8">
        <v>9357</v>
      </c>
      <c r="E42" s="8">
        <v>11833</v>
      </c>
      <c r="F42" s="25">
        <v>0.35210000000000002</v>
      </c>
      <c r="G42" s="8">
        <v>4.4400000000000004</v>
      </c>
      <c r="H42" s="8">
        <v>211.14</v>
      </c>
      <c r="I42" s="25">
        <v>1.6999999999999999E-3</v>
      </c>
      <c r="J42" s="8">
        <v>20</v>
      </c>
      <c r="K42" s="30"/>
      <c r="L42" s="31"/>
    </row>
    <row r="43" spans="1:12" ht="16">
      <c r="A43" s="21" t="s">
        <v>28</v>
      </c>
      <c r="B43" s="22" t="s">
        <v>4</v>
      </c>
      <c r="C43" s="23">
        <v>6385</v>
      </c>
      <c r="D43" s="23">
        <v>4616</v>
      </c>
      <c r="E43" s="23">
        <v>8999</v>
      </c>
      <c r="F43" s="32">
        <v>0.42199999999999999</v>
      </c>
      <c r="G43" s="23">
        <v>5.16</v>
      </c>
      <c r="H43" s="23">
        <v>201.71</v>
      </c>
      <c r="I43" s="25">
        <v>8.0000000000000004E-4</v>
      </c>
      <c r="J43" s="26">
        <v>7</v>
      </c>
      <c r="K43" s="33">
        <f>-46/53</f>
        <v>-0.86792452830188682</v>
      </c>
      <c r="L43" s="28">
        <v>-0.44109999999999999</v>
      </c>
    </row>
    <row r="44" spans="1:12" ht="16">
      <c r="A44" s="29" t="s">
        <v>28</v>
      </c>
      <c r="B44" s="29" t="s">
        <v>5</v>
      </c>
      <c r="C44" s="8">
        <v>31535</v>
      </c>
      <c r="D44" s="8">
        <v>28477</v>
      </c>
      <c r="E44" s="8">
        <v>38078</v>
      </c>
      <c r="F44" s="25">
        <v>0.53569999999999995</v>
      </c>
      <c r="G44" s="8">
        <v>3.2</v>
      </c>
      <c r="H44" s="8">
        <v>138.97999999999999</v>
      </c>
      <c r="I44" s="25">
        <v>1.4E-3</v>
      </c>
      <c r="J44" s="8">
        <v>53</v>
      </c>
      <c r="K44" s="30"/>
      <c r="L44" s="31"/>
    </row>
    <row r="45" spans="1:12" ht="16">
      <c r="A45" s="29" t="s">
        <v>29</v>
      </c>
      <c r="B45" s="29" t="s">
        <v>4</v>
      </c>
      <c r="C45" s="8">
        <v>4184</v>
      </c>
      <c r="D45" s="8">
        <v>3088</v>
      </c>
      <c r="E45" s="8">
        <v>5834</v>
      </c>
      <c r="F45" s="32">
        <v>0.32</v>
      </c>
      <c r="G45" s="8">
        <v>6.04</v>
      </c>
      <c r="H45" s="8">
        <v>260</v>
      </c>
      <c r="I45" s="25">
        <v>1E-3</v>
      </c>
      <c r="J45" s="8">
        <v>6</v>
      </c>
      <c r="K45" s="34">
        <f>4/2</f>
        <v>2</v>
      </c>
      <c r="L45" s="28">
        <v>-0.13150000000000001</v>
      </c>
    </row>
    <row r="46" spans="1:12" ht="16">
      <c r="A46" s="29" t="s">
        <v>29</v>
      </c>
      <c r="B46" s="29" t="s">
        <v>5</v>
      </c>
      <c r="C46" s="8">
        <v>1447</v>
      </c>
      <c r="D46" s="8">
        <v>1034</v>
      </c>
      <c r="E46" s="8">
        <v>1689</v>
      </c>
      <c r="F46" s="25">
        <v>0.3256</v>
      </c>
      <c r="G46" s="8">
        <v>4.53</v>
      </c>
      <c r="H46" s="8">
        <v>179.39</v>
      </c>
      <c r="I46" s="25">
        <v>1.1999999999999999E-3</v>
      </c>
      <c r="J46" s="8">
        <v>2</v>
      </c>
      <c r="K46" s="30"/>
      <c r="L46" s="31"/>
    </row>
    <row r="47" spans="1:12" ht="16">
      <c r="A47" s="29" t="s">
        <v>30</v>
      </c>
      <c r="B47" s="29" t="s">
        <v>4</v>
      </c>
      <c r="C47" s="8">
        <v>2975</v>
      </c>
      <c r="D47" s="8">
        <v>2887</v>
      </c>
      <c r="E47" s="8">
        <v>3479</v>
      </c>
      <c r="F47" s="32">
        <v>0.75509999999999999</v>
      </c>
      <c r="G47" s="8">
        <v>2.87</v>
      </c>
      <c r="H47" s="8">
        <v>59.97</v>
      </c>
      <c r="I47" s="25">
        <v>0</v>
      </c>
      <c r="J47" s="8">
        <v>0</v>
      </c>
      <c r="K47" s="30"/>
    </row>
    <row r="48" spans="1:12" ht="16">
      <c r="A48" s="29" t="s">
        <v>30</v>
      </c>
      <c r="B48" s="29" t="s">
        <v>5</v>
      </c>
      <c r="C48" s="8">
        <v>631</v>
      </c>
      <c r="D48" s="8">
        <v>601</v>
      </c>
      <c r="E48" s="8">
        <v>737</v>
      </c>
      <c r="F48" s="25">
        <v>0.77070000000000005</v>
      </c>
      <c r="G48" s="8">
        <v>1.9</v>
      </c>
      <c r="H48" s="8">
        <v>36.369999999999997</v>
      </c>
      <c r="I48" s="25">
        <v>0</v>
      </c>
      <c r="J48" s="8">
        <v>0</v>
      </c>
      <c r="K48" s="30"/>
    </row>
    <row r="49" spans="1:12" ht="16">
      <c r="A49" s="29" t="s">
        <v>31</v>
      </c>
      <c r="B49" s="29" t="s">
        <v>4</v>
      </c>
      <c r="C49" s="8">
        <v>2543</v>
      </c>
      <c r="D49" s="8">
        <v>1206</v>
      </c>
      <c r="E49" s="8">
        <v>4538</v>
      </c>
      <c r="F49" s="24">
        <v>0.29620000000000002</v>
      </c>
      <c r="G49" s="8">
        <v>7.76</v>
      </c>
      <c r="H49" s="8">
        <v>312.13</v>
      </c>
      <c r="I49" s="25">
        <v>0</v>
      </c>
      <c r="J49" s="8">
        <v>0</v>
      </c>
      <c r="K49" s="35">
        <v>-1</v>
      </c>
      <c r="L49" s="28">
        <v>-1</v>
      </c>
    </row>
    <row r="50" spans="1:12" ht="16">
      <c r="A50" s="29" t="s">
        <v>31</v>
      </c>
      <c r="B50" s="29" t="s">
        <v>5</v>
      </c>
      <c r="C50" s="8">
        <v>7899</v>
      </c>
      <c r="D50" s="8">
        <v>5697</v>
      </c>
      <c r="E50" s="8">
        <v>10995</v>
      </c>
      <c r="F50" s="25">
        <v>0.26750000000000002</v>
      </c>
      <c r="G50" s="8">
        <v>5.42</v>
      </c>
      <c r="H50" s="8">
        <v>251.38</v>
      </c>
      <c r="I50" s="25">
        <v>1E-4</v>
      </c>
      <c r="J50" s="8">
        <v>1</v>
      </c>
      <c r="K50" s="30"/>
      <c r="L50" s="31"/>
    </row>
    <row r="51" spans="1:12" ht="16">
      <c r="A51" s="29" t="s">
        <v>32</v>
      </c>
      <c r="B51" s="29" t="s">
        <v>4</v>
      </c>
      <c r="C51" s="8">
        <v>1518</v>
      </c>
      <c r="D51" s="8">
        <v>1336</v>
      </c>
      <c r="E51" s="8">
        <v>1866</v>
      </c>
      <c r="F51" s="24">
        <v>0.65969999999999995</v>
      </c>
      <c r="G51" s="8">
        <v>2.11</v>
      </c>
      <c r="H51" s="8">
        <v>134.36000000000001</v>
      </c>
      <c r="I51" s="25">
        <v>0</v>
      </c>
      <c r="J51" s="8">
        <v>0</v>
      </c>
      <c r="K51" s="30"/>
    </row>
    <row r="52" spans="1:12" ht="16">
      <c r="A52" s="29" t="s">
        <v>32</v>
      </c>
      <c r="B52" s="29" t="s">
        <v>5</v>
      </c>
      <c r="C52" s="8">
        <v>1624</v>
      </c>
      <c r="D52" s="8">
        <v>1456</v>
      </c>
      <c r="E52" s="8">
        <v>1872</v>
      </c>
      <c r="F52" s="25">
        <v>0.60419999999999996</v>
      </c>
      <c r="G52" s="8">
        <v>2.37</v>
      </c>
      <c r="H52" s="8">
        <v>137.58000000000001</v>
      </c>
      <c r="I52" s="25">
        <v>0</v>
      </c>
      <c r="J52" s="8">
        <v>0</v>
      </c>
      <c r="K52" s="30"/>
    </row>
    <row r="53" spans="1:12" ht="16">
      <c r="A53" s="29" t="s">
        <v>33</v>
      </c>
      <c r="B53" s="29" t="s">
        <v>4</v>
      </c>
      <c r="C53" s="8">
        <v>517</v>
      </c>
      <c r="D53" s="8">
        <v>461</v>
      </c>
      <c r="E53" s="8">
        <v>568</v>
      </c>
      <c r="F53" s="32">
        <v>0.53700000000000003</v>
      </c>
      <c r="G53" s="8">
        <v>4.9800000000000004</v>
      </c>
      <c r="H53" s="8">
        <v>92.71</v>
      </c>
      <c r="I53" s="25">
        <v>0</v>
      </c>
      <c r="J53" s="8">
        <v>0</v>
      </c>
      <c r="K53" s="30"/>
    </row>
    <row r="54" spans="1:12" ht="16">
      <c r="A54" s="29" t="s">
        <v>33</v>
      </c>
      <c r="B54" s="29" t="s">
        <v>5</v>
      </c>
      <c r="C54" s="8">
        <v>2260</v>
      </c>
      <c r="D54" s="8">
        <v>2118</v>
      </c>
      <c r="E54" s="8">
        <v>2462</v>
      </c>
      <c r="F54" s="25">
        <v>0.61660000000000004</v>
      </c>
      <c r="G54" s="8">
        <v>2.5499999999999998</v>
      </c>
      <c r="H54" s="8">
        <v>88.59</v>
      </c>
      <c r="I54" s="25">
        <v>0</v>
      </c>
      <c r="J54" s="8">
        <v>0</v>
      </c>
      <c r="K54" s="30"/>
    </row>
    <row r="55" spans="1:12" ht="16">
      <c r="A55" s="21" t="s">
        <v>34</v>
      </c>
      <c r="B55" s="22" t="s">
        <v>4</v>
      </c>
      <c r="C55" s="23">
        <v>85</v>
      </c>
      <c r="D55" s="23">
        <v>16</v>
      </c>
      <c r="E55" s="23">
        <v>163</v>
      </c>
      <c r="F55" s="32">
        <v>0.26989999999999997</v>
      </c>
      <c r="G55" s="23">
        <v>7.21</v>
      </c>
      <c r="H55" s="23">
        <v>206.35</v>
      </c>
      <c r="I55" s="25">
        <v>6.1000000000000004E-3</v>
      </c>
      <c r="J55" s="26">
        <v>1</v>
      </c>
      <c r="K55" s="33">
        <f>-7/8</f>
        <v>-0.875</v>
      </c>
      <c r="L55" s="36">
        <v>2.1288</v>
      </c>
    </row>
    <row r="56" spans="1:12" ht="16">
      <c r="A56" s="29" t="s">
        <v>34</v>
      </c>
      <c r="B56" s="29" t="s">
        <v>5</v>
      </c>
      <c r="C56" s="8">
        <v>3056</v>
      </c>
      <c r="D56" s="8">
        <v>2421</v>
      </c>
      <c r="E56" s="8">
        <v>4080</v>
      </c>
      <c r="F56" s="25">
        <v>0.30909999999999999</v>
      </c>
      <c r="G56" s="8">
        <v>4.9000000000000004</v>
      </c>
      <c r="H56" s="8">
        <v>199.37</v>
      </c>
      <c r="I56" s="25">
        <v>2E-3</v>
      </c>
      <c r="J56" s="8">
        <v>8</v>
      </c>
      <c r="L56" s="31"/>
    </row>
    <row r="58" spans="1:12" ht="16">
      <c r="B58" s="2" t="s">
        <v>7</v>
      </c>
    </row>
    <row r="59" spans="1:12" ht="16">
      <c r="B59" s="15" t="s">
        <v>35</v>
      </c>
    </row>
    <row r="60" spans="1:12" ht="16">
      <c r="B60" s="15" t="s">
        <v>36</v>
      </c>
    </row>
    <row r="61" spans="1:12" ht="16">
      <c r="B61" s="15" t="s">
        <v>37</v>
      </c>
    </row>
    <row r="62" spans="1:12" ht="16">
      <c r="B62" s="15" t="s">
        <v>38</v>
      </c>
    </row>
    <row r="64" spans="1:12" ht="16">
      <c r="B64" s="15" t="s">
        <v>39</v>
      </c>
    </row>
    <row r="65" spans="1:11" ht="16">
      <c r="B65" s="15" t="s">
        <v>40</v>
      </c>
    </row>
    <row r="67" spans="1:11" ht="16">
      <c r="A67" s="2"/>
      <c r="B67" s="15" t="s">
        <v>41</v>
      </c>
    </row>
    <row r="68" spans="1:11" ht="16">
      <c r="A68" s="29"/>
      <c r="C68" s="29"/>
      <c r="D68" s="29"/>
      <c r="E68" s="29"/>
      <c r="F68" s="29"/>
    </row>
    <row r="69" spans="1:11" ht="16">
      <c r="A69" s="29"/>
      <c r="B69" s="2" t="s">
        <v>42</v>
      </c>
      <c r="C69" s="29"/>
      <c r="D69" s="29"/>
      <c r="E69" s="29"/>
      <c r="F69" s="29"/>
    </row>
    <row r="70" spans="1:11" ht="16">
      <c r="A70" s="29"/>
      <c r="B70" s="29" t="s">
        <v>43</v>
      </c>
      <c r="C70" s="8"/>
      <c r="D70" s="8"/>
      <c r="E70" s="8"/>
      <c r="F70" s="8"/>
    </row>
    <row r="71" spans="1:11" ht="16">
      <c r="A71" s="29"/>
      <c r="B71" s="29" t="s">
        <v>44</v>
      </c>
      <c r="C71" s="8"/>
      <c r="D71" s="8"/>
      <c r="E71" s="8"/>
      <c r="F71" s="8"/>
    </row>
    <row r="72" spans="1:11" ht="16">
      <c r="A72" s="29"/>
      <c r="B72" s="29" t="s">
        <v>45</v>
      </c>
      <c r="C72" s="8"/>
      <c r="D72" s="8"/>
      <c r="E72" s="8"/>
      <c r="F72" s="8"/>
    </row>
    <row r="73" spans="1:11" ht="16">
      <c r="A73" s="29"/>
      <c r="C73" s="8"/>
      <c r="D73" s="8"/>
      <c r="E73" s="8"/>
      <c r="F73" s="8"/>
    </row>
    <row r="74" spans="1:11" ht="16">
      <c r="A74" s="29"/>
      <c r="B74" s="29"/>
      <c r="C74" s="8"/>
      <c r="D74" s="8"/>
      <c r="E74" s="8"/>
      <c r="F74" s="8"/>
    </row>
    <row r="75" spans="1:11" ht="16">
      <c r="A75" s="29"/>
      <c r="B75" s="37" t="s">
        <v>46</v>
      </c>
      <c r="C75" s="8"/>
      <c r="D75" s="8"/>
      <c r="E75" s="8"/>
      <c r="F75" s="8"/>
    </row>
    <row r="76" spans="1:11" ht="16">
      <c r="A76" s="19" t="s">
        <v>47</v>
      </c>
      <c r="B76" s="19" t="s">
        <v>2</v>
      </c>
      <c r="C76" s="19" t="s">
        <v>19</v>
      </c>
      <c r="D76" s="19" t="s">
        <v>20</v>
      </c>
      <c r="E76" s="19" t="s">
        <v>12</v>
      </c>
      <c r="F76" s="19" t="s">
        <v>21</v>
      </c>
      <c r="G76" s="19" t="s">
        <v>22</v>
      </c>
      <c r="H76" s="19" t="s">
        <v>23</v>
      </c>
      <c r="I76" s="19" t="s">
        <v>24</v>
      </c>
      <c r="J76" s="19" t="s">
        <v>26</v>
      </c>
    </row>
    <row r="77" spans="1:11" ht="16">
      <c r="A77" s="29" t="s">
        <v>48</v>
      </c>
      <c r="B77" s="29" t="s">
        <v>4</v>
      </c>
      <c r="C77" s="8">
        <v>94</v>
      </c>
      <c r="D77" s="8">
        <v>93</v>
      </c>
      <c r="E77" s="8">
        <v>99</v>
      </c>
      <c r="F77" s="38">
        <v>0.65659999999999996</v>
      </c>
      <c r="G77" s="39">
        <v>2.86</v>
      </c>
      <c r="H77" s="39">
        <v>107.09</v>
      </c>
      <c r="I77" s="38">
        <v>1.01E-2</v>
      </c>
      <c r="J77" s="28">
        <v>-0.16919999999999999</v>
      </c>
    </row>
    <row r="78" spans="1:11" ht="16">
      <c r="A78" s="29" t="s">
        <v>48</v>
      </c>
      <c r="B78" s="29" t="s">
        <v>5</v>
      </c>
      <c r="C78" s="8">
        <v>296</v>
      </c>
      <c r="D78" s="8">
        <v>286</v>
      </c>
      <c r="E78" s="8">
        <v>329</v>
      </c>
      <c r="F78" s="25">
        <v>0.56530000000000002</v>
      </c>
      <c r="G78" s="23">
        <v>3.2</v>
      </c>
      <c r="H78" s="23">
        <v>159.52000000000001</v>
      </c>
      <c r="I78" s="25">
        <v>1.2200000000000001E-2</v>
      </c>
      <c r="J78" s="40"/>
    </row>
    <row r="79" spans="1:11" ht="16">
      <c r="A79" s="29" t="s">
        <v>49</v>
      </c>
      <c r="B79" s="29" t="s">
        <v>4</v>
      </c>
      <c r="C79" s="8">
        <v>7257</v>
      </c>
      <c r="D79" s="8">
        <v>7084</v>
      </c>
      <c r="E79" s="8">
        <v>8665</v>
      </c>
      <c r="F79" s="38">
        <v>0.51759999999999995</v>
      </c>
      <c r="G79" s="23">
        <v>3.77</v>
      </c>
      <c r="H79" s="23">
        <v>141.51</v>
      </c>
      <c r="I79" s="38">
        <v>5.7000000000000002E-3</v>
      </c>
      <c r="J79" s="28">
        <v>-9.1399999999999995E-2</v>
      </c>
      <c r="K79" s="30"/>
    </row>
    <row r="80" spans="1:11" ht="16">
      <c r="A80" s="29" t="s">
        <v>49</v>
      </c>
      <c r="B80" s="29" t="s">
        <v>5</v>
      </c>
      <c r="C80" s="8">
        <v>9070</v>
      </c>
      <c r="D80" s="8">
        <v>8777</v>
      </c>
      <c r="E80" s="8">
        <v>11087</v>
      </c>
      <c r="F80" s="25">
        <v>0.48620000000000002</v>
      </c>
      <c r="G80" s="23">
        <v>3.72</v>
      </c>
      <c r="H80" s="23">
        <v>134.74</v>
      </c>
      <c r="I80" s="25">
        <v>6.1999999999999998E-3</v>
      </c>
      <c r="J80" s="40"/>
    </row>
    <row r="81" spans="1:11" ht="16">
      <c r="A81" s="29" t="s">
        <v>50</v>
      </c>
      <c r="B81" s="29" t="s">
        <v>4</v>
      </c>
      <c r="C81" s="8">
        <v>42043</v>
      </c>
      <c r="D81" s="8">
        <v>38290</v>
      </c>
      <c r="E81" s="8">
        <v>56112</v>
      </c>
      <c r="F81" s="25">
        <v>0.42180000000000001</v>
      </c>
      <c r="G81" s="23">
        <v>5.3</v>
      </c>
      <c r="H81" s="23">
        <v>200.46</v>
      </c>
      <c r="I81" s="25">
        <v>4.0000000000000002E-4</v>
      </c>
      <c r="J81" s="36">
        <v>0.90539999999999998</v>
      </c>
      <c r="K81" s="30"/>
    </row>
    <row r="82" spans="1:11" ht="16">
      <c r="A82" s="29" t="s">
        <v>50</v>
      </c>
      <c r="B82" s="29" t="s">
        <v>5</v>
      </c>
      <c r="C82" s="8">
        <v>41981</v>
      </c>
      <c r="D82" s="8">
        <v>38705</v>
      </c>
      <c r="E82" s="8">
        <v>56004</v>
      </c>
      <c r="F82" s="25">
        <v>0.43909999999999999</v>
      </c>
      <c r="G82" s="23">
        <v>3.9</v>
      </c>
      <c r="H82" s="23">
        <v>178.58</v>
      </c>
      <c r="I82" s="25">
        <v>2.0000000000000001E-4</v>
      </c>
      <c r="J82" s="40"/>
    </row>
    <row r="83" spans="1:11" ht="16">
      <c r="A83" s="29" t="s">
        <v>51</v>
      </c>
      <c r="B83" s="29" t="s">
        <v>4</v>
      </c>
      <c r="C83" s="8">
        <v>1</v>
      </c>
      <c r="D83" s="8">
        <v>1</v>
      </c>
      <c r="E83" s="8">
        <v>1</v>
      </c>
      <c r="F83" s="25">
        <v>1</v>
      </c>
      <c r="G83" s="23">
        <v>1</v>
      </c>
      <c r="H83" s="23">
        <v>0</v>
      </c>
      <c r="I83" s="25">
        <v>0</v>
      </c>
      <c r="J83" s="8"/>
    </row>
    <row r="84" spans="1:11" ht="16">
      <c r="A84" s="29" t="s">
        <v>51</v>
      </c>
      <c r="B84" s="29" t="s">
        <v>5</v>
      </c>
      <c r="C84" s="8">
        <v>0</v>
      </c>
      <c r="D84" s="8">
        <v>0</v>
      </c>
      <c r="E84" s="8">
        <v>0</v>
      </c>
      <c r="F84" s="25">
        <v>0</v>
      </c>
      <c r="G84" s="23">
        <v>0</v>
      </c>
      <c r="H84" s="23">
        <v>0</v>
      </c>
      <c r="I84" s="25">
        <v>0</v>
      </c>
      <c r="J84" s="8"/>
    </row>
    <row r="85" spans="1:11" ht="16">
      <c r="A85" s="29" t="s">
        <v>52</v>
      </c>
      <c r="B85" s="29" t="s">
        <v>4</v>
      </c>
      <c r="C85" s="8">
        <v>0</v>
      </c>
      <c r="D85" s="8">
        <v>0</v>
      </c>
      <c r="E85" s="8">
        <v>0</v>
      </c>
      <c r="F85" s="25">
        <v>0</v>
      </c>
      <c r="G85" s="23">
        <v>0</v>
      </c>
      <c r="H85" s="23">
        <v>0</v>
      </c>
      <c r="I85" s="25">
        <v>0</v>
      </c>
      <c r="J85" s="8"/>
    </row>
    <row r="86" spans="1:11" ht="16">
      <c r="A86" s="29" t="s">
        <v>52</v>
      </c>
      <c r="B86" s="29" t="s">
        <v>5</v>
      </c>
      <c r="C86" s="8">
        <v>1</v>
      </c>
      <c r="D86" s="8">
        <v>1</v>
      </c>
      <c r="E86" s="8">
        <v>1</v>
      </c>
      <c r="F86" s="25">
        <v>0</v>
      </c>
      <c r="G86" s="23">
        <v>3</v>
      </c>
      <c r="H86" s="23">
        <v>15</v>
      </c>
      <c r="I86" s="25">
        <v>0</v>
      </c>
      <c r="J86" s="8"/>
    </row>
    <row r="87" spans="1:11" ht="16">
      <c r="A87" s="29" t="s">
        <v>53</v>
      </c>
      <c r="B87" s="29" t="s">
        <v>4</v>
      </c>
      <c r="C87" s="8">
        <v>22</v>
      </c>
      <c r="D87" s="8">
        <v>21</v>
      </c>
      <c r="E87" s="8">
        <v>22</v>
      </c>
      <c r="F87" s="25">
        <v>0.68179999999999996</v>
      </c>
      <c r="G87" s="23">
        <v>1.45</v>
      </c>
      <c r="H87" s="23">
        <v>52.09</v>
      </c>
      <c r="I87" s="25">
        <v>0</v>
      </c>
      <c r="J87" s="8"/>
    </row>
    <row r="88" spans="1:11" ht="16">
      <c r="A88" s="29" t="s">
        <v>53</v>
      </c>
      <c r="B88" s="29" t="s">
        <v>5</v>
      </c>
      <c r="C88" s="8">
        <v>9</v>
      </c>
      <c r="D88" s="8">
        <v>9</v>
      </c>
      <c r="E88" s="8">
        <v>10</v>
      </c>
      <c r="F88" s="25">
        <v>0.4</v>
      </c>
      <c r="G88" s="23">
        <v>3.1</v>
      </c>
      <c r="H88" s="23">
        <v>138.6</v>
      </c>
      <c r="I88" s="25">
        <v>0</v>
      </c>
      <c r="J88" s="8"/>
    </row>
    <row r="89" spans="1:11" ht="16">
      <c r="A89" s="29" t="s">
        <v>54</v>
      </c>
      <c r="B89" s="29" t="s">
        <v>4</v>
      </c>
      <c r="C89" s="8">
        <v>18</v>
      </c>
      <c r="D89" s="8">
        <v>18</v>
      </c>
      <c r="E89" s="8">
        <v>28</v>
      </c>
      <c r="F89" s="25">
        <v>0.82140000000000002</v>
      </c>
      <c r="G89" s="23">
        <v>1.43</v>
      </c>
      <c r="H89" s="23">
        <v>21.04</v>
      </c>
      <c r="I89" s="25">
        <v>0</v>
      </c>
      <c r="J89" s="8"/>
    </row>
    <row r="90" spans="1:11" ht="16">
      <c r="A90" s="29" t="s">
        <v>54</v>
      </c>
      <c r="B90" s="29" t="s">
        <v>5</v>
      </c>
      <c r="C90" s="8">
        <v>22</v>
      </c>
      <c r="D90" s="8">
        <v>22</v>
      </c>
      <c r="E90" s="8">
        <v>22</v>
      </c>
      <c r="F90" s="25">
        <v>0.77270000000000005</v>
      </c>
      <c r="G90" s="23">
        <v>1.36</v>
      </c>
      <c r="H90" s="23">
        <v>6.68</v>
      </c>
      <c r="I90" s="25">
        <v>0</v>
      </c>
      <c r="J90" s="8"/>
    </row>
    <row r="91" spans="1:11" ht="16">
      <c r="A91" s="29" t="s">
        <v>55</v>
      </c>
      <c r="B91" s="29" t="s">
        <v>4</v>
      </c>
      <c r="C91" s="8">
        <v>3</v>
      </c>
      <c r="D91" s="8">
        <v>3</v>
      </c>
      <c r="E91" s="8">
        <v>3</v>
      </c>
      <c r="F91" s="25">
        <v>1</v>
      </c>
      <c r="G91" s="23">
        <v>1</v>
      </c>
      <c r="H91" s="23">
        <v>0</v>
      </c>
      <c r="I91" s="25">
        <v>0</v>
      </c>
      <c r="J91" s="8"/>
    </row>
    <row r="92" spans="1:11" ht="16">
      <c r="A92" s="29" t="s">
        <v>55</v>
      </c>
      <c r="B92" s="29" t="s">
        <v>5</v>
      </c>
      <c r="C92" s="8">
        <v>0</v>
      </c>
      <c r="D92" s="8">
        <v>0</v>
      </c>
      <c r="E92" s="8">
        <v>0</v>
      </c>
      <c r="F92" s="25">
        <v>0</v>
      </c>
      <c r="G92" s="23">
        <v>0</v>
      </c>
      <c r="H92" s="23">
        <v>0</v>
      </c>
      <c r="I92" s="25">
        <v>0</v>
      </c>
      <c r="J92" s="8"/>
    </row>
    <row r="93" spans="1:11" ht="16">
      <c r="A93" s="29" t="s">
        <v>56</v>
      </c>
      <c r="B93" s="29" t="s">
        <v>4</v>
      </c>
      <c r="C93" s="8">
        <v>246</v>
      </c>
      <c r="D93" s="8">
        <v>242</v>
      </c>
      <c r="E93" s="8">
        <v>258</v>
      </c>
      <c r="F93" s="25">
        <v>0.64339999999999997</v>
      </c>
      <c r="G93" s="23">
        <v>3.94</v>
      </c>
      <c r="H93" s="23">
        <v>56.53</v>
      </c>
      <c r="I93" s="25">
        <v>0</v>
      </c>
      <c r="J93" s="8"/>
    </row>
    <row r="94" spans="1:11" ht="16">
      <c r="A94" s="29" t="s">
        <v>56</v>
      </c>
      <c r="B94" s="29" t="s">
        <v>5</v>
      </c>
      <c r="C94" s="8">
        <v>259</v>
      </c>
      <c r="D94" s="8">
        <v>257</v>
      </c>
      <c r="E94" s="8">
        <v>278</v>
      </c>
      <c r="F94" s="25">
        <v>0.58630000000000004</v>
      </c>
      <c r="G94" s="23">
        <v>3.86</v>
      </c>
      <c r="H94" s="23">
        <v>86.35</v>
      </c>
      <c r="I94" s="25">
        <v>0</v>
      </c>
      <c r="J94" s="8"/>
    </row>
    <row r="95" spans="1:11" ht="16">
      <c r="A95" s="29" t="s">
        <v>57</v>
      </c>
      <c r="B95" s="29" t="s">
        <v>4</v>
      </c>
      <c r="C95" s="8">
        <v>0</v>
      </c>
      <c r="D95" s="8">
        <v>0</v>
      </c>
      <c r="E95" s="8">
        <v>0</v>
      </c>
      <c r="F95" s="25">
        <v>0</v>
      </c>
      <c r="G95" s="23">
        <v>0</v>
      </c>
      <c r="H95" s="23">
        <v>0</v>
      </c>
      <c r="I95" s="25">
        <v>0</v>
      </c>
      <c r="J95" s="8"/>
    </row>
    <row r="96" spans="1:11" ht="16">
      <c r="A96" s="29" t="s">
        <v>57</v>
      </c>
      <c r="B96" s="29" t="s">
        <v>5</v>
      </c>
      <c r="C96" s="8">
        <v>1</v>
      </c>
      <c r="D96" s="8">
        <v>1</v>
      </c>
      <c r="E96" s="8">
        <v>1</v>
      </c>
      <c r="F96" s="25">
        <v>1</v>
      </c>
      <c r="G96" s="23">
        <v>1</v>
      </c>
      <c r="H96" s="23">
        <v>0</v>
      </c>
      <c r="I96" s="25">
        <v>0</v>
      </c>
      <c r="J96" s="8"/>
    </row>
    <row r="97" spans="2:9" ht="16">
      <c r="B97" s="2"/>
    </row>
    <row r="98" spans="2:9" ht="16">
      <c r="B98" s="2" t="s">
        <v>7</v>
      </c>
    </row>
    <row r="99" spans="2:9" ht="16">
      <c r="B99" s="15" t="s">
        <v>58</v>
      </c>
    </row>
    <row r="100" spans="2:9" ht="16">
      <c r="B100" s="15" t="s">
        <v>59</v>
      </c>
    </row>
    <row r="101" spans="2:9" ht="16">
      <c r="B101" s="2" t="s">
        <v>42</v>
      </c>
    </row>
    <row r="102" spans="2:9" ht="16">
      <c r="B102" s="15" t="s">
        <v>60</v>
      </c>
    </row>
    <row r="104" spans="2:9" ht="16">
      <c r="B104" s="2" t="s">
        <v>61</v>
      </c>
      <c r="F104" s="2" t="s">
        <v>62</v>
      </c>
    </row>
    <row r="105" spans="2:9" ht="16">
      <c r="B105" s="4" t="s">
        <v>2</v>
      </c>
      <c r="C105" s="5" t="s">
        <v>63</v>
      </c>
      <c r="D105" s="41" t="s">
        <v>64</v>
      </c>
      <c r="F105" s="4" t="s">
        <v>2</v>
      </c>
      <c r="G105" s="5" t="s">
        <v>65</v>
      </c>
      <c r="H105" s="5" t="s">
        <v>66</v>
      </c>
      <c r="I105" s="42"/>
    </row>
    <row r="106" spans="2:9" ht="16">
      <c r="B106" s="7" t="s">
        <v>4</v>
      </c>
      <c r="C106" s="43">
        <v>0.66669999999999996</v>
      </c>
      <c r="D106" s="44">
        <v>-2.3332999999999999</v>
      </c>
      <c r="F106" s="7" t="s">
        <v>4</v>
      </c>
      <c r="G106" s="45" t="s">
        <v>67</v>
      </c>
      <c r="H106" s="35">
        <v>-0.66500000000000004</v>
      </c>
      <c r="I106" s="11"/>
    </row>
    <row r="107" spans="2:9" ht="16">
      <c r="B107" s="46" t="s">
        <v>5</v>
      </c>
      <c r="C107" s="47">
        <v>0.2</v>
      </c>
      <c r="D107" s="48"/>
      <c r="F107" s="46" t="s">
        <v>5</v>
      </c>
      <c r="G107" s="49" t="s">
        <v>68</v>
      </c>
      <c r="H107" s="13"/>
      <c r="I107" s="48"/>
    </row>
    <row r="109" spans="2:9" ht="16">
      <c r="B109" s="2" t="s">
        <v>7</v>
      </c>
    </row>
    <row r="110" spans="2:9" ht="16">
      <c r="B110" s="15" t="s">
        <v>69</v>
      </c>
    </row>
    <row r="111" spans="2:9" ht="16">
      <c r="B111" s="15" t="s">
        <v>70</v>
      </c>
    </row>
    <row r="112" spans="2:9" ht="16">
      <c r="B112" s="2"/>
    </row>
    <row r="113" spans="1:11" ht="16">
      <c r="B113" s="2" t="s">
        <v>42</v>
      </c>
    </row>
    <row r="114" spans="1:11" ht="16">
      <c r="B114" s="15" t="s">
        <v>71</v>
      </c>
    </row>
    <row r="117" spans="1:11" ht="16">
      <c r="B117" s="2" t="s">
        <v>72</v>
      </c>
    </row>
    <row r="118" spans="1:11" ht="16">
      <c r="A118" s="19" t="s">
        <v>73</v>
      </c>
      <c r="B118" s="19" t="s">
        <v>2</v>
      </c>
      <c r="C118" s="19" t="s">
        <v>19</v>
      </c>
      <c r="D118" s="19" t="s">
        <v>20</v>
      </c>
      <c r="E118" s="19" t="s">
        <v>12</v>
      </c>
      <c r="F118" s="19" t="s">
        <v>21</v>
      </c>
      <c r="G118" s="19" t="s">
        <v>22</v>
      </c>
      <c r="H118" s="19" t="s">
        <v>23</v>
      </c>
      <c r="I118" s="19" t="s">
        <v>24</v>
      </c>
      <c r="J118" s="19" t="s">
        <v>13</v>
      </c>
      <c r="K118" s="29"/>
    </row>
    <row r="119" spans="1:11" ht="16">
      <c r="A119" s="29" t="s">
        <v>74</v>
      </c>
      <c r="B119" s="29" t="s">
        <v>4</v>
      </c>
      <c r="C119" s="8">
        <v>25472</v>
      </c>
      <c r="D119" s="8">
        <v>22809</v>
      </c>
      <c r="E119" s="8">
        <v>35315</v>
      </c>
      <c r="F119" s="43">
        <v>0.35020000000000001</v>
      </c>
      <c r="G119" s="8">
        <v>6.46</v>
      </c>
      <c r="H119" s="8">
        <v>227.62</v>
      </c>
      <c r="I119" s="43">
        <v>1.9E-3</v>
      </c>
      <c r="J119" s="8">
        <v>68</v>
      </c>
    </row>
    <row r="120" spans="1:11" ht="16">
      <c r="A120" s="29" t="s">
        <v>74</v>
      </c>
      <c r="B120" s="29" t="s">
        <v>5</v>
      </c>
      <c r="C120" s="8">
        <v>22318</v>
      </c>
      <c r="D120" s="8">
        <v>19861</v>
      </c>
      <c r="E120" s="8">
        <v>31066</v>
      </c>
      <c r="F120" s="43">
        <v>0.315</v>
      </c>
      <c r="G120" s="8">
        <v>4.96</v>
      </c>
      <c r="H120" s="8">
        <v>211.59</v>
      </c>
      <c r="I120" s="43">
        <v>2.5999999999999999E-3</v>
      </c>
      <c r="J120" s="8">
        <v>81</v>
      </c>
    </row>
    <row r="121" spans="1:11" ht="16">
      <c r="A121" s="22" t="s">
        <v>75</v>
      </c>
      <c r="B121" s="22" t="s">
        <v>4</v>
      </c>
      <c r="C121" s="23">
        <v>4663</v>
      </c>
      <c r="D121" s="23">
        <v>4469</v>
      </c>
      <c r="E121" s="23">
        <v>5309</v>
      </c>
      <c r="F121" s="25">
        <v>0.53120000000000001</v>
      </c>
      <c r="G121" s="23">
        <v>3.28</v>
      </c>
      <c r="H121" s="23">
        <v>118.23</v>
      </c>
      <c r="I121" s="25">
        <v>0</v>
      </c>
      <c r="J121" s="23">
        <v>0</v>
      </c>
    </row>
    <row r="122" spans="1:11" ht="16">
      <c r="A122" s="22" t="s">
        <v>75</v>
      </c>
      <c r="B122" s="22" t="s">
        <v>5</v>
      </c>
      <c r="C122" s="23">
        <v>4371</v>
      </c>
      <c r="D122" s="23">
        <v>4203</v>
      </c>
      <c r="E122" s="23">
        <v>4950</v>
      </c>
      <c r="F122" s="25">
        <v>0.60729999999999995</v>
      </c>
      <c r="G122" s="23">
        <v>2.42</v>
      </c>
      <c r="H122" s="23">
        <v>92.92</v>
      </c>
      <c r="I122" s="25">
        <v>0</v>
      </c>
      <c r="J122" s="23">
        <v>0</v>
      </c>
    </row>
    <row r="123" spans="1:11" ht="16">
      <c r="A123" s="29" t="s">
        <v>76</v>
      </c>
      <c r="B123" s="29" t="s">
        <v>4</v>
      </c>
      <c r="C123" s="8">
        <v>2319</v>
      </c>
      <c r="D123" s="8">
        <v>2159</v>
      </c>
      <c r="E123" s="8">
        <v>3066</v>
      </c>
      <c r="F123" s="43">
        <v>0.48599999999999999</v>
      </c>
      <c r="G123" s="8">
        <v>4.5599999999999996</v>
      </c>
      <c r="H123" s="8">
        <v>179.75</v>
      </c>
      <c r="I123" s="43">
        <v>2.9999999999999997E-4</v>
      </c>
      <c r="J123" s="8">
        <v>1</v>
      </c>
    </row>
    <row r="124" spans="1:11" ht="16">
      <c r="A124" s="29" t="s">
        <v>76</v>
      </c>
      <c r="B124" s="29" t="s">
        <v>5</v>
      </c>
      <c r="C124" s="8">
        <v>1892</v>
      </c>
      <c r="D124" s="8">
        <v>1764</v>
      </c>
      <c r="E124" s="8">
        <v>2382</v>
      </c>
      <c r="F124" s="43">
        <v>0.37740000000000001</v>
      </c>
      <c r="G124" s="8">
        <v>4.25</v>
      </c>
      <c r="H124" s="8">
        <v>183.52</v>
      </c>
      <c r="I124" s="43">
        <v>4.0000000000000002E-4</v>
      </c>
      <c r="J124" s="8">
        <v>1</v>
      </c>
    </row>
    <row r="126" spans="1:11" ht="16">
      <c r="B126" s="2" t="s">
        <v>7</v>
      </c>
    </row>
    <row r="127" spans="1:11" ht="16">
      <c r="B127" s="15" t="s">
        <v>77</v>
      </c>
    </row>
    <row r="128" spans="1:11" ht="16">
      <c r="B128" s="15" t="s">
        <v>78</v>
      </c>
    </row>
    <row r="129" spans="2:2" ht="16">
      <c r="B129" s="15" t="s">
        <v>79</v>
      </c>
    </row>
    <row r="131" spans="2:2" ht="16">
      <c r="B131" s="2" t="s">
        <v>42</v>
      </c>
    </row>
    <row r="132" spans="2:2" ht="16">
      <c r="B132" s="15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outlinePr summaryBelow="0" summaryRight="0"/>
  </sheetPr>
  <dimension ref="A1:K88"/>
  <sheetViews>
    <sheetView topLeftCell="A73" workbookViewId="0"/>
  </sheetViews>
  <sheetFormatPr baseColWidth="10" defaultColWidth="11.28515625" defaultRowHeight="15" customHeight="1"/>
  <sheetData>
    <row r="1" spans="1:11">
      <c r="A1" s="29" t="s">
        <v>81</v>
      </c>
      <c r="B1" s="29" t="s">
        <v>2</v>
      </c>
      <c r="C1" s="29" t="s">
        <v>19</v>
      </c>
      <c r="D1" s="29" t="s">
        <v>20</v>
      </c>
      <c r="E1" s="29" t="s">
        <v>12</v>
      </c>
      <c r="F1" s="29" t="s">
        <v>21</v>
      </c>
      <c r="G1" s="29" t="s">
        <v>22</v>
      </c>
      <c r="H1" s="29" t="s">
        <v>23</v>
      </c>
      <c r="I1" s="29" t="s">
        <v>3</v>
      </c>
      <c r="J1" s="29" t="s">
        <v>13</v>
      </c>
      <c r="K1" s="29" t="s">
        <v>82</v>
      </c>
    </row>
    <row r="2" spans="1:11">
      <c r="A2" s="29" t="s">
        <v>27</v>
      </c>
      <c r="B2" s="29" t="s">
        <v>4</v>
      </c>
      <c r="C2" s="8">
        <v>36407</v>
      </c>
      <c r="D2" s="8">
        <v>35616</v>
      </c>
      <c r="E2" s="8">
        <v>44100</v>
      </c>
      <c r="F2" s="43">
        <v>0.44719999999999999</v>
      </c>
      <c r="G2" s="8">
        <v>4.79</v>
      </c>
      <c r="H2" s="8">
        <v>176.31</v>
      </c>
      <c r="I2" s="43">
        <v>1.2999999999999999E-3</v>
      </c>
      <c r="J2" s="8">
        <v>58</v>
      </c>
      <c r="K2" s="8">
        <v>3665.98</v>
      </c>
    </row>
    <row r="3" spans="1:11">
      <c r="A3" s="29" t="s">
        <v>27</v>
      </c>
      <c r="B3" s="29" t="s">
        <v>5</v>
      </c>
      <c r="C3" s="8">
        <v>9716</v>
      </c>
      <c r="D3" s="8">
        <v>9357</v>
      </c>
      <c r="E3" s="8">
        <v>11833</v>
      </c>
      <c r="F3" s="43">
        <v>0.35210000000000002</v>
      </c>
      <c r="G3" s="8">
        <v>4.4400000000000004</v>
      </c>
      <c r="H3" s="8">
        <v>211.14</v>
      </c>
      <c r="I3" s="43">
        <v>1.6999999999999999E-3</v>
      </c>
      <c r="J3" s="8">
        <v>20</v>
      </c>
      <c r="K3" s="8">
        <v>4654.8</v>
      </c>
    </row>
    <row r="4" spans="1:11">
      <c r="A4" s="29" t="s">
        <v>28</v>
      </c>
      <c r="B4" s="29" t="s">
        <v>4</v>
      </c>
      <c r="C4" s="8">
        <v>6385</v>
      </c>
      <c r="D4" s="8">
        <v>4616</v>
      </c>
      <c r="E4" s="8">
        <v>8999</v>
      </c>
      <c r="F4" s="43">
        <v>0.42199999999999999</v>
      </c>
      <c r="G4" s="8">
        <v>5.16</v>
      </c>
      <c r="H4" s="8">
        <v>201.71</v>
      </c>
      <c r="I4" s="43">
        <v>8.0000000000000004E-4</v>
      </c>
      <c r="J4" s="8">
        <v>7</v>
      </c>
      <c r="K4" s="8">
        <v>253.75</v>
      </c>
    </row>
    <row r="5" spans="1:11">
      <c r="A5" s="29" t="s">
        <v>28</v>
      </c>
      <c r="B5" s="29" t="s">
        <v>5</v>
      </c>
      <c r="C5" s="8">
        <v>31535</v>
      </c>
      <c r="D5" s="8">
        <v>28477</v>
      </c>
      <c r="E5" s="8">
        <v>38078</v>
      </c>
      <c r="F5" s="43">
        <v>0.53569999999999995</v>
      </c>
      <c r="G5" s="8">
        <v>3.2</v>
      </c>
      <c r="H5" s="8">
        <v>138.97999999999999</v>
      </c>
      <c r="I5" s="43">
        <v>1.4E-3</v>
      </c>
      <c r="J5" s="8">
        <v>53</v>
      </c>
      <c r="K5" s="8">
        <v>2315.65</v>
      </c>
    </row>
    <row r="6" spans="1:11">
      <c r="A6" s="29" t="s">
        <v>29</v>
      </c>
      <c r="B6" s="29" t="s">
        <v>4</v>
      </c>
      <c r="C6" s="8">
        <v>4184</v>
      </c>
      <c r="D6" s="8">
        <v>3088</v>
      </c>
      <c r="E6" s="8">
        <v>5834</v>
      </c>
      <c r="F6" s="43">
        <v>0.32</v>
      </c>
      <c r="G6" s="8">
        <v>6.04</v>
      </c>
      <c r="H6" s="8">
        <v>260</v>
      </c>
      <c r="I6" s="43">
        <v>1E-3</v>
      </c>
      <c r="J6" s="8">
        <v>6</v>
      </c>
      <c r="K6" s="8">
        <v>333.1</v>
      </c>
    </row>
    <row r="7" spans="1:11">
      <c r="A7" s="29" t="s">
        <v>29</v>
      </c>
      <c r="B7" s="29" t="s">
        <v>5</v>
      </c>
      <c r="C7" s="8">
        <v>1447</v>
      </c>
      <c r="D7" s="8">
        <v>1034</v>
      </c>
      <c r="E7" s="8">
        <v>1689</v>
      </c>
      <c r="F7" s="43">
        <v>0.3256</v>
      </c>
      <c r="G7" s="8">
        <v>4.53</v>
      </c>
      <c r="H7" s="8">
        <v>179.39</v>
      </c>
      <c r="I7" s="43">
        <v>1.1999999999999999E-3</v>
      </c>
      <c r="J7" s="8">
        <v>2</v>
      </c>
      <c r="K7" s="8">
        <v>131</v>
      </c>
    </row>
    <row r="8" spans="1:11">
      <c r="A8" s="29" t="s">
        <v>30</v>
      </c>
      <c r="B8" s="29" t="s">
        <v>4</v>
      </c>
      <c r="C8" s="8">
        <v>2975</v>
      </c>
      <c r="D8" s="8">
        <v>2887</v>
      </c>
      <c r="E8" s="8">
        <v>3479</v>
      </c>
      <c r="F8" s="43">
        <v>0.75509999999999999</v>
      </c>
      <c r="G8" s="8">
        <v>2.87</v>
      </c>
      <c r="H8" s="8">
        <v>59.97</v>
      </c>
      <c r="I8" s="43">
        <v>0</v>
      </c>
      <c r="J8" s="8">
        <v>0</v>
      </c>
      <c r="K8" s="8">
        <v>0</v>
      </c>
    </row>
    <row r="9" spans="1:11">
      <c r="A9" s="29" t="s">
        <v>30</v>
      </c>
      <c r="B9" s="29" t="s">
        <v>5</v>
      </c>
      <c r="C9" s="8">
        <v>631</v>
      </c>
      <c r="D9" s="8">
        <v>601</v>
      </c>
      <c r="E9" s="8">
        <v>737</v>
      </c>
      <c r="F9" s="43">
        <v>0.77070000000000005</v>
      </c>
      <c r="G9" s="8">
        <v>1.9</v>
      </c>
      <c r="H9" s="8">
        <v>36.369999999999997</v>
      </c>
      <c r="I9" s="43">
        <v>0</v>
      </c>
      <c r="J9" s="8">
        <v>0</v>
      </c>
      <c r="K9" s="8">
        <v>0</v>
      </c>
    </row>
    <row r="10" spans="1:11">
      <c r="A10" s="29" t="s">
        <v>31</v>
      </c>
      <c r="B10" s="29" t="s">
        <v>4</v>
      </c>
      <c r="C10" s="8">
        <v>2543</v>
      </c>
      <c r="D10" s="8">
        <v>1206</v>
      </c>
      <c r="E10" s="8">
        <v>4538</v>
      </c>
      <c r="F10" s="43">
        <v>0.29620000000000002</v>
      </c>
      <c r="G10" s="8">
        <v>7.76</v>
      </c>
      <c r="H10" s="8">
        <v>312.13</v>
      </c>
      <c r="I10" s="43">
        <v>0</v>
      </c>
      <c r="J10" s="8">
        <v>0</v>
      </c>
      <c r="K10" s="8">
        <v>0</v>
      </c>
    </row>
    <row r="11" spans="1:11">
      <c r="A11" s="29" t="s">
        <v>31</v>
      </c>
      <c r="B11" s="29" t="s">
        <v>5</v>
      </c>
      <c r="C11" s="8">
        <v>7899</v>
      </c>
      <c r="D11" s="8">
        <v>5697</v>
      </c>
      <c r="E11" s="8">
        <v>10995</v>
      </c>
      <c r="F11" s="43">
        <v>0.26750000000000002</v>
      </c>
      <c r="G11" s="8">
        <v>5.42</v>
      </c>
      <c r="H11" s="8">
        <v>251.38</v>
      </c>
      <c r="I11" s="43">
        <v>0</v>
      </c>
      <c r="J11" s="8">
        <v>0</v>
      </c>
      <c r="K11" s="8">
        <v>0</v>
      </c>
    </row>
    <row r="12" spans="1:11">
      <c r="A12" s="29" t="s">
        <v>32</v>
      </c>
      <c r="B12" s="29" t="s">
        <v>4</v>
      </c>
      <c r="C12" s="8">
        <v>1518</v>
      </c>
      <c r="D12" s="8">
        <v>1336</v>
      </c>
      <c r="E12" s="8">
        <v>1866</v>
      </c>
      <c r="F12" s="43">
        <v>0.65969999999999995</v>
      </c>
      <c r="G12" s="8">
        <v>2.11</v>
      </c>
      <c r="H12" s="8">
        <v>134.36000000000001</v>
      </c>
      <c r="I12" s="43">
        <v>0</v>
      </c>
      <c r="J12" s="8">
        <v>0</v>
      </c>
      <c r="K12" s="8">
        <v>0</v>
      </c>
    </row>
    <row r="13" spans="1:11">
      <c r="A13" s="29" t="s">
        <v>32</v>
      </c>
      <c r="B13" s="29" t="s">
        <v>5</v>
      </c>
      <c r="C13" s="8">
        <v>1624</v>
      </c>
      <c r="D13" s="8">
        <v>1456</v>
      </c>
      <c r="E13" s="8">
        <v>1872</v>
      </c>
      <c r="F13" s="43">
        <v>0.60419999999999996</v>
      </c>
      <c r="G13" s="8">
        <v>2.37</v>
      </c>
      <c r="H13" s="8">
        <v>137.58000000000001</v>
      </c>
      <c r="I13" s="43">
        <v>0</v>
      </c>
      <c r="J13" s="8">
        <v>0</v>
      </c>
      <c r="K13" s="8">
        <v>0</v>
      </c>
    </row>
    <row r="14" spans="1:11">
      <c r="A14" s="29" t="s">
        <v>33</v>
      </c>
      <c r="B14" s="29" t="s">
        <v>4</v>
      </c>
      <c r="C14" s="8">
        <v>517</v>
      </c>
      <c r="D14" s="8">
        <v>461</v>
      </c>
      <c r="E14" s="8">
        <v>568</v>
      </c>
      <c r="F14" s="43">
        <v>0.53700000000000003</v>
      </c>
      <c r="G14" s="8">
        <v>4.9800000000000004</v>
      </c>
      <c r="H14" s="8">
        <v>92.71</v>
      </c>
      <c r="I14" s="43">
        <v>0</v>
      </c>
      <c r="J14" s="8">
        <v>0</v>
      </c>
      <c r="K14" s="8">
        <v>0</v>
      </c>
    </row>
    <row r="15" spans="1:11">
      <c r="A15" s="29" t="s">
        <v>33</v>
      </c>
      <c r="B15" s="29" t="s">
        <v>5</v>
      </c>
      <c r="C15" s="8">
        <v>2260</v>
      </c>
      <c r="D15" s="8">
        <v>2118</v>
      </c>
      <c r="E15" s="8">
        <v>2462</v>
      </c>
      <c r="F15" s="43">
        <v>0.61660000000000004</v>
      </c>
      <c r="G15" s="8">
        <v>2.5499999999999998</v>
      </c>
      <c r="H15" s="8">
        <v>88.59</v>
      </c>
      <c r="I15" s="43">
        <v>0</v>
      </c>
      <c r="J15" s="8">
        <v>0</v>
      </c>
      <c r="K15" s="8">
        <v>0</v>
      </c>
    </row>
    <row r="16" spans="1:11">
      <c r="A16" s="29" t="s">
        <v>34</v>
      </c>
      <c r="B16" s="29" t="s">
        <v>4</v>
      </c>
      <c r="C16" s="8">
        <v>85</v>
      </c>
      <c r="D16" s="8">
        <v>16</v>
      </c>
      <c r="E16" s="8">
        <v>163</v>
      </c>
      <c r="F16" s="43">
        <v>0.26989999999999997</v>
      </c>
      <c r="G16" s="8">
        <v>7.21</v>
      </c>
      <c r="H16" s="8">
        <v>206.35</v>
      </c>
      <c r="I16" s="43">
        <v>6.1000000000000004E-3</v>
      </c>
      <c r="J16" s="8">
        <v>1</v>
      </c>
      <c r="K16" s="8">
        <v>75.3</v>
      </c>
    </row>
    <row r="17" spans="1:11">
      <c r="A17" s="29" t="s">
        <v>34</v>
      </c>
      <c r="B17" s="29" t="s">
        <v>5</v>
      </c>
      <c r="C17" s="8">
        <v>3056</v>
      </c>
      <c r="D17" s="8">
        <v>2421</v>
      </c>
      <c r="E17" s="8">
        <v>4080</v>
      </c>
      <c r="F17" s="43">
        <v>0.30909999999999999</v>
      </c>
      <c r="G17" s="8">
        <v>4.9000000000000004</v>
      </c>
      <c r="H17" s="8">
        <v>199.37</v>
      </c>
      <c r="I17" s="43">
        <v>2E-3</v>
      </c>
      <c r="J17" s="8">
        <v>8</v>
      </c>
      <c r="K17" s="8">
        <v>343.75</v>
      </c>
    </row>
    <row r="18" spans="1:11">
      <c r="A18" s="50"/>
      <c r="B18" s="29" t="s">
        <v>4</v>
      </c>
      <c r="C18" s="8">
        <v>54614</v>
      </c>
      <c r="D18" s="8">
        <v>49226</v>
      </c>
      <c r="E18" s="8">
        <v>69547</v>
      </c>
      <c r="F18" s="43">
        <v>0.44490000000000002</v>
      </c>
      <c r="G18" s="8">
        <v>4.9800000000000004</v>
      </c>
      <c r="H18" s="8">
        <v>187.92</v>
      </c>
      <c r="I18" s="43">
        <v>1E-3</v>
      </c>
      <c r="J18" s="8">
        <v>72</v>
      </c>
      <c r="K18" s="8">
        <v>4328.13</v>
      </c>
    </row>
    <row r="19" spans="1:11">
      <c r="A19" s="50"/>
      <c r="B19" s="29" t="s">
        <v>5</v>
      </c>
      <c r="C19" s="8">
        <v>58168</v>
      </c>
      <c r="D19" s="8">
        <v>51161</v>
      </c>
      <c r="E19" s="8">
        <v>71746</v>
      </c>
      <c r="F19" s="43">
        <v>0.45350000000000001</v>
      </c>
      <c r="G19" s="8">
        <v>3.82</v>
      </c>
      <c r="H19" s="8">
        <v>169.67</v>
      </c>
      <c r="I19" s="43">
        <v>1.1999999999999999E-3</v>
      </c>
      <c r="J19" s="8">
        <v>83</v>
      </c>
      <c r="K19" s="8">
        <v>7445.2</v>
      </c>
    </row>
    <row r="31" spans="1:11">
      <c r="B31" s="51"/>
    </row>
    <row r="33" spans="2:2">
      <c r="B33" s="52"/>
    </row>
    <row r="34" spans="2:2">
      <c r="B34" s="52"/>
    </row>
    <row r="36" spans="2:2">
      <c r="B36" s="51"/>
    </row>
    <row r="38" spans="2:2">
      <c r="B38" s="15"/>
    </row>
    <row r="39" spans="2:2">
      <c r="B39" s="15"/>
    </row>
    <row r="40" spans="2:2">
      <c r="B40" s="15"/>
    </row>
    <row r="41" spans="2:2">
      <c r="B41" s="53" t="s">
        <v>83</v>
      </c>
    </row>
    <row r="42" spans="2:2">
      <c r="B42" s="15"/>
    </row>
    <row r="43" spans="2:2">
      <c r="B43" s="54" t="s">
        <v>84</v>
      </c>
    </row>
    <row r="44" spans="2:2">
      <c r="B44" s="54" t="s">
        <v>85</v>
      </c>
    </row>
    <row r="46" spans="2:2">
      <c r="B46" s="53" t="s">
        <v>86</v>
      </c>
    </row>
    <row r="48" spans="2:2">
      <c r="B48" s="55" t="s">
        <v>87</v>
      </c>
    </row>
    <row r="49" spans="2:2">
      <c r="B49" s="56" t="s">
        <v>88</v>
      </c>
    </row>
    <row r="50" spans="2:2">
      <c r="B50" s="55" t="s">
        <v>89</v>
      </c>
    </row>
    <row r="51" spans="2:2">
      <c r="B51" s="55" t="s">
        <v>90</v>
      </c>
    </row>
    <row r="52" spans="2:2">
      <c r="B52" s="55" t="s">
        <v>91</v>
      </c>
    </row>
    <row r="54" spans="2:2">
      <c r="B54" s="53" t="s">
        <v>92</v>
      </c>
    </row>
    <row r="83" spans="2:2">
      <c r="B83" s="15" t="s">
        <v>93</v>
      </c>
    </row>
    <row r="84" spans="2:2">
      <c r="B84" s="15" t="s">
        <v>94</v>
      </c>
    </row>
    <row r="85" spans="2:2">
      <c r="B85" s="15" t="s">
        <v>95</v>
      </c>
    </row>
    <row r="86" spans="2:2">
      <c r="B86" s="15" t="s">
        <v>96</v>
      </c>
    </row>
    <row r="87" spans="2:2">
      <c r="B87" s="15" t="s">
        <v>97</v>
      </c>
    </row>
    <row r="88" spans="2:2">
      <c r="B88" s="15" t="s">
        <v>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44"/>
  <sheetViews>
    <sheetView workbookViewId="0">
      <selection activeCell="J63" sqref="J63"/>
    </sheetView>
  </sheetViews>
  <sheetFormatPr baseColWidth="10" defaultColWidth="11.28515625" defaultRowHeight="15" customHeight="1"/>
  <cols>
    <col min="1" max="1" width="37.7109375" customWidth="1"/>
    <col min="2" max="2" width="11.5703125" customWidth="1"/>
    <col min="3" max="3" width="20.140625" customWidth="1"/>
    <col min="4" max="4" width="17.5703125" customWidth="1"/>
    <col min="5" max="5" width="7.7109375" customWidth="1"/>
    <col min="6" max="6" width="7.140625" customWidth="1"/>
    <col min="7" max="7" width="13.28515625" customWidth="1"/>
  </cols>
  <sheetData>
    <row r="1" spans="1:7" ht="34">
      <c r="A1" s="57" t="s">
        <v>99</v>
      </c>
      <c r="B1" s="58" t="s">
        <v>100</v>
      </c>
      <c r="C1" s="58" t="s">
        <v>2</v>
      </c>
      <c r="D1" s="58" t="s">
        <v>101</v>
      </c>
      <c r="E1" s="58" t="s">
        <v>82</v>
      </c>
      <c r="F1" s="58" t="s">
        <v>12</v>
      </c>
      <c r="G1" s="59" t="s">
        <v>102</v>
      </c>
    </row>
    <row r="2" spans="1:7" ht="16">
      <c r="A2" s="8">
        <v>1</v>
      </c>
      <c r="B2" s="134" t="s">
        <v>103</v>
      </c>
      <c r="C2" s="29" t="s">
        <v>104</v>
      </c>
      <c r="D2" s="8">
        <v>53.54</v>
      </c>
      <c r="E2" s="8">
        <v>910.1</v>
      </c>
      <c r="F2" s="8">
        <v>10007</v>
      </c>
      <c r="G2" s="43">
        <v>1.6999999999999999E-3</v>
      </c>
    </row>
    <row r="3" spans="1:7" ht="16">
      <c r="A3" s="50"/>
      <c r="B3" s="135"/>
      <c r="C3" s="29" t="s">
        <v>105</v>
      </c>
      <c r="D3" s="8">
        <v>45.6</v>
      </c>
      <c r="E3" s="8">
        <v>1048.75</v>
      </c>
      <c r="F3" s="8">
        <v>9629</v>
      </c>
      <c r="G3" s="43">
        <v>2.3999999999999998E-3</v>
      </c>
    </row>
    <row r="4" spans="1:7" ht="16">
      <c r="A4" s="50"/>
      <c r="B4" s="50"/>
      <c r="C4" s="50"/>
      <c r="D4" s="60">
        <v>0.1741</v>
      </c>
      <c r="E4" s="61">
        <v>-0.13220000000000001</v>
      </c>
      <c r="F4" s="43">
        <v>3.9300000000000002E-2</v>
      </c>
      <c r="G4" s="61">
        <v>-0.2888</v>
      </c>
    </row>
    <row r="5" spans="1:7" ht="16">
      <c r="A5" s="50"/>
      <c r="B5" s="50"/>
      <c r="C5" s="50"/>
      <c r="D5" s="50"/>
      <c r="E5" s="50"/>
      <c r="F5" s="50"/>
      <c r="G5" s="50"/>
    </row>
    <row r="6" spans="1:7" ht="16">
      <c r="A6" s="8">
        <v>2</v>
      </c>
      <c r="B6" s="134" t="s">
        <v>106</v>
      </c>
      <c r="C6" s="29" t="s">
        <v>104</v>
      </c>
      <c r="D6" s="8">
        <v>73</v>
      </c>
      <c r="E6" s="8">
        <v>292</v>
      </c>
      <c r="F6" s="8">
        <v>3803</v>
      </c>
      <c r="G6" s="43">
        <v>1.1000000000000001E-3</v>
      </c>
    </row>
    <row r="7" spans="1:7" ht="16">
      <c r="A7" s="50"/>
      <c r="B7" s="135"/>
      <c r="C7" s="29" t="s">
        <v>105</v>
      </c>
      <c r="D7" s="8">
        <v>15.4</v>
      </c>
      <c r="E7" s="8">
        <v>30.8</v>
      </c>
      <c r="F7" s="8">
        <v>580</v>
      </c>
      <c r="G7" s="43">
        <v>3.3999999999999998E-3</v>
      </c>
    </row>
    <row r="8" spans="1:7" ht="16">
      <c r="A8" s="50"/>
      <c r="B8" s="50"/>
      <c r="C8" s="50"/>
      <c r="D8" s="60">
        <v>3.7403</v>
      </c>
      <c r="E8" s="60">
        <v>8.4804999999999993</v>
      </c>
      <c r="F8" s="43">
        <v>5.5568999999999997</v>
      </c>
      <c r="G8" s="61">
        <v>-0.69499999999999995</v>
      </c>
    </row>
    <row r="9" spans="1:7" ht="16">
      <c r="A9" s="50"/>
      <c r="B9" s="50"/>
      <c r="C9" s="50"/>
      <c r="D9" s="50"/>
      <c r="E9" s="50"/>
      <c r="F9" s="50"/>
      <c r="G9" s="50"/>
    </row>
    <row r="10" spans="1:7" ht="16">
      <c r="A10" s="8">
        <v>3</v>
      </c>
      <c r="B10" s="134" t="s">
        <v>107</v>
      </c>
      <c r="C10" s="29" t="s">
        <v>104</v>
      </c>
      <c r="D10" s="8">
        <v>59.35</v>
      </c>
      <c r="E10" s="8">
        <v>237.4</v>
      </c>
      <c r="F10" s="8">
        <v>2760</v>
      </c>
      <c r="G10" s="43">
        <v>1.4E-3</v>
      </c>
    </row>
    <row r="11" spans="1:7" ht="16">
      <c r="A11" s="50"/>
      <c r="B11" s="135"/>
      <c r="C11" s="29" t="s">
        <v>105</v>
      </c>
      <c r="D11" s="8">
        <v>62.42</v>
      </c>
      <c r="E11" s="8">
        <v>749</v>
      </c>
      <c r="F11" s="8">
        <v>3549</v>
      </c>
      <c r="G11" s="43">
        <v>3.3999999999999998E-3</v>
      </c>
    </row>
    <row r="12" spans="1:7" ht="16">
      <c r="A12" s="50"/>
      <c r="B12" s="50"/>
      <c r="C12" s="50"/>
      <c r="D12" s="62">
        <v>-4.9099999999999998E-2</v>
      </c>
      <c r="E12" s="61">
        <v>-0.68300000000000005</v>
      </c>
      <c r="F12" s="43">
        <v>-0.2223</v>
      </c>
      <c r="G12" s="61">
        <v>-0.57140000000000002</v>
      </c>
    </row>
    <row r="13" spans="1:7" ht="16">
      <c r="A13" s="50"/>
      <c r="B13" s="50"/>
      <c r="C13" s="50"/>
      <c r="D13" s="50"/>
      <c r="E13" s="50"/>
      <c r="F13" s="50"/>
      <c r="G13" s="50"/>
    </row>
    <row r="14" spans="1:7" ht="16" hidden="1">
      <c r="A14" s="8">
        <v>4</v>
      </c>
      <c r="B14" s="29" t="s">
        <v>108</v>
      </c>
      <c r="C14" s="29" t="s">
        <v>104</v>
      </c>
      <c r="D14" s="8">
        <v>0</v>
      </c>
      <c r="E14" s="8">
        <v>0</v>
      </c>
      <c r="F14" s="8">
        <v>2668</v>
      </c>
      <c r="G14" s="43">
        <v>0</v>
      </c>
    </row>
    <row r="15" spans="1:7" ht="16" hidden="1">
      <c r="A15" s="50"/>
      <c r="B15" s="29" t="s">
        <v>108</v>
      </c>
      <c r="C15" s="29" t="s">
        <v>105</v>
      </c>
      <c r="D15" s="8">
        <v>0</v>
      </c>
      <c r="E15" s="8">
        <v>0</v>
      </c>
      <c r="F15" s="8">
        <v>5112</v>
      </c>
      <c r="G15" s="43">
        <v>0</v>
      </c>
    </row>
    <row r="16" spans="1:7" ht="16" hidden="1">
      <c r="A16" s="50"/>
      <c r="B16" s="50"/>
      <c r="C16" s="50"/>
      <c r="D16" s="43">
        <v>0</v>
      </c>
      <c r="E16" s="43">
        <v>0</v>
      </c>
      <c r="F16" s="43">
        <v>-0.47810000000000002</v>
      </c>
      <c r="G16" s="43">
        <v>0</v>
      </c>
    </row>
    <row r="17" spans="1:7" ht="16" hidden="1">
      <c r="A17" s="50"/>
      <c r="B17" s="50"/>
      <c r="C17" s="50"/>
      <c r="D17" s="50"/>
      <c r="E17" s="50"/>
      <c r="F17" s="50"/>
      <c r="G17" s="50"/>
    </row>
    <row r="18" spans="1:7" ht="16">
      <c r="A18" s="8">
        <v>5</v>
      </c>
      <c r="B18" s="134" t="s">
        <v>109</v>
      </c>
      <c r="C18" s="29" t="s">
        <v>104</v>
      </c>
      <c r="D18" s="8">
        <v>67.819999999999993</v>
      </c>
      <c r="E18" s="8">
        <v>542.55999999999995</v>
      </c>
      <c r="F18" s="8">
        <v>1998</v>
      </c>
      <c r="G18" s="43">
        <v>4.0000000000000001E-3</v>
      </c>
    </row>
    <row r="19" spans="1:7" ht="16">
      <c r="A19" s="50"/>
      <c r="B19" s="135"/>
      <c r="C19" s="29" t="s">
        <v>105</v>
      </c>
      <c r="D19" s="8">
        <v>367.49</v>
      </c>
      <c r="E19" s="8">
        <v>4042.4</v>
      </c>
      <c r="F19" s="8">
        <v>1818</v>
      </c>
      <c r="G19" s="43">
        <v>6.1000000000000004E-3</v>
      </c>
    </row>
    <row r="20" spans="1:7" ht="16">
      <c r="A20" s="50"/>
      <c r="B20" s="50"/>
      <c r="C20" s="50"/>
      <c r="D20" s="62">
        <v>-0.8155</v>
      </c>
      <c r="E20" s="61">
        <v>-0.86580000000000001</v>
      </c>
      <c r="F20" s="43">
        <v>9.9000000000000005E-2</v>
      </c>
      <c r="G20" s="61">
        <v>-0.3382</v>
      </c>
    </row>
    <row r="21" spans="1:7" ht="16">
      <c r="A21" s="50"/>
      <c r="B21" s="50"/>
      <c r="C21" s="50"/>
      <c r="D21" s="50"/>
      <c r="E21" s="50"/>
      <c r="F21" s="50"/>
      <c r="G21" s="50"/>
    </row>
    <row r="22" spans="1:7" ht="16" hidden="1">
      <c r="A22" s="8">
        <v>6</v>
      </c>
      <c r="B22" s="29" t="s">
        <v>110</v>
      </c>
      <c r="C22" s="29" t="s">
        <v>104</v>
      </c>
      <c r="D22" s="8">
        <v>0</v>
      </c>
      <c r="E22" s="8">
        <v>0</v>
      </c>
      <c r="F22" s="8">
        <v>1980</v>
      </c>
      <c r="G22" s="43">
        <v>0</v>
      </c>
    </row>
    <row r="23" spans="1:7" ht="16" hidden="1">
      <c r="A23" s="50"/>
      <c r="B23" s="29" t="s">
        <v>110</v>
      </c>
      <c r="C23" s="29" t="s">
        <v>105</v>
      </c>
      <c r="D23" s="8">
        <v>50</v>
      </c>
      <c r="E23" s="8">
        <v>50</v>
      </c>
      <c r="F23" s="8">
        <v>4025</v>
      </c>
      <c r="G23" s="43">
        <v>2.0000000000000001E-4</v>
      </c>
    </row>
    <row r="24" spans="1:7" ht="16" hidden="1">
      <c r="A24" s="50"/>
      <c r="B24" s="50"/>
      <c r="C24" s="50"/>
      <c r="D24" s="63">
        <v>-1</v>
      </c>
      <c r="E24" s="43">
        <v>-1</v>
      </c>
      <c r="F24" s="43">
        <v>-0.5081</v>
      </c>
      <c r="G24" s="43">
        <v>-1</v>
      </c>
    </row>
    <row r="25" spans="1:7" ht="16" hidden="1">
      <c r="A25" s="50"/>
      <c r="B25" s="50"/>
      <c r="C25" s="50"/>
      <c r="D25" s="50"/>
      <c r="E25" s="50"/>
      <c r="F25" s="50"/>
      <c r="G25" s="50"/>
    </row>
    <row r="26" spans="1:7" ht="16" hidden="1">
      <c r="A26" s="8">
        <v>7</v>
      </c>
      <c r="B26" s="29" t="s">
        <v>111</v>
      </c>
      <c r="C26" s="29" t="s">
        <v>104</v>
      </c>
      <c r="D26" s="8">
        <v>0</v>
      </c>
      <c r="E26" s="8">
        <v>0</v>
      </c>
      <c r="F26" s="8">
        <v>1581</v>
      </c>
      <c r="G26" s="43">
        <v>0</v>
      </c>
    </row>
    <row r="27" spans="1:7" ht="16" hidden="1">
      <c r="A27" s="50"/>
      <c r="B27" s="29" t="s">
        <v>111</v>
      </c>
      <c r="C27" s="29" t="s">
        <v>105</v>
      </c>
      <c r="D27" s="8">
        <v>0</v>
      </c>
      <c r="E27" s="8">
        <v>0</v>
      </c>
      <c r="F27" s="8">
        <v>1205</v>
      </c>
      <c r="G27" s="43">
        <v>0</v>
      </c>
    </row>
    <row r="28" spans="1:7" ht="16" hidden="1">
      <c r="A28" s="50"/>
      <c r="B28" s="50"/>
      <c r="C28" s="50"/>
      <c r="D28" s="43">
        <v>0</v>
      </c>
      <c r="E28" s="43">
        <v>0</v>
      </c>
      <c r="F28" s="43">
        <v>0.312</v>
      </c>
      <c r="G28" s="43">
        <v>0</v>
      </c>
    </row>
    <row r="29" spans="1:7" ht="16" hidden="1">
      <c r="A29" s="50"/>
      <c r="B29" s="50"/>
      <c r="C29" s="50"/>
      <c r="D29" s="50"/>
      <c r="E29" s="50"/>
      <c r="F29" s="50"/>
      <c r="G29" s="50"/>
    </row>
    <row r="30" spans="1:7" ht="16">
      <c r="A30" s="8">
        <v>8</v>
      </c>
      <c r="B30" s="134" t="s">
        <v>112</v>
      </c>
      <c r="C30" s="29" t="s">
        <v>104</v>
      </c>
      <c r="D30" s="8">
        <v>53</v>
      </c>
      <c r="E30" s="8">
        <v>106</v>
      </c>
      <c r="F30" s="8">
        <v>1441</v>
      </c>
      <c r="G30" s="43">
        <v>1.4E-3</v>
      </c>
    </row>
    <row r="31" spans="1:7" ht="16">
      <c r="A31" s="50"/>
      <c r="B31" s="135"/>
      <c r="C31" s="29" t="s">
        <v>105</v>
      </c>
      <c r="D31" s="8">
        <v>56.89</v>
      </c>
      <c r="E31" s="8">
        <v>227.55</v>
      </c>
      <c r="F31" s="8">
        <v>1146</v>
      </c>
      <c r="G31" s="43">
        <v>3.5000000000000001E-3</v>
      </c>
    </row>
    <row r="32" spans="1:7" ht="16">
      <c r="A32" s="50"/>
      <c r="B32" s="50"/>
      <c r="C32" s="50"/>
      <c r="D32" s="62">
        <v>-6.83E-2</v>
      </c>
      <c r="E32" s="61">
        <v>-0.53420000000000001</v>
      </c>
      <c r="F32" s="43">
        <v>0.25740000000000002</v>
      </c>
      <c r="G32" s="61">
        <v>-0.60240000000000005</v>
      </c>
    </row>
    <row r="33" spans="1:7" ht="16">
      <c r="A33" s="50"/>
      <c r="B33" s="50"/>
      <c r="C33" s="50"/>
      <c r="D33" s="50"/>
      <c r="E33" s="50"/>
      <c r="F33" s="50"/>
      <c r="G33" s="50"/>
    </row>
    <row r="34" spans="1:7" ht="16">
      <c r="A34" s="8">
        <v>9</v>
      </c>
      <c r="B34" s="134" t="s">
        <v>113</v>
      </c>
      <c r="C34" s="29" t="s">
        <v>104</v>
      </c>
      <c r="D34" s="8">
        <v>41.26</v>
      </c>
      <c r="E34" s="8">
        <v>165.05</v>
      </c>
      <c r="F34" s="8">
        <v>1395</v>
      </c>
      <c r="G34" s="43">
        <v>2.8999999999999998E-3</v>
      </c>
    </row>
    <row r="35" spans="1:7" ht="16">
      <c r="A35" s="50"/>
      <c r="B35" s="135"/>
      <c r="C35" s="29" t="s">
        <v>105</v>
      </c>
      <c r="D35" s="8">
        <v>66</v>
      </c>
      <c r="E35" s="8">
        <v>132</v>
      </c>
      <c r="F35" s="8">
        <v>1103</v>
      </c>
      <c r="G35" s="43">
        <v>1.8E-3</v>
      </c>
    </row>
    <row r="36" spans="1:7" ht="16">
      <c r="A36" s="50"/>
      <c r="B36" s="50"/>
      <c r="C36" s="50"/>
      <c r="D36" s="62">
        <v>-0.37480000000000002</v>
      </c>
      <c r="E36" s="60">
        <v>0.25040000000000001</v>
      </c>
      <c r="F36" s="43">
        <v>0.26469999999999999</v>
      </c>
      <c r="G36" s="60">
        <v>0.58140000000000003</v>
      </c>
    </row>
    <row r="37" spans="1:7" ht="16">
      <c r="A37" s="50"/>
      <c r="B37" s="50"/>
      <c r="C37" s="50"/>
      <c r="D37" s="50"/>
      <c r="E37" s="50"/>
      <c r="F37" s="50"/>
      <c r="G37" s="50"/>
    </row>
    <row r="38" spans="1:7" ht="16">
      <c r="A38" s="8">
        <v>10</v>
      </c>
      <c r="B38" s="134" t="s">
        <v>114</v>
      </c>
      <c r="C38" s="29" t="s">
        <v>104</v>
      </c>
      <c r="D38" s="8">
        <v>35.25</v>
      </c>
      <c r="E38" s="8">
        <v>70.5</v>
      </c>
      <c r="F38" s="8">
        <v>1234</v>
      </c>
      <c r="G38" s="43">
        <v>1.6000000000000001E-3</v>
      </c>
    </row>
    <row r="39" spans="1:7" ht="16">
      <c r="A39" s="50"/>
      <c r="B39" s="135"/>
      <c r="C39" s="29" t="s">
        <v>105</v>
      </c>
      <c r="D39" s="8">
        <v>28.85</v>
      </c>
      <c r="E39" s="8">
        <v>57.7</v>
      </c>
      <c r="F39" s="8">
        <v>1318</v>
      </c>
      <c r="G39" s="43">
        <v>1.5E-3</v>
      </c>
    </row>
    <row r="40" spans="1:7" ht="16">
      <c r="A40" s="50"/>
      <c r="B40" s="50"/>
      <c r="C40" s="50"/>
      <c r="D40" s="60">
        <v>0.2218</v>
      </c>
      <c r="E40" s="60">
        <v>0.2218</v>
      </c>
      <c r="F40" s="43">
        <v>-6.3700000000000007E-2</v>
      </c>
      <c r="G40" s="60">
        <v>6.8099999999999994E-2</v>
      </c>
    </row>
    <row r="41" spans="1:7" ht="16">
      <c r="A41" s="50"/>
      <c r="B41" s="50"/>
      <c r="C41" s="50"/>
      <c r="D41" s="50"/>
      <c r="E41" s="50"/>
      <c r="F41" s="50"/>
      <c r="G41" s="50"/>
    </row>
    <row r="42" spans="1:7" ht="16">
      <c r="A42" s="50"/>
      <c r="B42" s="29" t="s">
        <v>115</v>
      </c>
      <c r="C42" s="29" t="s">
        <v>104</v>
      </c>
      <c r="D42" s="8">
        <v>60.11</v>
      </c>
      <c r="E42" s="8">
        <v>4328.13</v>
      </c>
      <c r="F42" s="8">
        <v>69547</v>
      </c>
      <c r="G42" s="43">
        <v>1E-3</v>
      </c>
    </row>
    <row r="43" spans="1:7" ht="16">
      <c r="A43" s="50"/>
      <c r="B43" s="29" t="s">
        <v>115</v>
      </c>
      <c r="C43" s="29" t="s">
        <v>105</v>
      </c>
      <c r="D43" s="8">
        <v>89.7</v>
      </c>
      <c r="E43" s="8">
        <v>7445.2</v>
      </c>
      <c r="F43" s="8">
        <v>71746</v>
      </c>
      <c r="G43" s="43">
        <v>1.1999999999999999E-3</v>
      </c>
    </row>
    <row r="44" spans="1:7" ht="16">
      <c r="A44" s="50"/>
      <c r="B44" s="50"/>
      <c r="C44" s="50"/>
      <c r="D44" s="61">
        <v>-0.32990000000000003</v>
      </c>
      <c r="E44" s="61">
        <v>-0.41870000000000002</v>
      </c>
      <c r="F44" s="43">
        <v>-3.0599999999999999E-2</v>
      </c>
      <c r="G44" s="61">
        <v>-0.1051</v>
      </c>
    </row>
  </sheetData>
  <mergeCells count="7">
    <mergeCell ref="B34:B35"/>
    <mergeCell ref="B38:B39"/>
    <mergeCell ref="B2:B3"/>
    <mergeCell ref="B6:B7"/>
    <mergeCell ref="B10:B11"/>
    <mergeCell ref="B18:B19"/>
    <mergeCell ref="B30:B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B78"/>
  <sheetViews>
    <sheetView workbookViewId="0"/>
  </sheetViews>
  <sheetFormatPr baseColWidth="10" defaultColWidth="11.28515625" defaultRowHeight="15" customHeight="1"/>
  <sheetData>
    <row r="2" spans="2:2">
      <c r="B2" s="64" t="s">
        <v>116</v>
      </c>
    </row>
    <row r="4" spans="2:2">
      <c r="B4" s="3"/>
    </row>
    <row r="73" spans="2:2">
      <c r="B73" s="65" t="s">
        <v>86</v>
      </c>
    </row>
    <row r="74" spans="2:2">
      <c r="B74" s="15" t="s">
        <v>117</v>
      </c>
    </row>
    <row r="75" spans="2:2">
      <c r="B75" s="15" t="s">
        <v>118</v>
      </c>
    </row>
    <row r="77" spans="2:2">
      <c r="B77" s="15" t="s">
        <v>119</v>
      </c>
    </row>
    <row r="78" spans="2:2">
      <c r="B78" s="1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22"/>
  <sheetViews>
    <sheetView workbookViewId="0"/>
  </sheetViews>
  <sheetFormatPr baseColWidth="10" defaultColWidth="11.28515625" defaultRowHeight="15" customHeight="1"/>
  <cols>
    <col min="6" max="6" width="16.5703125" customWidth="1"/>
  </cols>
  <sheetData>
    <row r="1" spans="1:15">
      <c r="A1" s="66"/>
      <c r="B1" s="67"/>
      <c r="C1" s="67"/>
      <c r="D1" s="67"/>
      <c r="E1" s="67"/>
      <c r="F1" s="68"/>
      <c r="G1" s="69"/>
      <c r="H1" s="70"/>
      <c r="I1" s="71"/>
      <c r="J1" s="71"/>
      <c r="K1" s="71"/>
      <c r="L1" s="71"/>
      <c r="M1" s="71"/>
      <c r="N1" s="71"/>
      <c r="O1" s="71"/>
    </row>
    <row r="2" spans="1:15">
      <c r="A2" s="72"/>
      <c r="B2" s="73" t="s">
        <v>120</v>
      </c>
      <c r="C2" s="73" t="s">
        <v>121</v>
      </c>
      <c r="D2" s="73" t="s">
        <v>122</v>
      </c>
      <c r="E2" s="73" t="s">
        <v>123</v>
      </c>
      <c r="F2" s="74" t="s">
        <v>124</v>
      </c>
      <c r="G2" s="69"/>
      <c r="H2" s="70"/>
      <c r="I2" s="71"/>
      <c r="J2" s="71"/>
      <c r="K2" s="71"/>
      <c r="L2" s="71"/>
      <c r="M2" s="71"/>
      <c r="N2" s="71"/>
      <c r="O2" s="71"/>
    </row>
    <row r="3" spans="1:15">
      <c r="A3" s="75" t="s">
        <v>82</v>
      </c>
      <c r="B3" s="76">
        <v>7445.7</v>
      </c>
      <c r="C3" s="76">
        <v>4328.13</v>
      </c>
      <c r="D3" s="77">
        <v>-0.42</v>
      </c>
      <c r="E3" s="78">
        <v>-3118</v>
      </c>
      <c r="F3" s="79"/>
      <c r="G3" s="71"/>
      <c r="H3" s="70"/>
      <c r="I3" s="71"/>
      <c r="J3" s="71"/>
      <c r="K3" s="71"/>
      <c r="L3" s="71"/>
      <c r="M3" s="71"/>
      <c r="N3" s="71"/>
      <c r="O3" s="71"/>
    </row>
    <row r="4" spans="1:15">
      <c r="A4" s="75" t="s">
        <v>125</v>
      </c>
      <c r="B4" s="80">
        <v>71746</v>
      </c>
      <c r="C4" s="80">
        <v>69547</v>
      </c>
      <c r="D4" s="77">
        <v>-0.03</v>
      </c>
      <c r="E4" s="80">
        <v>-2199</v>
      </c>
      <c r="F4" s="78">
        <v>-237</v>
      </c>
      <c r="G4" s="71"/>
      <c r="H4" s="70"/>
      <c r="I4" s="71"/>
      <c r="J4" s="71"/>
      <c r="K4" s="71"/>
      <c r="L4" s="71"/>
      <c r="M4" s="71"/>
      <c r="N4" s="71"/>
      <c r="O4" s="71"/>
    </row>
    <row r="5" spans="1:15">
      <c r="A5" s="75" t="s">
        <v>126</v>
      </c>
      <c r="B5" s="76">
        <v>89.7</v>
      </c>
      <c r="C5" s="76">
        <v>60.11</v>
      </c>
      <c r="D5" s="77">
        <v>-0.33</v>
      </c>
      <c r="E5" s="76">
        <v>-29.59</v>
      </c>
      <c r="F5" s="78">
        <v>-2548</v>
      </c>
      <c r="G5" s="71"/>
      <c r="H5" s="70"/>
      <c r="I5" s="71"/>
      <c r="J5" s="71"/>
      <c r="K5" s="71"/>
      <c r="L5" s="71"/>
      <c r="M5" s="71"/>
      <c r="N5" s="71"/>
      <c r="O5" s="71"/>
    </row>
    <row r="6" spans="1:15">
      <c r="A6" s="75" t="s">
        <v>127</v>
      </c>
      <c r="B6" s="81">
        <v>1.1999999999999999E-3</v>
      </c>
      <c r="C6" s="81">
        <v>1E-3</v>
      </c>
      <c r="D6" s="77">
        <v>-0.17</v>
      </c>
      <c r="E6" s="81">
        <v>-2.0000000000000001E-4</v>
      </c>
      <c r="F6" s="78">
        <v>-1287</v>
      </c>
      <c r="G6" s="71"/>
      <c r="H6" s="70"/>
      <c r="I6" s="71"/>
      <c r="J6" s="71"/>
      <c r="K6" s="71"/>
      <c r="L6" s="71"/>
      <c r="M6" s="71"/>
      <c r="N6" s="71"/>
      <c r="O6" s="71"/>
    </row>
    <row r="7" spans="1:15">
      <c r="A7" s="79"/>
      <c r="B7" s="79"/>
      <c r="C7" s="79"/>
      <c r="D7" s="79"/>
      <c r="E7" s="79"/>
      <c r="F7" s="79"/>
      <c r="G7" s="71"/>
      <c r="H7" s="70"/>
      <c r="I7" s="71"/>
      <c r="J7" s="71"/>
      <c r="K7" s="71"/>
      <c r="L7" s="71"/>
      <c r="M7" s="71"/>
      <c r="N7" s="71"/>
      <c r="O7" s="71"/>
    </row>
    <row r="8" spans="1:15">
      <c r="A8" s="79"/>
      <c r="B8" s="79"/>
      <c r="C8" s="79"/>
      <c r="D8" s="79"/>
      <c r="E8" s="79"/>
      <c r="F8" s="79"/>
      <c r="G8" s="71"/>
      <c r="H8" s="70"/>
      <c r="I8" s="71"/>
      <c r="J8" s="71"/>
      <c r="K8" s="71"/>
      <c r="L8" s="71"/>
      <c r="M8" s="71"/>
      <c r="N8" s="71"/>
      <c r="O8" s="71"/>
    </row>
    <row r="9" spans="1:15">
      <c r="A9" s="82" t="s">
        <v>128</v>
      </c>
      <c r="B9" s="82" t="s">
        <v>125</v>
      </c>
      <c r="C9" s="82" t="s">
        <v>126</v>
      </c>
      <c r="D9" s="82" t="s">
        <v>127</v>
      </c>
      <c r="E9" s="82" t="s">
        <v>129</v>
      </c>
      <c r="F9" s="79"/>
      <c r="G9" s="71"/>
      <c r="H9" s="70"/>
      <c r="I9" s="71"/>
      <c r="J9" s="71"/>
      <c r="K9" s="71"/>
      <c r="L9" s="71"/>
      <c r="M9" s="71"/>
      <c r="N9" s="71"/>
      <c r="O9" s="71"/>
    </row>
    <row r="10" spans="1:15">
      <c r="A10" s="83">
        <v>7445.7</v>
      </c>
      <c r="B10" s="83">
        <v>-237</v>
      </c>
      <c r="C10" s="84">
        <v>-2547.56</v>
      </c>
      <c r="D10" s="84">
        <v>-1287.1199999999999</v>
      </c>
      <c r="E10" s="83">
        <v>4328.13</v>
      </c>
      <c r="F10" s="79"/>
      <c r="G10" s="71"/>
      <c r="H10" s="70"/>
      <c r="I10" s="71"/>
      <c r="J10" s="71"/>
      <c r="K10" s="71"/>
      <c r="L10" s="71"/>
      <c r="M10" s="71"/>
      <c r="N10" s="71"/>
      <c r="O10" s="71"/>
    </row>
    <row r="11" spans="1:15">
      <c r="A11" s="85"/>
      <c r="B11" s="85"/>
      <c r="C11" s="86"/>
      <c r="D11" s="86"/>
      <c r="E11" s="87"/>
      <c r="F11" s="71"/>
      <c r="G11" s="71"/>
      <c r="H11" s="70"/>
      <c r="I11" s="71"/>
      <c r="J11" s="71"/>
      <c r="K11" s="71"/>
      <c r="L11" s="71"/>
      <c r="M11" s="71"/>
      <c r="N11" s="71"/>
      <c r="O11" s="71"/>
    </row>
    <row r="12" spans="1:15">
      <c r="A12" s="88"/>
      <c r="B12" s="89"/>
      <c r="C12" s="89"/>
      <c r="D12" s="89"/>
      <c r="E12" s="88"/>
      <c r="F12" s="71"/>
      <c r="G12" s="71"/>
      <c r="H12" s="70"/>
      <c r="I12" s="71"/>
      <c r="J12" s="71"/>
      <c r="K12" s="71"/>
      <c r="L12" s="71"/>
      <c r="M12" s="71"/>
      <c r="N12" s="71"/>
      <c r="O12" s="71"/>
    </row>
    <row r="13" spans="1:15">
      <c r="A13" s="89"/>
      <c r="B13" s="90"/>
      <c r="C13" s="89"/>
      <c r="D13" s="89"/>
      <c r="E13" s="89"/>
      <c r="F13" s="71"/>
      <c r="G13" s="71"/>
      <c r="H13" s="70"/>
      <c r="I13" s="71"/>
      <c r="J13" s="71"/>
      <c r="K13" s="71"/>
      <c r="L13" s="71"/>
      <c r="M13" s="71"/>
      <c r="N13" s="71"/>
      <c r="O13" s="71"/>
    </row>
    <row r="14" spans="1:15">
      <c r="A14" s="71"/>
      <c r="B14" s="71"/>
      <c r="C14" s="71"/>
      <c r="D14" s="71"/>
      <c r="E14" s="71"/>
      <c r="F14" s="71"/>
      <c r="G14" s="71"/>
      <c r="H14" s="70"/>
      <c r="I14" s="71"/>
      <c r="J14" s="71"/>
      <c r="K14" s="71"/>
      <c r="L14" s="71"/>
      <c r="M14" s="71"/>
      <c r="N14" s="71"/>
      <c r="O14" s="71"/>
    </row>
    <row r="15" spans="1:15">
      <c r="A15" s="91"/>
      <c r="B15" s="91"/>
      <c r="C15" s="71"/>
      <c r="D15" s="71"/>
      <c r="E15" s="71"/>
      <c r="F15" s="71"/>
      <c r="G15" s="71"/>
      <c r="H15" s="70"/>
      <c r="I15" s="71"/>
      <c r="J15" s="71"/>
      <c r="K15" s="71"/>
      <c r="L15" s="71"/>
      <c r="M15" s="71"/>
      <c r="N15" s="71"/>
      <c r="O15" s="71"/>
    </row>
    <row r="16" spans="1:15">
      <c r="A16" s="91"/>
      <c r="B16" s="91"/>
      <c r="C16" s="71"/>
      <c r="D16" s="71"/>
      <c r="E16" s="71"/>
      <c r="F16" s="71"/>
      <c r="G16" s="71"/>
      <c r="H16" s="70"/>
      <c r="I16" s="71"/>
      <c r="J16" s="71"/>
      <c r="K16" s="71"/>
      <c r="L16" s="71"/>
      <c r="M16" s="71"/>
      <c r="N16" s="71"/>
      <c r="O16" s="71"/>
    </row>
    <row r="17" spans="1:15">
      <c r="A17" s="71"/>
      <c r="B17" s="71"/>
      <c r="C17" s="71"/>
      <c r="D17" s="71"/>
      <c r="E17" s="71"/>
      <c r="F17" s="71"/>
      <c r="G17" s="71"/>
      <c r="H17" s="70"/>
      <c r="I17" s="71"/>
      <c r="J17" s="71"/>
      <c r="K17" s="71"/>
      <c r="L17" s="71"/>
      <c r="M17" s="71"/>
      <c r="N17" s="71"/>
      <c r="O17" s="71"/>
    </row>
    <row r="18" spans="1:15">
      <c r="A18" s="71"/>
      <c r="B18" s="71"/>
      <c r="C18" s="71"/>
      <c r="D18" s="71"/>
      <c r="E18" s="71"/>
      <c r="F18" s="71"/>
      <c r="G18" s="71"/>
      <c r="H18" s="70"/>
      <c r="I18" s="71"/>
      <c r="J18" s="71"/>
      <c r="K18" s="71"/>
      <c r="L18" s="71"/>
      <c r="M18" s="71"/>
      <c r="N18" s="71"/>
      <c r="O18" s="71"/>
    </row>
    <row r="19" spans="1:15">
      <c r="A19" s="71"/>
      <c r="B19" s="71"/>
      <c r="C19" s="71"/>
      <c r="D19" s="71"/>
      <c r="E19" s="71"/>
      <c r="F19" s="71"/>
      <c r="G19" s="71"/>
      <c r="H19" s="70"/>
      <c r="I19" s="71"/>
      <c r="J19" s="71"/>
      <c r="K19" s="71"/>
      <c r="L19" s="71"/>
      <c r="M19" s="71"/>
      <c r="N19" s="71"/>
      <c r="O19" s="71"/>
    </row>
    <row r="20" spans="1:15">
      <c r="A20" s="71"/>
      <c r="B20" s="71"/>
      <c r="C20" s="71"/>
      <c r="D20" s="71"/>
      <c r="E20" s="71"/>
      <c r="F20" s="71"/>
      <c r="G20" s="71"/>
      <c r="H20" s="70"/>
      <c r="I20" s="71"/>
      <c r="J20" s="71"/>
      <c r="K20" s="71"/>
      <c r="L20" s="71"/>
      <c r="M20" s="71"/>
      <c r="N20" s="71"/>
      <c r="O20" s="71"/>
    </row>
    <row r="21" spans="1:15">
      <c r="A21" s="71"/>
      <c r="B21" s="71"/>
      <c r="C21" s="71"/>
      <c r="D21" s="71"/>
      <c r="E21" s="71"/>
      <c r="F21" s="71"/>
      <c r="G21" s="71"/>
      <c r="H21" s="70"/>
      <c r="I21" s="71"/>
      <c r="J21" s="71"/>
      <c r="K21" s="71"/>
      <c r="L21" s="71"/>
      <c r="M21" s="71"/>
      <c r="N21" s="71"/>
      <c r="O21" s="71"/>
    </row>
    <row r="22" spans="1:15">
      <c r="A22" s="71"/>
      <c r="B22" s="71"/>
      <c r="C22" s="71"/>
      <c r="D22" s="71"/>
      <c r="E22" s="71"/>
      <c r="F22" s="71"/>
      <c r="G22" s="71"/>
      <c r="H22" s="70"/>
      <c r="I22" s="71"/>
      <c r="J22" s="71"/>
      <c r="K22" s="71"/>
      <c r="L22" s="71"/>
      <c r="M22" s="71"/>
      <c r="N22" s="71"/>
      <c r="O22" s="7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5"/>
  <sheetViews>
    <sheetView topLeftCell="A2" workbookViewId="0"/>
  </sheetViews>
  <sheetFormatPr baseColWidth="10" defaultColWidth="11.28515625" defaultRowHeight="15" customHeight="1"/>
  <cols>
    <col min="1" max="1" width="43.28515625" customWidth="1"/>
    <col min="2" max="2" width="34.85546875" customWidth="1"/>
    <col min="3" max="3" width="22.7109375" customWidth="1"/>
    <col min="4" max="4" width="17.28515625" customWidth="1"/>
    <col min="5" max="5" width="18.28515625" customWidth="1"/>
    <col min="6" max="6" width="22.5703125" customWidth="1"/>
    <col min="7" max="7" width="20.85546875" customWidth="1"/>
    <col min="8" max="9" width="8.28515625" customWidth="1"/>
    <col min="10" max="10" width="15.85546875" customWidth="1"/>
    <col min="11" max="11" width="8.85546875" customWidth="1"/>
    <col min="12" max="12" width="8.5703125" customWidth="1"/>
    <col min="13" max="13" width="105.7109375" customWidth="1"/>
    <col min="14" max="26" width="8.5703125" customWidth="1"/>
  </cols>
  <sheetData>
    <row r="1" spans="1:13">
      <c r="A1" s="92" t="s">
        <v>130</v>
      </c>
      <c r="B1" s="92" t="s">
        <v>131</v>
      </c>
      <c r="C1" s="92" t="s">
        <v>2</v>
      </c>
      <c r="D1" s="92" t="s">
        <v>132</v>
      </c>
      <c r="E1" s="92" t="s">
        <v>133</v>
      </c>
      <c r="F1" s="92" t="s">
        <v>134</v>
      </c>
      <c r="G1" s="92" t="s">
        <v>135</v>
      </c>
      <c r="H1" s="92" t="s">
        <v>136</v>
      </c>
      <c r="I1" s="92" t="s">
        <v>137</v>
      </c>
      <c r="J1" s="92" t="s">
        <v>138</v>
      </c>
      <c r="K1" s="92" t="s">
        <v>139</v>
      </c>
      <c r="L1" s="50"/>
      <c r="M1" s="92" t="s">
        <v>140</v>
      </c>
    </row>
    <row r="2" spans="1:13">
      <c r="A2" s="8">
        <v>1</v>
      </c>
      <c r="B2" s="29" t="s">
        <v>141</v>
      </c>
      <c r="C2" s="29" t="s">
        <v>104</v>
      </c>
      <c r="D2" s="93">
        <v>480</v>
      </c>
      <c r="E2" s="94">
        <v>0</v>
      </c>
      <c r="F2" s="63">
        <v>0</v>
      </c>
      <c r="G2" s="95">
        <v>0</v>
      </c>
      <c r="H2" s="8">
        <v>8</v>
      </c>
      <c r="I2" s="93">
        <v>1.33</v>
      </c>
      <c r="J2" s="8">
        <v>6</v>
      </c>
      <c r="K2" s="93">
        <v>60</v>
      </c>
      <c r="L2" s="50"/>
      <c r="M2" s="96" t="s">
        <v>142</v>
      </c>
    </row>
    <row r="3" spans="1:13">
      <c r="A3" s="50"/>
      <c r="B3" s="29" t="s">
        <v>141</v>
      </c>
      <c r="C3" s="29" t="s">
        <v>105</v>
      </c>
      <c r="D3" s="93">
        <v>180</v>
      </c>
      <c r="E3" s="8">
        <v>247</v>
      </c>
      <c r="F3" s="43">
        <v>1.21E-2</v>
      </c>
      <c r="G3" s="8">
        <v>29</v>
      </c>
      <c r="H3" s="8">
        <v>3</v>
      </c>
      <c r="I3" s="93">
        <v>1</v>
      </c>
      <c r="J3" s="8">
        <v>3</v>
      </c>
      <c r="K3" s="93">
        <v>60</v>
      </c>
      <c r="L3" s="50"/>
      <c r="M3" s="50"/>
    </row>
    <row r="4" spans="1:13">
      <c r="A4" s="50"/>
      <c r="B4" s="50"/>
      <c r="C4" s="50"/>
      <c r="D4" s="97"/>
      <c r="E4" s="50"/>
      <c r="F4" s="98"/>
      <c r="G4" s="50"/>
      <c r="H4" s="50"/>
      <c r="I4" s="97"/>
      <c r="J4" s="50"/>
      <c r="K4" s="97"/>
      <c r="L4" s="50"/>
      <c r="M4" s="50"/>
    </row>
    <row r="5" spans="1:13">
      <c r="A5" s="8">
        <v>2</v>
      </c>
      <c r="B5" s="29" t="s">
        <v>143</v>
      </c>
      <c r="C5" s="29" t="s">
        <v>104</v>
      </c>
      <c r="D5" s="93">
        <v>213.5</v>
      </c>
      <c r="E5" s="99">
        <v>67</v>
      </c>
      <c r="F5" s="100">
        <v>4.48E-2</v>
      </c>
      <c r="G5" s="8">
        <v>0</v>
      </c>
      <c r="H5" s="8">
        <v>61</v>
      </c>
      <c r="I5" s="93">
        <v>20.329999999999998</v>
      </c>
      <c r="J5" s="8">
        <v>3</v>
      </c>
      <c r="K5" s="93">
        <v>3.5</v>
      </c>
      <c r="L5" s="50"/>
      <c r="M5" s="96" t="s">
        <v>144</v>
      </c>
    </row>
    <row r="6" spans="1:13">
      <c r="A6" s="50"/>
      <c r="B6" s="29" t="s">
        <v>143</v>
      </c>
      <c r="C6" s="29" t="s">
        <v>105</v>
      </c>
      <c r="D6" s="93">
        <v>5</v>
      </c>
      <c r="E6" s="8">
        <v>23</v>
      </c>
      <c r="F6" s="43">
        <v>4.3499999999999997E-2</v>
      </c>
      <c r="G6" s="8">
        <v>6</v>
      </c>
      <c r="H6" s="8">
        <v>1</v>
      </c>
      <c r="I6" s="93">
        <v>1</v>
      </c>
      <c r="J6" s="8">
        <v>1</v>
      </c>
      <c r="K6" s="93">
        <v>5</v>
      </c>
      <c r="L6" s="50"/>
      <c r="M6" s="50"/>
    </row>
    <row r="7" spans="1:13">
      <c r="A7" s="50"/>
      <c r="B7" s="50"/>
      <c r="C7" s="50"/>
      <c r="D7" s="97"/>
      <c r="E7" s="50"/>
      <c r="F7" s="98"/>
      <c r="G7" s="50"/>
      <c r="H7" s="50"/>
      <c r="I7" s="97"/>
      <c r="J7" s="50"/>
      <c r="K7" s="97"/>
      <c r="L7" s="50"/>
      <c r="M7" s="50"/>
    </row>
    <row r="8" spans="1:13">
      <c r="A8" s="8">
        <v>3</v>
      </c>
      <c r="B8" s="29" t="s">
        <v>145</v>
      </c>
      <c r="C8" s="29" t="s">
        <v>104</v>
      </c>
      <c r="D8" s="93">
        <v>192</v>
      </c>
      <c r="E8" s="101">
        <v>233</v>
      </c>
      <c r="F8" s="63">
        <v>1.29E-2</v>
      </c>
      <c r="G8" s="8">
        <v>0</v>
      </c>
      <c r="H8" s="8">
        <v>7</v>
      </c>
      <c r="I8" s="93">
        <v>2.33</v>
      </c>
      <c r="J8" s="8">
        <v>3</v>
      </c>
      <c r="K8" s="93">
        <v>27.43</v>
      </c>
      <c r="L8" s="50"/>
      <c r="M8" s="96" t="s">
        <v>146</v>
      </c>
    </row>
    <row r="9" spans="1:13">
      <c r="A9" s="50"/>
      <c r="B9" s="29" t="s">
        <v>145</v>
      </c>
      <c r="C9" s="29" t="s">
        <v>105</v>
      </c>
      <c r="D9" s="93">
        <v>60</v>
      </c>
      <c r="E9" s="8">
        <v>34</v>
      </c>
      <c r="F9" s="43">
        <v>5.8799999999999998E-2</v>
      </c>
      <c r="G9" s="8">
        <v>1</v>
      </c>
      <c r="H9" s="8">
        <v>2</v>
      </c>
      <c r="I9" s="93">
        <v>1</v>
      </c>
      <c r="J9" s="8">
        <v>2</v>
      </c>
      <c r="K9" s="93">
        <v>30</v>
      </c>
      <c r="L9" s="50"/>
      <c r="M9" s="50"/>
    </row>
    <row r="10" spans="1:13">
      <c r="A10" s="50"/>
      <c r="B10" s="50"/>
      <c r="C10" s="50"/>
      <c r="D10" s="97"/>
      <c r="E10" s="50"/>
      <c r="F10" s="98"/>
      <c r="G10" s="50"/>
      <c r="H10" s="50"/>
      <c r="I10" s="97"/>
      <c r="J10" s="50"/>
      <c r="K10" s="97"/>
      <c r="L10" s="50"/>
      <c r="M10" s="50"/>
    </row>
    <row r="11" spans="1:13">
      <c r="A11" s="8">
        <v>4</v>
      </c>
      <c r="B11" s="29" t="s">
        <v>147</v>
      </c>
      <c r="C11" s="29" t="s">
        <v>104</v>
      </c>
      <c r="D11" s="93">
        <v>189</v>
      </c>
      <c r="E11" s="99">
        <v>140</v>
      </c>
      <c r="F11" s="100">
        <v>3.5700000000000003E-2</v>
      </c>
      <c r="G11" s="8">
        <v>0</v>
      </c>
      <c r="H11" s="8">
        <v>9</v>
      </c>
      <c r="I11" s="93">
        <v>1.8</v>
      </c>
      <c r="J11" s="8">
        <v>5</v>
      </c>
      <c r="K11" s="93">
        <v>21</v>
      </c>
      <c r="L11" s="50"/>
      <c r="M11" s="96" t="s">
        <v>144</v>
      </c>
    </row>
    <row r="12" spans="1:13">
      <c r="A12" s="50"/>
      <c r="B12" s="29" t="s">
        <v>147</v>
      </c>
      <c r="C12" s="29" t="s">
        <v>105</v>
      </c>
      <c r="D12" s="93">
        <v>0</v>
      </c>
      <c r="E12" s="8">
        <v>81</v>
      </c>
      <c r="F12" s="43">
        <v>0</v>
      </c>
      <c r="G12" s="8">
        <v>17</v>
      </c>
      <c r="H12" s="8">
        <v>0</v>
      </c>
      <c r="I12" s="93">
        <v>0</v>
      </c>
      <c r="J12" s="8">
        <v>0</v>
      </c>
      <c r="K12" s="93">
        <v>0</v>
      </c>
      <c r="L12" s="50"/>
      <c r="M12" s="50"/>
    </row>
    <row r="13" spans="1:13">
      <c r="A13" s="50"/>
      <c r="B13" s="50"/>
      <c r="C13" s="50"/>
      <c r="D13" s="97"/>
      <c r="E13" s="50"/>
      <c r="F13" s="98"/>
      <c r="G13" s="50"/>
      <c r="H13" s="50"/>
      <c r="I13" s="97"/>
      <c r="J13" s="50"/>
      <c r="K13" s="97"/>
      <c r="L13" s="50"/>
      <c r="M13" s="50"/>
    </row>
    <row r="14" spans="1:13">
      <c r="A14" s="8">
        <v>5</v>
      </c>
      <c r="B14" s="29" t="s">
        <v>148</v>
      </c>
      <c r="C14" s="29" t="s">
        <v>104</v>
      </c>
      <c r="D14" s="93">
        <v>136</v>
      </c>
      <c r="E14" s="99">
        <v>192</v>
      </c>
      <c r="F14" s="102">
        <v>2.0799999999999999E-2</v>
      </c>
      <c r="G14" s="8">
        <v>0</v>
      </c>
      <c r="H14" s="8">
        <v>7</v>
      </c>
      <c r="I14" s="93">
        <v>1.75</v>
      </c>
      <c r="J14" s="8">
        <v>4</v>
      </c>
      <c r="K14" s="93">
        <v>19.43</v>
      </c>
      <c r="L14" s="50"/>
      <c r="M14" s="96" t="s">
        <v>149</v>
      </c>
    </row>
    <row r="15" spans="1:13">
      <c r="A15" s="50"/>
      <c r="B15" s="29" t="s">
        <v>148</v>
      </c>
      <c r="C15" s="29" t="s">
        <v>105</v>
      </c>
      <c r="D15" s="93">
        <v>0</v>
      </c>
      <c r="E15" s="8">
        <v>207</v>
      </c>
      <c r="F15" s="43">
        <v>0</v>
      </c>
      <c r="G15" s="8">
        <v>19</v>
      </c>
      <c r="H15" s="8">
        <v>0</v>
      </c>
      <c r="I15" s="93">
        <v>0</v>
      </c>
      <c r="J15" s="8">
        <v>0</v>
      </c>
      <c r="K15" s="93">
        <v>0</v>
      </c>
      <c r="L15" s="50"/>
      <c r="M15" s="50"/>
    </row>
    <row r="16" spans="1:13">
      <c r="A16" s="50"/>
      <c r="B16" s="50"/>
      <c r="C16" s="50"/>
      <c r="D16" s="97"/>
      <c r="E16" s="50"/>
      <c r="F16" s="98"/>
      <c r="G16" s="50"/>
      <c r="H16" s="50"/>
      <c r="I16" s="97"/>
      <c r="J16" s="50"/>
      <c r="K16" s="97"/>
      <c r="L16" s="50"/>
      <c r="M16" s="50"/>
    </row>
    <row r="17" spans="1:13">
      <c r="A17" s="8">
        <v>6</v>
      </c>
      <c r="B17" s="29" t="s">
        <v>150</v>
      </c>
      <c r="C17" s="29" t="s">
        <v>104</v>
      </c>
      <c r="D17" s="93">
        <v>120</v>
      </c>
      <c r="E17" s="101">
        <v>579</v>
      </c>
      <c r="F17" s="63">
        <v>1.6999999999999999E-3</v>
      </c>
      <c r="G17" s="8">
        <v>0</v>
      </c>
      <c r="H17" s="8">
        <v>1</v>
      </c>
      <c r="I17" s="93">
        <v>1</v>
      </c>
      <c r="J17" s="8">
        <v>1</v>
      </c>
      <c r="K17" s="103">
        <v>120</v>
      </c>
      <c r="L17" s="50"/>
      <c r="M17" s="96" t="s">
        <v>151</v>
      </c>
    </row>
    <row r="18" spans="1:13">
      <c r="A18" s="50"/>
      <c r="B18" s="29" t="s">
        <v>150</v>
      </c>
      <c r="C18" s="29" t="s">
        <v>105</v>
      </c>
      <c r="D18" s="93">
        <v>0</v>
      </c>
      <c r="E18" s="8">
        <v>1101</v>
      </c>
      <c r="F18" s="43">
        <v>0</v>
      </c>
      <c r="G18" s="8">
        <v>22</v>
      </c>
      <c r="H18" s="8">
        <v>0</v>
      </c>
      <c r="I18" s="93">
        <v>0</v>
      </c>
      <c r="J18" s="8">
        <v>0</v>
      </c>
      <c r="K18" s="93">
        <v>0</v>
      </c>
      <c r="L18" s="50"/>
      <c r="M18" s="50"/>
    </row>
    <row r="19" spans="1:13">
      <c r="A19" s="50"/>
      <c r="B19" s="50"/>
      <c r="C19" s="50"/>
      <c r="D19" s="97"/>
      <c r="E19" s="50"/>
      <c r="F19" s="98"/>
      <c r="G19" s="50"/>
      <c r="H19" s="50"/>
      <c r="I19" s="97"/>
      <c r="J19" s="50"/>
      <c r="K19" s="97"/>
      <c r="L19" s="50"/>
      <c r="M19" s="50"/>
    </row>
    <row r="20" spans="1:13">
      <c r="A20" s="8">
        <v>7</v>
      </c>
      <c r="B20" s="29" t="s">
        <v>152</v>
      </c>
      <c r="C20" s="29" t="s">
        <v>104</v>
      </c>
      <c r="D20" s="93">
        <v>110.6</v>
      </c>
      <c r="E20" s="104">
        <v>0</v>
      </c>
      <c r="F20" s="63">
        <v>0</v>
      </c>
      <c r="G20" s="8">
        <v>0</v>
      </c>
      <c r="H20" s="8">
        <v>2</v>
      </c>
      <c r="I20" s="93">
        <v>1</v>
      </c>
      <c r="J20" s="8">
        <v>2</v>
      </c>
      <c r="K20" s="93">
        <v>55.3</v>
      </c>
      <c r="L20" s="50"/>
      <c r="M20" s="96" t="s">
        <v>142</v>
      </c>
    </row>
    <row r="21" spans="1:13">
      <c r="A21" s="50"/>
      <c r="B21" s="29" t="s">
        <v>152</v>
      </c>
      <c r="C21" s="29" t="s">
        <v>105</v>
      </c>
      <c r="D21" s="93">
        <v>0</v>
      </c>
      <c r="E21" s="8">
        <v>64</v>
      </c>
      <c r="F21" s="43">
        <v>0</v>
      </c>
      <c r="G21" s="8">
        <v>10</v>
      </c>
      <c r="H21" s="8">
        <v>0</v>
      </c>
      <c r="I21" s="93">
        <v>0</v>
      </c>
      <c r="J21" s="8">
        <v>0</v>
      </c>
      <c r="K21" s="93">
        <v>0</v>
      </c>
      <c r="L21" s="50"/>
      <c r="M21" s="50"/>
    </row>
    <row r="22" spans="1:13">
      <c r="A22" s="50"/>
      <c r="B22" s="50"/>
      <c r="C22" s="50"/>
      <c r="D22" s="97"/>
      <c r="E22" s="50"/>
      <c r="F22" s="98"/>
      <c r="G22" s="50"/>
      <c r="H22" s="50"/>
      <c r="I22" s="97"/>
      <c r="J22" s="50"/>
      <c r="K22" s="97"/>
      <c r="L22" s="50"/>
      <c r="M22" s="50"/>
    </row>
    <row r="23" spans="1:13">
      <c r="A23" s="8">
        <v>8</v>
      </c>
      <c r="B23" s="29" t="s">
        <v>153</v>
      </c>
      <c r="C23" s="29" t="s">
        <v>104</v>
      </c>
      <c r="D23" s="93">
        <v>104</v>
      </c>
      <c r="E23" s="101">
        <v>1627</v>
      </c>
      <c r="F23" s="63">
        <v>3.0999999999999999E-3</v>
      </c>
      <c r="G23" s="8">
        <v>0</v>
      </c>
      <c r="H23" s="8">
        <v>8</v>
      </c>
      <c r="I23" s="93">
        <v>1.6</v>
      </c>
      <c r="J23" s="8">
        <v>5</v>
      </c>
      <c r="K23" s="93">
        <v>13</v>
      </c>
      <c r="L23" s="50"/>
      <c r="M23" s="96" t="s">
        <v>154</v>
      </c>
    </row>
    <row r="24" spans="1:13">
      <c r="A24" s="50"/>
      <c r="B24" s="29" t="s">
        <v>153</v>
      </c>
      <c r="C24" s="29" t="s">
        <v>105</v>
      </c>
      <c r="D24" s="93">
        <v>39</v>
      </c>
      <c r="E24" s="8">
        <v>451</v>
      </c>
      <c r="F24" s="43">
        <v>6.7000000000000002E-3</v>
      </c>
      <c r="G24" s="8">
        <v>89</v>
      </c>
      <c r="H24" s="8">
        <v>3</v>
      </c>
      <c r="I24" s="93">
        <v>1</v>
      </c>
      <c r="J24" s="8">
        <v>3</v>
      </c>
      <c r="K24" s="93">
        <v>13</v>
      </c>
      <c r="L24" s="50"/>
      <c r="M24" s="50"/>
    </row>
    <row r="25" spans="1:13">
      <c r="A25" s="50"/>
      <c r="B25" s="50"/>
      <c r="C25" s="50"/>
      <c r="D25" s="97"/>
      <c r="E25" s="50"/>
      <c r="F25" s="98"/>
      <c r="G25" s="50"/>
      <c r="H25" s="50"/>
      <c r="I25" s="97"/>
      <c r="J25" s="50"/>
      <c r="K25" s="97"/>
      <c r="L25" s="50"/>
      <c r="M25" s="50"/>
    </row>
    <row r="26" spans="1:13">
      <c r="A26" s="8">
        <v>9</v>
      </c>
      <c r="B26" s="29" t="s">
        <v>155</v>
      </c>
      <c r="C26" s="29" t="s">
        <v>104</v>
      </c>
      <c r="D26" s="93">
        <v>101.5</v>
      </c>
      <c r="E26" s="104">
        <v>0</v>
      </c>
      <c r="F26" s="63">
        <v>0</v>
      </c>
      <c r="G26" s="8">
        <v>0</v>
      </c>
      <c r="H26" s="8">
        <v>5</v>
      </c>
      <c r="I26" s="93">
        <v>1.25</v>
      </c>
      <c r="J26" s="8">
        <v>4</v>
      </c>
      <c r="K26" s="93">
        <v>20.3</v>
      </c>
      <c r="L26" s="50"/>
      <c r="M26" s="96" t="s">
        <v>142</v>
      </c>
    </row>
    <row r="27" spans="1:13">
      <c r="A27" s="50"/>
      <c r="B27" s="29" t="s">
        <v>155</v>
      </c>
      <c r="C27" s="29" t="s">
        <v>105</v>
      </c>
      <c r="D27" s="93">
        <v>0</v>
      </c>
      <c r="E27" s="8">
        <v>0</v>
      </c>
      <c r="F27" s="43">
        <v>0</v>
      </c>
      <c r="G27" s="8">
        <v>0</v>
      </c>
      <c r="H27" s="8">
        <v>0</v>
      </c>
      <c r="I27" s="93">
        <v>0</v>
      </c>
      <c r="J27" s="8">
        <v>0</v>
      </c>
      <c r="K27" s="93">
        <v>0</v>
      </c>
      <c r="L27" s="50"/>
      <c r="M27" s="50"/>
    </row>
    <row r="28" spans="1:13">
      <c r="A28" s="50"/>
      <c r="B28" s="50"/>
      <c r="C28" s="50"/>
      <c r="D28" s="97"/>
      <c r="E28" s="50"/>
      <c r="F28" s="98"/>
      <c r="G28" s="50"/>
      <c r="H28" s="50"/>
      <c r="I28" s="97"/>
      <c r="J28" s="50"/>
      <c r="K28" s="97"/>
      <c r="L28" s="50"/>
      <c r="M28" s="50"/>
    </row>
    <row r="29" spans="1:13">
      <c r="A29" s="8">
        <v>10</v>
      </c>
      <c r="B29" s="29" t="s">
        <v>156</v>
      </c>
      <c r="C29" s="29" t="s">
        <v>104</v>
      </c>
      <c r="D29" s="93">
        <v>90</v>
      </c>
      <c r="E29" s="99">
        <v>99</v>
      </c>
      <c r="F29" s="102">
        <v>2.0199999999999999E-2</v>
      </c>
      <c r="G29" s="8">
        <v>0</v>
      </c>
      <c r="H29" s="8">
        <v>3</v>
      </c>
      <c r="I29" s="93">
        <v>1.5</v>
      </c>
      <c r="J29" s="8">
        <v>2</v>
      </c>
      <c r="K29" s="93">
        <v>30</v>
      </c>
      <c r="L29" s="50"/>
      <c r="M29" s="96" t="s">
        <v>149</v>
      </c>
    </row>
    <row r="30" spans="1:13">
      <c r="A30" s="50"/>
      <c r="B30" s="29" t="s">
        <v>156</v>
      </c>
      <c r="C30" s="29" t="s">
        <v>105</v>
      </c>
      <c r="D30" s="93">
        <v>30</v>
      </c>
      <c r="E30" s="8">
        <v>130</v>
      </c>
      <c r="F30" s="43">
        <v>7.7000000000000002E-3</v>
      </c>
      <c r="G30" s="8">
        <v>37</v>
      </c>
      <c r="H30" s="8">
        <v>1</v>
      </c>
      <c r="I30" s="93">
        <v>1</v>
      </c>
      <c r="J30" s="8">
        <v>1</v>
      </c>
      <c r="K30" s="93">
        <v>30</v>
      </c>
      <c r="L30" s="50"/>
      <c r="M30" s="50"/>
    </row>
    <row r="31" spans="1:13">
      <c r="D31" s="105"/>
      <c r="F31" s="106"/>
      <c r="I31" s="105"/>
      <c r="K31" s="105"/>
    </row>
    <row r="32" spans="1:13">
      <c r="D32" s="105"/>
      <c r="E32" s="107"/>
      <c r="F32" s="106"/>
      <c r="I32" s="105"/>
      <c r="K32" s="105"/>
    </row>
    <row r="33" spans="4:11">
      <c r="D33" s="105"/>
      <c r="F33" s="106"/>
      <c r="I33" s="105"/>
      <c r="K33" s="105"/>
    </row>
    <row r="34" spans="4:11">
      <c r="D34" s="105"/>
      <c r="F34" s="106"/>
      <c r="I34" s="105"/>
      <c r="K34" s="105"/>
    </row>
    <row r="35" spans="4:11">
      <c r="D35" s="105"/>
      <c r="F35" s="106"/>
      <c r="I35" s="105"/>
      <c r="K35" s="105"/>
    </row>
    <row r="36" spans="4:11">
      <c r="D36" s="105"/>
      <c r="F36" s="106"/>
      <c r="I36" s="105"/>
      <c r="K36" s="105"/>
    </row>
    <row r="37" spans="4:11">
      <c r="D37" s="105"/>
      <c r="F37" s="106"/>
      <c r="I37" s="105"/>
      <c r="K37" s="105"/>
    </row>
    <row r="38" spans="4:11">
      <c r="D38" s="105"/>
      <c r="F38" s="106"/>
      <c r="I38" s="105"/>
      <c r="K38" s="105"/>
    </row>
    <row r="39" spans="4:11">
      <c r="D39" s="105"/>
      <c r="F39" s="106"/>
      <c r="I39" s="105"/>
      <c r="K39" s="105"/>
    </row>
    <row r="40" spans="4:11">
      <c r="D40" s="105"/>
      <c r="F40" s="106"/>
      <c r="I40" s="105"/>
      <c r="K40" s="105"/>
    </row>
    <row r="41" spans="4:11">
      <c r="D41" s="105"/>
      <c r="F41" s="106"/>
      <c r="I41" s="105"/>
      <c r="K41" s="105"/>
    </row>
    <row r="42" spans="4:11">
      <c r="D42" s="105"/>
      <c r="F42" s="106"/>
      <c r="I42" s="105"/>
      <c r="K42" s="105"/>
    </row>
    <row r="43" spans="4:11">
      <c r="D43" s="105"/>
      <c r="F43" s="106"/>
      <c r="I43" s="105"/>
      <c r="K43" s="105"/>
    </row>
    <row r="44" spans="4:11">
      <c r="D44" s="105"/>
      <c r="F44" s="106"/>
      <c r="I44" s="105"/>
      <c r="K44" s="105"/>
    </row>
    <row r="45" spans="4:11">
      <c r="D45" s="105"/>
      <c r="F45" s="106"/>
      <c r="I45" s="105"/>
      <c r="K45" s="105"/>
    </row>
    <row r="46" spans="4:11">
      <c r="D46" s="105"/>
      <c r="F46" s="106"/>
      <c r="I46" s="105"/>
      <c r="K46" s="105"/>
    </row>
    <row r="47" spans="4:11">
      <c r="D47" s="105"/>
      <c r="F47" s="106"/>
      <c r="I47" s="105"/>
      <c r="K47" s="105"/>
    </row>
    <row r="48" spans="4:11">
      <c r="D48" s="105"/>
      <c r="F48" s="106"/>
      <c r="I48" s="105"/>
      <c r="K48" s="105"/>
    </row>
    <row r="49" spans="4:11">
      <c r="D49" s="105"/>
      <c r="F49" s="106"/>
      <c r="I49" s="105"/>
      <c r="K49" s="105"/>
    </row>
    <row r="50" spans="4:11">
      <c r="D50" s="105"/>
      <c r="F50" s="106"/>
      <c r="I50" s="105"/>
      <c r="K50" s="105"/>
    </row>
    <row r="51" spans="4:11">
      <c r="D51" s="105"/>
      <c r="F51" s="106"/>
      <c r="I51" s="105"/>
      <c r="K51" s="105"/>
    </row>
    <row r="52" spans="4:11">
      <c r="D52" s="105"/>
      <c r="F52" s="106"/>
      <c r="I52" s="105"/>
      <c r="K52" s="105"/>
    </row>
    <row r="53" spans="4:11">
      <c r="D53" s="105"/>
      <c r="F53" s="106"/>
      <c r="I53" s="105"/>
      <c r="K53" s="105"/>
    </row>
    <row r="54" spans="4:11">
      <c r="D54" s="105"/>
      <c r="F54" s="106"/>
      <c r="I54" s="105"/>
      <c r="K54" s="105"/>
    </row>
    <row r="55" spans="4:11">
      <c r="D55" s="105"/>
      <c r="F55" s="106"/>
      <c r="I55" s="105"/>
      <c r="K55" s="105"/>
    </row>
    <row r="56" spans="4:11">
      <c r="D56" s="105"/>
      <c r="F56" s="106"/>
      <c r="I56" s="105"/>
      <c r="K56" s="105"/>
    </row>
    <row r="57" spans="4:11">
      <c r="D57" s="105"/>
      <c r="F57" s="106"/>
      <c r="I57" s="105"/>
      <c r="K57" s="105"/>
    </row>
    <row r="58" spans="4:11">
      <c r="D58" s="105"/>
      <c r="F58" s="106"/>
      <c r="I58" s="105"/>
      <c r="K58" s="105"/>
    </row>
    <row r="59" spans="4:11">
      <c r="D59" s="105"/>
      <c r="F59" s="106"/>
      <c r="I59" s="105"/>
      <c r="K59" s="105"/>
    </row>
    <row r="60" spans="4:11">
      <c r="D60" s="105"/>
      <c r="F60" s="106"/>
      <c r="I60" s="105"/>
      <c r="K60" s="105"/>
    </row>
    <row r="61" spans="4:11">
      <c r="D61" s="105"/>
      <c r="F61" s="106"/>
      <c r="I61" s="105"/>
      <c r="K61" s="105"/>
    </row>
    <row r="62" spans="4:11">
      <c r="D62" s="105"/>
      <c r="F62" s="106"/>
      <c r="I62" s="105"/>
      <c r="K62" s="105"/>
    </row>
    <row r="63" spans="4:11">
      <c r="D63" s="105"/>
      <c r="F63" s="106"/>
      <c r="I63" s="105"/>
      <c r="K63" s="105"/>
    </row>
    <row r="64" spans="4:11">
      <c r="D64" s="105"/>
      <c r="F64" s="106"/>
      <c r="I64" s="105"/>
      <c r="K64" s="105"/>
    </row>
    <row r="65" spans="4:11">
      <c r="D65" s="105"/>
      <c r="F65" s="106"/>
      <c r="I65" s="105"/>
      <c r="K65" s="105"/>
    </row>
  </sheetData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39"/>
  <sheetViews>
    <sheetView topLeftCell="A36" workbookViewId="0"/>
  </sheetViews>
  <sheetFormatPr baseColWidth="10" defaultColWidth="11.28515625" defaultRowHeight="15" customHeight="1"/>
  <cols>
    <col min="1" max="1" width="16.28515625" customWidth="1"/>
    <col min="2" max="2" width="20.28515625" customWidth="1"/>
    <col min="3" max="3" width="15.7109375" customWidth="1"/>
  </cols>
  <sheetData>
    <row r="1" spans="1:26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26">
      <c r="B2" s="108" t="s">
        <v>19</v>
      </c>
      <c r="C2" s="108" t="s">
        <v>20</v>
      </c>
      <c r="D2" s="108" t="s">
        <v>12</v>
      </c>
      <c r="E2" s="108" t="s">
        <v>21</v>
      </c>
      <c r="F2" s="108" t="s">
        <v>22</v>
      </c>
      <c r="G2" s="108" t="s">
        <v>23</v>
      </c>
      <c r="H2" s="108" t="s">
        <v>13</v>
      </c>
      <c r="I2" s="108" t="s">
        <v>82</v>
      </c>
      <c r="J2" s="109" t="s">
        <v>3</v>
      </c>
      <c r="K2" s="43"/>
    </row>
    <row r="3" spans="1:26">
      <c r="A3" s="110"/>
      <c r="B3" s="111" t="s">
        <v>157</v>
      </c>
      <c r="C3" s="111" t="s">
        <v>158</v>
      </c>
      <c r="D3" s="111" t="s">
        <v>159</v>
      </c>
      <c r="E3" s="111" t="s">
        <v>160</v>
      </c>
      <c r="F3" s="111" t="s">
        <v>161</v>
      </c>
      <c r="G3" s="111" t="s">
        <v>162</v>
      </c>
      <c r="H3" s="111" t="s">
        <v>163</v>
      </c>
      <c r="I3" s="111" t="s">
        <v>164</v>
      </c>
      <c r="J3" s="111" t="s">
        <v>165</v>
      </c>
      <c r="K3" s="112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</row>
    <row r="4" spans="1:26">
      <c r="A4" s="113" t="s">
        <v>166</v>
      </c>
      <c r="B4" s="114"/>
      <c r="C4" s="114"/>
      <c r="D4" s="114"/>
      <c r="E4" s="114"/>
      <c r="F4" s="114"/>
      <c r="G4" s="114"/>
      <c r="H4" s="114"/>
      <c r="I4" s="114"/>
      <c r="K4" s="43"/>
    </row>
    <row r="5" spans="1:26">
      <c r="A5" s="115" t="s">
        <v>4</v>
      </c>
      <c r="B5" s="116" t="s">
        <v>167</v>
      </c>
      <c r="C5" s="117" t="s">
        <v>168</v>
      </c>
      <c r="D5" s="117" t="s">
        <v>169</v>
      </c>
      <c r="E5" s="118">
        <v>0.4753</v>
      </c>
      <c r="F5" s="117">
        <v>4.29</v>
      </c>
      <c r="G5" s="119">
        <v>1.712962962962963E-3</v>
      </c>
      <c r="H5" s="117" t="s">
        <v>170</v>
      </c>
      <c r="I5" s="117" t="s">
        <v>171</v>
      </c>
      <c r="J5" s="118">
        <v>8.9999999999999998E-4</v>
      </c>
      <c r="K5" s="43"/>
    </row>
    <row r="6" spans="1:26">
      <c r="A6" s="115" t="s">
        <v>5</v>
      </c>
      <c r="B6" s="116" t="s">
        <v>172</v>
      </c>
      <c r="C6" s="117" t="s">
        <v>173</v>
      </c>
      <c r="D6" s="117" t="s">
        <v>174</v>
      </c>
      <c r="E6" s="118">
        <v>0.47489999999999999</v>
      </c>
      <c r="F6" s="117">
        <v>3.5</v>
      </c>
      <c r="G6" s="119">
        <v>1.6550925925925926E-3</v>
      </c>
      <c r="H6" s="117" t="s">
        <v>175</v>
      </c>
      <c r="I6" s="117" t="s">
        <v>176</v>
      </c>
      <c r="J6" s="118">
        <v>1E-3</v>
      </c>
      <c r="K6" s="43"/>
    </row>
    <row r="7" spans="1:26">
      <c r="A7" s="120" t="s">
        <v>6</v>
      </c>
      <c r="B7" s="121">
        <v>-3.2000000000000001E-2</v>
      </c>
      <c r="C7" s="122">
        <v>-3.78E-2</v>
      </c>
      <c r="D7" s="122">
        <v>-3.78E-2</v>
      </c>
      <c r="E7" s="122">
        <v>8.9999999999999998E-4</v>
      </c>
      <c r="F7" s="122">
        <v>0.22439999999999999</v>
      </c>
      <c r="G7" s="122">
        <v>3.2800000000000003E-2</v>
      </c>
      <c r="H7" s="122">
        <v>-0.1346</v>
      </c>
      <c r="I7" s="122">
        <v>-0.48699999999999999</v>
      </c>
      <c r="J7" s="122">
        <v>-0.10059999999999999</v>
      </c>
      <c r="K7" s="43"/>
    </row>
    <row r="8" spans="1:26">
      <c r="A8" s="113" t="s">
        <v>177</v>
      </c>
      <c r="B8" s="123"/>
      <c r="C8" s="114"/>
      <c r="D8" s="114"/>
      <c r="E8" s="114"/>
      <c r="F8" s="114"/>
      <c r="G8" s="114"/>
      <c r="H8" s="114"/>
      <c r="I8" s="114"/>
      <c r="J8" s="114"/>
    </row>
    <row r="9" spans="1:26">
      <c r="A9" s="115" t="s">
        <v>4</v>
      </c>
      <c r="B9" s="116" t="s">
        <v>178</v>
      </c>
      <c r="C9" s="117" t="s">
        <v>179</v>
      </c>
      <c r="D9" s="117" t="s">
        <v>180</v>
      </c>
      <c r="E9" s="118">
        <v>0.37109999999999999</v>
      </c>
      <c r="F9" s="117">
        <v>6.65</v>
      </c>
      <c r="G9" s="119">
        <v>3.3101851851851851E-3</v>
      </c>
      <c r="H9" s="117" t="s">
        <v>181</v>
      </c>
      <c r="I9" s="117" t="s">
        <v>182</v>
      </c>
      <c r="J9" s="118">
        <v>1.2999999999999999E-3</v>
      </c>
    </row>
    <row r="10" spans="1:26">
      <c r="A10" s="115" t="s">
        <v>5</v>
      </c>
      <c r="B10" s="116" t="s">
        <v>183</v>
      </c>
      <c r="C10" s="117" t="s">
        <v>179</v>
      </c>
      <c r="D10" s="117" t="s">
        <v>184</v>
      </c>
      <c r="E10" s="118">
        <v>0.4002</v>
      </c>
      <c r="F10" s="117">
        <v>4.5999999999999996</v>
      </c>
      <c r="G10" s="119">
        <v>2.7314814814814814E-3</v>
      </c>
      <c r="H10" s="117" t="s">
        <v>185</v>
      </c>
      <c r="I10" s="117" t="s">
        <v>186</v>
      </c>
      <c r="J10" s="118">
        <v>1.5E-3</v>
      </c>
    </row>
    <row r="11" spans="1:26">
      <c r="A11" s="120" t="s">
        <v>6</v>
      </c>
      <c r="B11" s="121">
        <v>-6.4199999999999993E-2</v>
      </c>
      <c r="C11" s="122">
        <v>0</v>
      </c>
      <c r="D11" s="122">
        <v>-1.2800000000000001E-2</v>
      </c>
      <c r="E11" s="122">
        <v>-7.2599999999999998E-2</v>
      </c>
      <c r="F11" s="122">
        <v>0.44540000000000002</v>
      </c>
      <c r="G11" s="122">
        <v>0.2092</v>
      </c>
      <c r="H11" s="122">
        <v>-0.129</v>
      </c>
      <c r="I11" s="122">
        <v>-0.13819999999999999</v>
      </c>
      <c r="J11" s="122">
        <v>-0.1177</v>
      </c>
    </row>
    <row r="13" spans="1:26">
      <c r="E13" s="3"/>
    </row>
    <row r="36" spans="1:1">
      <c r="A36" s="15" t="s">
        <v>187</v>
      </c>
    </row>
    <row r="37" spans="1:1">
      <c r="A37" s="15" t="s">
        <v>188</v>
      </c>
    </row>
    <row r="38" spans="1:1">
      <c r="A38" s="15" t="s">
        <v>189</v>
      </c>
    </row>
    <row r="39" spans="1:1">
      <c r="A39" s="15" t="s">
        <v>190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15"/>
  <sheetViews>
    <sheetView workbookViewId="0"/>
  </sheetViews>
  <sheetFormatPr baseColWidth="10" defaultColWidth="11.28515625" defaultRowHeight="15" customHeight="1"/>
  <cols>
    <col min="1" max="1" width="21.5703125" customWidth="1"/>
    <col min="2" max="2" width="22.28515625" customWidth="1"/>
    <col min="3" max="3" width="9.42578125" customWidth="1"/>
    <col min="8" max="8" width="19.7109375" customWidth="1"/>
    <col min="11" max="11" width="25.5703125" customWidth="1"/>
  </cols>
  <sheetData>
    <row r="1" spans="1:11">
      <c r="A1" s="124" t="s">
        <v>191</v>
      </c>
      <c r="B1" s="125" t="s">
        <v>2</v>
      </c>
      <c r="C1" s="125" t="s">
        <v>19</v>
      </c>
      <c r="D1" s="125" t="s">
        <v>20</v>
      </c>
      <c r="E1" s="125" t="s">
        <v>12</v>
      </c>
      <c r="F1" s="125" t="s">
        <v>21</v>
      </c>
      <c r="G1" s="125" t="s">
        <v>22</v>
      </c>
      <c r="H1" s="125" t="s">
        <v>23</v>
      </c>
      <c r="I1" s="125" t="s">
        <v>13</v>
      </c>
      <c r="J1" s="125" t="s">
        <v>82</v>
      </c>
      <c r="K1" s="125" t="s">
        <v>3</v>
      </c>
    </row>
    <row r="2" spans="1:11">
      <c r="A2" s="126" t="s">
        <v>192</v>
      </c>
      <c r="B2" s="127" t="s">
        <v>4</v>
      </c>
      <c r="C2" s="128">
        <v>8305</v>
      </c>
      <c r="D2" s="128">
        <v>7377</v>
      </c>
      <c r="E2" s="128">
        <v>11193</v>
      </c>
      <c r="F2" s="129">
        <v>0.41889999999999999</v>
      </c>
      <c r="G2" s="127">
        <v>5.48</v>
      </c>
      <c r="H2" s="130">
        <v>2.4652777777777776E-3</v>
      </c>
      <c r="I2" s="127">
        <v>6</v>
      </c>
      <c r="J2" s="131">
        <v>196.75</v>
      </c>
      <c r="K2" s="129">
        <v>5.0000000000000001E-4</v>
      </c>
    </row>
    <row r="3" spans="1:11">
      <c r="A3" s="126" t="s">
        <v>192</v>
      </c>
      <c r="B3" s="127" t="s">
        <v>5</v>
      </c>
      <c r="C3" s="128">
        <v>10621</v>
      </c>
      <c r="D3" s="128">
        <v>9623</v>
      </c>
      <c r="E3" s="128">
        <v>14077</v>
      </c>
      <c r="F3" s="129">
        <v>0.42420000000000002</v>
      </c>
      <c r="G3" s="127">
        <v>4.0599999999999996</v>
      </c>
      <c r="H3" s="130">
        <v>2.1180555555555558E-3</v>
      </c>
      <c r="I3" s="127">
        <v>4</v>
      </c>
      <c r="J3" s="131">
        <v>101.5</v>
      </c>
      <c r="K3" s="129">
        <v>2.9999999999999997E-4</v>
      </c>
    </row>
    <row r="4" spans="1:11">
      <c r="A4" s="126" t="s">
        <v>193</v>
      </c>
      <c r="B4" s="127" t="s">
        <v>4</v>
      </c>
      <c r="C4" s="128">
        <v>4616</v>
      </c>
      <c r="D4" s="128">
        <v>4146</v>
      </c>
      <c r="E4" s="128">
        <v>6004</v>
      </c>
      <c r="F4" s="129">
        <v>0.46500000000000002</v>
      </c>
      <c r="G4" s="127">
        <v>4.6100000000000003</v>
      </c>
      <c r="H4" s="130">
        <v>2.2106481481481482E-3</v>
      </c>
      <c r="I4" s="127">
        <v>1</v>
      </c>
      <c r="J4" s="131">
        <v>96.6</v>
      </c>
      <c r="K4" s="129">
        <v>2.0000000000000001E-4</v>
      </c>
    </row>
    <row r="5" spans="1:11">
      <c r="A5" s="126" t="s">
        <v>193</v>
      </c>
      <c r="B5" s="127" t="s">
        <v>5</v>
      </c>
      <c r="C5" s="128">
        <v>5282</v>
      </c>
      <c r="D5" s="128">
        <v>4909</v>
      </c>
      <c r="E5" s="128">
        <v>6874</v>
      </c>
      <c r="F5" s="129">
        <v>0.4748</v>
      </c>
      <c r="G5" s="127">
        <v>3.4</v>
      </c>
      <c r="H5" s="130">
        <v>1.9097222222222222E-3</v>
      </c>
      <c r="I5" s="127">
        <v>2</v>
      </c>
      <c r="J5" s="131">
        <v>71.900000000000006</v>
      </c>
      <c r="K5" s="129">
        <v>2.9999999999999997E-4</v>
      </c>
    </row>
    <row r="6" spans="1:11">
      <c r="A6" s="126" t="s">
        <v>194</v>
      </c>
      <c r="B6" s="127" t="s">
        <v>4</v>
      </c>
      <c r="C6" s="128">
        <v>3864</v>
      </c>
      <c r="D6" s="128">
        <v>3443</v>
      </c>
      <c r="E6" s="128">
        <v>5196</v>
      </c>
      <c r="F6" s="129">
        <v>0.41420000000000001</v>
      </c>
      <c r="G6" s="127">
        <v>5.51</v>
      </c>
      <c r="H6" s="130">
        <v>2.4074074074074076E-3</v>
      </c>
      <c r="I6" s="127">
        <v>3</v>
      </c>
      <c r="J6" s="131">
        <v>63</v>
      </c>
      <c r="K6" s="129">
        <v>5.9999999999999995E-4</v>
      </c>
    </row>
    <row r="7" spans="1:11">
      <c r="A7" s="126" t="s">
        <v>194</v>
      </c>
      <c r="B7" s="127" t="s">
        <v>5</v>
      </c>
      <c r="C7" s="128">
        <v>4274</v>
      </c>
      <c r="D7" s="128">
        <v>3824</v>
      </c>
      <c r="E7" s="128">
        <v>5679</v>
      </c>
      <c r="F7" s="129">
        <v>0.40689999999999998</v>
      </c>
      <c r="G7" s="127">
        <v>4.2</v>
      </c>
      <c r="H7" s="130">
        <v>2.2106481481481482E-3</v>
      </c>
      <c r="I7" s="127">
        <v>3</v>
      </c>
      <c r="J7" s="131">
        <v>104</v>
      </c>
      <c r="K7" s="129">
        <v>5.0000000000000001E-4</v>
      </c>
    </row>
    <row r="8" spans="1:11">
      <c r="A8" s="126" t="s">
        <v>195</v>
      </c>
      <c r="B8" s="127" t="s">
        <v>4</v>
      </c>
      <c r="C8" s="128">
        <v>2331</v>
      </c>
      <c r="D8" s="128">
        <v>2077</v>
      </c>
      <c r="E8" s="128">
        <v>3053</v>
      </c>
      <c r="F8" s="129">
        <v>0.432</v>
      </c>
      <c r="G8" s="127">
        <v>5.37</v>
      </c>
      <c r="H8" s="130">
        <v>2.5231481481481481E-3</v>
      </c>
      <c r="I8" s="127">
        <v>2</v>
      </c>
      <c r="J8" s="131">
        <v>232</v>
      </c>
      <c r="K8" s="129">
        <v>6.9999999999999999E-4</v>
      </c>
    </row>
    <row r="9" spans="1:11">
      <c r="A9" s="126" t="s">
        <v>195</v>
      </c>
      <c r="B9" s="127" t="s">
        <v>5</v>
      </c>
      <c r="C9" s="128">
        <v>1500</v>
      </c>
      <c r="D9" s="128">
        <v>1360</v>
      </c>
      <c r="E9" s="128">
        <v>1908</v>
      </c>
      <c r="F9" s="129">
        <v>0.4209</v>
      </c>
      <c r="G9" s="127">
        <v>4.08</v>
      </c>
      <c r="H9" s="130">
        <v>1.8981481481481482E-3</v>
      </c>
      <c r="I9" s="127">
        <v>1</v>
      </c>
      <c r="J9" s="131">
        <v>22</v>
      </c>
      <c r="K9" s="129">
        <v>5.0000000000000001E-4</v>
      </c>
    </row>
    <row r="10" spans="1:11">
      <c r="A10" s="126" t="s">
        <v>196</v>
      </c>
      <c r="B10" s="127" t="s">
        <v>4</v>
      </c>
      <c r="C10" s="128">
        <v>1322</v>
      </c>
      <c r="D10" s="128">
        <v>1204</v>
      </c>
      <c r="E10" s="128">
        <v>1768</v>
      </c>
      <c r="F10" s="129">
        <v>0.44969999999999999</v>
      </c>
      <c r="G10" s="127">
        <v>4.99</v>
      </c>
      <c r="H10" s="130">
        <v>2.4074074074074076E-3</v>
      </c>
      <c r="I10" s="127">
        <v>2</v>
      </c>
      <c r="J10" s="131">
        <v>87.9</v>
      </c>
      <c r="K10" s="129">
        <v>1.1000000000000001E-3</v>
      </c>
    </row>
    <row r="11" spans="1:11">
      <c r="A11" s="126" t="s">
        <v>196</v>
      </c>
      <c r="B11" s="127" t="s">
        <v>5</v>
      </c>
      <c r="C11" s="127">
        <v>582</v>
      </c>
      <c r="D11" s="127">
        <v>539</v>
      </c>
      <c r="E11" s="127">
        <v>732</v>
      </c>
      <c r="F11" s="129">
        <v>0.44400000000000001</v>
      </c>
      <c r="G11" s="127">
        <v>3.98</v>
      </c>
      <c r="H11" s="130">
        <v>2.3495370370370371E-3</v>
      </c>
      <c r="I11" s="127">
        <v>1</v>
      </c>
      <c r="J11" s="131">
        <v>87.4</v>
      </c>
      <c r="K11" s="129">
        <v>1.4E-3</v>
      </c>
    </row>
    <row r="12" spans="1:11">
      <c r="A12" s="126" t="s">
        <v>197</v>
      </c>
      <c r="B12" s="127" t="s">
        <v>4</v>
      </c>
      <c r="C12" s="128">
        <v>1029</v>
      </c>
      <c r="D12" s="127">
        <v>930</v>
      </c>
      <c r="E12" s="128">
        <v>1365</v>
      </c>
      <c r="F12" s="129">
        <v>0.45200000000000001</v>
      </c>
      <c r="G12" s="127">
        <v>5.1100000000000003</v>
      </c>
      <c r="H12" s="130">
        <v>2.1875000000000002E-3</v>
      </c>
      <c r="I12" s="127">
        <v>0</v>
      </c>
      <c r="J12" s="131">
        <v>0</v>
      </c>
      <c r="K12" s="129">
        <v>0</v>
      </c>
    </row>
    <row r="13" spans="1:11">
      <c r="A13" s="126" t="s">
        <v>197</v>
      </c>
      <c r="B13" s="127" t="s">
        <v>5</v>
      </c>
      <c r="C13" s="127">
        <v>356</v>
      </c>
      <c r="D13" s="127">
        <v>328</v>
      </c>
      <c r="E13" s="127">
        <v>470</v>
      </c>
      <c r="F13" s="129">
        <v>0.48509999999999998</v>
      </c>
      <c r="G13" s="127">
        <v>3.85</v>
      </c>
      <c r="H13" s="130">
        <v>1.9907407407407408E-3</v>
      </c>
      <c r="I13" s="127">
        <v>1</v>
      </c>
      <c r="J13" s="131">
        <v>13</v>
      </c>
      <c r="K13" s="129">
        <v>2.0999999999999999E-3</v>
      </c>
    </row>
    <row r="14" spans="1:11">
      <c r="A14" s="132" t="s">
        <v>198</v>
      </c>
      <c r="B14" s="127" t="s">
        <v>4</v>
      </c>
      <c r="C14" s="128">
        <v>21467</v>
      </c>
      <c r="D14" s="128">
        <v>19177</v>
      </c>
      <c r="E14" s="128">
        <v>28579</v>
      </c>
      <c r="F14" s="129">
        <v>0.43259999999999998</v>
      </c>
      <c r="G14" s="127">
        <v>5.25</v>
      </c>
      <c r="H14" s="130">
        <v>2.3958333333333331E-3</v>
      </c>
      <c r="I14" s="127">
        <v>14</v>
      </c>
      <c r="J14" s="131">
        <v>676.25</v>
      </c>
      <c r="K14" s="129">
        <v>5.0000000000000001E-4</v>
      </c>
    </row>
    <row r="15" spans="1:11">
      <c r="A15" s="133" t="s">
        <v>199</v>
      </c>
      <c r="B15" s="127" t="s">
        <v>5</v>
      </c>
      <c r="C15" s="128">
        <v>22615</v>
      </c>
      <c r="D15" s="128">
        <v>20583</v>
      </c>
      <c r="E15" s="128">
        <v>29740</v>
      </c>
      <c r="F15" s="129">
        <v>0.43390000000000001</v>
      </c>
      <c r="G15" s="127">
        <v>3.93</v>
      </c>
      <c r="H15" s="130">
        <v>2.0833333333333333E-3</v>
      </c>
      <c r="I15" s="127">
        <v>12</v>
      </c>
      <c r="J15" s="131">
        <v>399.8</v>
      </c>
      <c r="K15" s="129">
        <v>4.0000000000000002E-4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KPI-eCommerce Conversion Rate</vt:lpstr>
      <vt:lpstr>KPI-Revenue based on Marketing </vt:lpstr>
      <vt:lpstr>KPI-AOV-Region Analysis Report</vt:lpstr>
      <vt:lpstr>Conversion Funnel</vt:lpstr>
      <vt:lpstr>Waterfall</vt:lpstr>
      <vt:lpstr>Product Performance Analysis</vt:lpstr>
      <vt:lpstr>KPI-New vs Returning users</vt:lpstr>
      <vt:lpstr>Visitors by 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2020-12-04T00:48:49Z</dcterms:modified>
</cp:coreProperties>
</file>