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20" windowHeight="10300"/>
  </bookViews>
  <sheets>
    <sheet name="AccountWise_Revenue&amp;TopAccounts" sheetId="15" r:id="rId1"/>
    <sheet name="Top10 Accounts_Charts" sheetId="16" r:id="rId2"/>
    <sheet name="Org 300 Accounts_Charts" sheetId="17" r:id="rId3"/>
    <sheet name="Top 15 Accounts" sheetId="1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'AccountWise_Revenue&amp;TopAccounts'!$A$18:$FQ$18</definedName>
    <definedName name="Category" localSheetId="0">[1]Sheet2!$B$2:$B$5</definedName>
    <definedName name="Category" localSheetId="3">[1]Sheet2!$B$2:$B$5</definedName>
    <definedName name="Category">[2]Sheet2!$B$2:$B$5</definedName>
    <definedName name="Job" localSheetId="0">[3]Lookup!$G$2:$G$6</definedName>
    <definedName name="Job" localSheetId="3">[3]Lookup!$G$2:$G$6</definedName>
    <definedName name="Job">[4]Lookup!$G$2:$G$6</definedName>
    <definedName name="Locations" localSheetId="0">[3]Lookup!$C$2:$C$30</definedName>
    <definedName name="Locations" localSheetId="3">[3]Lookup!$C$2:$C$30</definedName>
    <definedName name="Locations">[4]Lookup!$C$2:$C$30</definedName>
    <definedName name="open1_2" localSheetId="0">OFFSET(#REF!,0,0,COUNTA(#REF!),1)</definedName>
    <definedName name="open1_2" localSheetId="3">OFFSET(#REF!,0,0,COUNTA(#REF!),1)</definedName>
    <definedName name="open1_2">OFFSET(#REF!,0,0,COUNTA(#REF!),1)</definedName>
    <definedName name="open1_2to5" localSheetId="0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0">OFFSET(#REF!,0,0,COUNTA(#REF!),1)</definedName>
    <definedName name="open1_50" localSheetId="3">OFFSET(#REF!,0,0,COUNTA(#REF!),1)</definedName>
    <definedName name="open1_50">OFFSET(#REF!,0,0,COUNTA(#REF!),1)</definedName>
    <definedName name="open1_5to50" localSheetId="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0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0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0">OFFSET(#REF!,0,0,COUNTA(#REF!),1)</definedName>
    <definedName name="open2cus" localSheetId="3">OFFSET(#REF!,0,0,COUNTA(#REF!),1)</definedName>
    <definedName name="open2cus">OFFSET(#REF!,0,0,COUNTA(#REF!),1)</definedName>
    <definedName name="open2ncus" localSheetId="0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0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0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0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0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0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0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0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0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0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0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0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0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0">OFFSET(#REF!,0,0,COUNTA(#REF!),1)</definedName>
    <definedName name="open4high" localSheetId="3">OFFSET(#REF!,0,0,COUNTA(#REF!),1)</definedName>
    <definedName name="open4high">OFFSET(#REF!,0,0,COUNTA(#REF!),1)</definedName>
    <definedName name="open4low" localSheetId="0">OFFSET(#REF!,0,0,COUNTA(#REF!),1)</definedName>
    <definedName name="open4low" localSheetId="3">OFFSET(#REF!,0,0,COUNTA(#REF!),1)</definedName>
    <definedName name="open4low">OFFSET(#REF!,0,0,COUNTA(#REF!),1)</definedName>
    <definedName name="open4med" localSheetId="0">OFFSET(#REF!,0,0,COUNTA(#REF!),1)</definedName>
    <definedName name="open4med" localSheetId="3">OFFSET(#REF!,0,0,COUNTA(#REF!),1)</definedName>
    <definedName name="open4med">OFFSET(#REF!,0,0,COUNTA(#REF!),1)</definedName>
    <definedName name="open4phigh" localSheetId="0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0">OFFSET(#REF!,0,0,COUNTA(#REF!),1)</definedName>
    <definedName name="open4plow" localSheetId="3">OFFSET(#REF!,0,0,COUNTA(#REF!),1)</definedName>
    <definedName name="open4plow">OFFSET(#REF!,0,0,COUNTA(#REF!),1)</definedName>
    <definedName name="open4pmed" localSheetId="0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0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0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0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0">OFFSET(#REF!,0,0,COUNTA(#REF!),1)</definedName>
    <definedName name="open5peur" localSheetId="3">OFFSET(#REF!,0,0,COUNTA(#REF!),1)</definedName>
    <definedName name="open5peur">OFFSET(#REF!,0,0,COUNTA(#REF!),1)</definedName>
    <definedName name="open5prow" localSheetId="0">OFFSET(#REF!,0,0,COUNTA(#REF!),1)</definedName>
    <definedName name="open5prow" localSheetId="3">OFFSET(#REF!,0,0,COUNTA(#REF!),1)</definedName>
    <definedName name="open5prow">OFFSET(#REF!,0,0,COUNTA(#REF!),1)</definedName>
    <definedName name="open5row" localSheetId="0">OFFSET(#REF!,0,0,COUNTA(#REF!),1)</definedName>
    <definedName name="open5row" localSheetId="3">OFFSET(#REF!,0,0,COUNTA(#REF!),1)</definedName>
    <definedName name="open5row">OFFSET(#REF!,0,0,COUNTA(#REF!),1)</definedName>
    <definedName name="Period" localSheetId="0">[3]Lookup!$I$2:$I$5</definedName>
    <definedName name="Period" localSheetId="3">[3]Lookup!$I$2:$I$5</definedName>
    <definedName name="Period">[4]Lookup!$I$2:$I$5</definedName>
    <definedName name="Role" localSheetId="0">[3]Lookup!$E$2:$E$17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0">[3]Lookup!$A$2:$A$51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5" l="1"/>
  <c r="AC4" i="15"/>
  <c r="AC3" i="15"/>
  <c r="AC2" i="15"/>
  <c r="AC11" i="15"/>
  <c r="AC5" i="15" l="1"/>
  <c r="AC16" i="15"/>
  <c r="AC6" i="15"/>
  <c r="AC8" i="15"/>
  <c r="AC9" i="15"/>
  <c r="AC10" i="15"/>
  <c r="Y11" i="17" l="1"/>
  <c r="Y10" i="17"/>
  <c r="Y9" i="17"/>
  <c r="Y8" i="17"/>
  <c r="FK17" i="15"/>
  <c r="FI17" i="15"/>
  <c r="FG17" i="15"/>
  <c r="FF17" i="15"/>
  <c r="BN13" i="15"/>
  <c r="FJ17" i="15" l="1"/>
  <c r="FH17" i="15"/>
  <c r="AX19" i="15"/>
  <c r="AW19" i="15"/>
  <c r="AV19" i="15"/>
  <c r="AK2" i="15"/>
  <c r="AL2" i="15"/>
  <c r="AM2" i="15"/>
  <c r="AN2" i="15"/>
  <c r="AO2" i="15"/>
  <c r="AP2" i="15"/>
  <c r="AQ2" i="15"/>
  <c r="AR2" i="15"/>
  <c r="AV2" i="15" s="1"/>
  <c r="AS2" i="15"/>
  <c r="AT2" i="15"/>
  <c r="AU2" i="15"/>
  <c r="AK3" i="15"/>
  <c r="AK5" i="15" s="1"/>
  <c r="AL3" i="15"/>
  <c r="AL5" i="15" s="1"/>
  <c r="AM3" i="15"/>
  <c r="AM5" i="15" s="1"/>
  <c r="AN3" i="15"/>
  <c r="AO3" i="15"/>
  <c r="AP3" i="15"/>
  <c r="AQ3" i="15"/>
  <c r="AQ5" i="15" s="1"/>
  <c r="AR3" i="15"/>
  <c r="AS3" i="15"/>
  <c r="AT3" i="15"/>
  <c r="AT5" i="15" s="1"/>
  <c r="AU3" i="15"/>
  <c r="AK4" i="15"/>
  <c r="AK6" i="15" s="1"/>
  <c r="AL4" i="15"/>
  <c r="AL6" i="15" s="1"/>
  <c r="AM4" i="15"/>
  <c r="AM6" i="15" s="1"/>
  <c r="AN4" i="15"/>
  <c r="AO4" i="15"/>
  <c r="AP4" i="15"/>
  <c r="AQ4" i="15"/>
  <c r="AR4" i="15"/>
  <c r="AS4" i="15"/>
  <c r="AT4" i="15"/>
  <c r="AX4" i="15" s="1"/>
  <c r="AU4" i="15"/>
  <c r="AV8" i="15"/>
  <c r="AW8" i="15"/>
  <c r="AX8" i="15"/>
  <c r="AV9" i="15"/>
  <c r="AW9" i="15"/>
  <c r="AX9" i="15"/>
  <c r="AV10" i="15"/>
  <c r="AW10" i="15"/>
  <c r="AX10" i="15"/>
  <c r="AV11" i="15"/>
  <c r="AW11" i="15"/>
  <c r="AX11" i="15"/>
  <c r="AK13" i="15"/>
  <c r="AL13" i="15"/>
  <c r="AM13" i="15"/>
  <c r="AN13" i="15"/>
  <c r="AO13" i="15"/>
  <c r="AP13" i="15"/>
  <c r="AQ13" i="15"/>
  <c r="AQ16" i="15" s="1"/>
  <c r="AR13" i="15"/>
  <c r="AS13" i="15"/>
  <c r="AS16" i="15" s="1"/>
  <c r="AT13" i="15"/>
  <c r="AT16" i="15" s="1"/>
  <c r="AU13" i="15"/>
  <c r="AU16" i="15" s="1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T17" i="15"/>
  <c r="BU17" i="15"/>
  <c r="BW17" i="15"/>
  <c r="BY17" i="15"/>
  <c r="BZ17" i="15"/>
  <c r="CA17" i="15"/>
  <c r="CC17" i="15"/>
  <c r="CE17" i="15"/>
  <c r="CF17" i="15"/>
  <c r="CG17" i="15"/>
  <c r="CI17" i="15"/>
  <c r="CK17" i="15"/>
  <c r="CL17" i="15"/>
  <c r="CM17" i="15"/>
  <c r="CN17" i="15" s="1"/>
  <c r="CO17" i="15"/>
  <c r="CQ17" i="15"/>
  <c r="CR17" i="15"/>
  <c r="CS17" i="15"/>
  <c r="CU17" i="15"/>
  <c r="CW17" i="15"/>
  <c r="CX17" i="15"/>
  <c r="CY17" i="15"/>
  <c r="DA17" i="15"/>
  <c r="DC17" i="15"/>
  <c r="DD17" i="15"/>
  <c r="DE17" i="15"/>
  <c r="DG17" i="15"/>
  <c r="DI17" i="15"/>
  <c r="DJ17" i="15"/>
  <c r="DK17" i="15"/>
  <c r="DL17" i="15" s="1"/>
  <c r="DM17" i="15"/>
  <c r="DO17" i="15"/>
  <c r="DP17" i="15"/>
  <c r="DQ17" i="15"/>
  <c r="DS17" i="15"/>
  <c r="DU17" i="15"/>
  <c r="DV17" i="15"/>
  <c r="DW17" i="15"/>
  <c r="DX17" i="15" s="1"/>
  <c r="DY17" i="15"/>
  <c r="EA17" i="15"/>
  <c r="EB17" i="15"/>
  <c r="EC17" i="15"/>
  <c r="EE17" i="15"/>
  <c r="EG17" i="15"/>
  <c r="EH17" i="15"/>
  <c r="EI17" i="15"/>
  <c r="EJ17" i="15" s="1"/>
  <c r="EK17" i="15"/>
  <c r="EM17" i="15"/>
  <c r="EN17" i="15"/>
  <c r="EO17" i="15"/>
  <c r="EQ17" i="15"/>
  <c r="ES17" i="15"/>
  <c r="ET17" i="15"/>
  <c r="EU17" i="15"/>
  <c r="EV17" i="15" s="1"/>
  <c r="EW17" i="15"/>
  <c r="EY17" i="15"/>
  <c r="EZ17" i="15"/>
  <c r="FA17" i="15"/>
  <c r="FC17" i="15"/>
  <c r="FE17" i="15"/>
  <c r="FL17" i="15"/>
  <c r="FM17" i="15"/>
  <c r="FN17" i="15" s="1"/>
  <c r="FO17" i="15"/>
  <c r="FQ17" i="15"/>
  <c r="FR17" i="15"/>
  <c r="FS17" i="15"/>
  <c r="FU17" i="15"/>
  <c r="FW17" i="15"/>
  <c r="FX17" i="15"/>
  <c r="FY17" i="15"/>
  <c r="FZ17" i="15" s="1"/>
  <c r="GA17" i="15"/>
  <c r="GC17" i="15"/>
  <c r="GD17" i="15"/>
  <c r="GE17" i="15"/>
  <c r="GG17" i="15"/>
  <c r="GI17" i="15"/>
  <c r="GJ17" i="15"/>
  <c r="GK17" i="15"/>
  <c r="GL17" i="15" s="1"/>
  <c r="GM17" i="15"/>
  <c r="GO17" i="15"/>
  <c r="GP17" i="15"/>
  <c r="GQ17" i="15"/>
  <c r="GS17" i="15"/>
  <c r="GU17" i="15"/>
  <c r="GV17" i="15"/>
  <c r="GW17" i="15"/>
  <c r="GY17" i="15"/>
  <c r="HA17" i="15"/>
  <c r="HB17" i="15"/>
  <c r="HC17" i="15"/>
  <c r="HE17" i="15"/>
  <c r="HG17" i="15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B7" i="17"/>
  <c r="AA7" i="17"/>
  <c r="AB6" i="17"/>
  <c r="AC6" i="17" s="1"/>
  <c r="AA6" i="17"/>
  <c r="AB10" i="17" s="1"/>
  <c r="AB5" i="17"/>
  <c r="AA5" i="17"/>
  <c r="AB4" i="17"/>
  <c r="AA4" i="17"/>
  <c r="AB3" i="17"/>
  <c r="AA3" i="17"/>
  <c r="AJ13" i="15"/>
  <c r="AI13" i="15"/>
  <c r="AH13" i="15"/>
  <c r="AG13" i="15"/>
  <c r="AF13" i="15"/>
  <c r="AE13" i="15"/>
  <c r="AD13" i="15"/>
  <c r="AB13" i="15"/>
  <c r="AC14" i="15" s="1"/>
  <c r="AA13" i="15"/>
  <c r="Z13" i="15"/>
  <c r="Y13" i="15"/>
  <c r="AC15" i="15" s="1"/>
  <c r="X13" i="15"/>
  <c r="Y14" i="15" s="1"/>
  <c r="W13" i="15"/>
  <c r="V13" i="15"/>
  <c r="U13" i="15"/>
  <c r="U14" i="15" s="1"/>
  <c r="T13" i="15"/>
  <c r="S13" i="15"/>
  <c r="R13" i="15"/>
  <c r="Q13" i="15"/>
  <c r="P13" i="15"/>
  <c r="O13" i="15"/>
  <c r="O14" i="15" s="1"/>
  <c r="N13" i="15"/>
  <c r="M13" i="15"/>
  <c r="M14" i="15" s="1"/>
  <c r="L13" i="15"/>
  <c r="K13" i="15"/>
  <c r="J13" i="15"/>
  <c r="I13" i="15"/>
  <c r="H13" i="15"/>
  <c r="I14" i="15" s="1"/>
  <c r="G13" i="15"/>
  <c r="F13" i="15"/>
  <c r="AJ4" i="15"/>
  <c r="AI4" i="15"/>
  <c r="AH4" i="15"/>
  <c r="AG4" i="15"/>
  <c r="AF4" i="15"/>
  <c r="AE4" i="15"/>
  <c r="AD4" i="15"/>
  <c r="AB4" i="15"/>
  <c r="AA4" i="15"/>
  <c r="X6" i="16" s="1"/>
  <c r="Z4" i="15"/>
  <c r="Y4" i="15"/>
  <c r="X4" i="15"/>
  <c r="W4" i="15"/>
  <c r="V4" i="15"/>
  <c r="U4" i="15"/>
  <c r="T4" i="15"/>
  <c r="S4" i="15"/>
  <c r="R4" i="15"/>
  <c r="N6" i="16" s="1"/>
  <c r="Q4" i="15"/>
  <c r="M6" i="16" s="1"/>
  <c r="P4" i="15"/>
  <c r="L6" i="16" s="1"/>
  <c r="O4" i="15"/>
  <c r="N4" i="15"/>
  <c r="M4" i="15"/>
  <c r="L4" i="15"/>
  <c r="K4" i="15"/>
  <c r="J4" i="15"/>
  <c r="I4" i="15"/>
  <c r="H4" i="15"/>
  <c r="G4" i="15"/>
  <c r="F4" i="15"/>
  <c r="AJ3" i="15"/>
  <c r="AI3" i="15"/>
  <c r="AH3" i="15"/>
  <c r="AG3" i="15"/>
  <c r="AF3" i="15"/>
  <c r="AE3" i="15"/>
  <c r="AD3" i="15"/>
  <c r="AB3" i="15"/>
  <c r="AA3" i="15"/>
  <c r="X5" i="16" s="1"/>
  <c r="Z3" i="15"/>
  <c r="Y3" i="15"/>
  <c r="X3" i="15"/>
  <c r="W3" i="15"/>
  <c r="V3" i="15"/>
  <c r="U3" i="15"/>
  <c r="T3" i="15"/>
  <c r="S3" i="15"/>
  <c r="R3" i="15"/>
  <c r="Q3" i="15"/>
  <c r="P3" i="15"/>
  <c r="L5" i="16" s="1"/>
  <c r="O3" i="15"/>
  <c r="K5" i="16" s="1"/>
  <c r="N3" i="15"/>
  <c r="J5" i="16" s="1"/>
  <c r="M3" i="15"/>
  <c r="L3" i="15"/>
  <c r="K3" i="15"/>
  <c r="J3" i="15"/>
  <c r="I3" i="15"/>
  <c r="H3" i="15"/>
  <c r="G3" i="15"/>
  <c r="F3" i="15"/>
  <c r="AJ2" i="15"/>
  <c r="AI2" i="15"/>
  <c r="AH2" i="15"/>
  <c r="AG2" i="15"/>
  <c r="AF2" i="15"/>
  <c r="AE2" i="15"/>
  <c r="AD2" i="15"/>
  <c r="AB2" i="15"/>
  <c r="AA2" i="15"/>
  <c r="Z2" i="15"/>
  <c r="V4" i="16" s="1"/>
  <c r="Y2" i="15"/>
  <c r="U4" i="16" s="1"/>
  <c r="X2" i="15"/>
  <c r="T4" i="16" s="1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G4" i="16" s="1"/>
  <c r="J2" i="15"/>
  <c r="F4" i="16" s="1"/>
  <c r="I2" i="15"/>
  <c r="E4" i="16" s="1"/>
  <c r="H2" i="15"/>
  <c r="D4" i="16" s="1"/>
  <c r="G2" i="15"/>
  <c r="C4" i="16" s="1"/>
  <c r="F2" i="15"/>
  <c r="B4" i="16" s="1"/>
  <c r="AN11" i="15"/>
  <c r="AM9" i="15"/>
  <c r="T9" i="15"/>
  <c r="AA11" i="15"/>
  <c r="AO11" i="15"/>
  <c r="AK9" i="15"/>
  <c r="AL9" i="15"/>
  <c r="AQ10" i="15"/>
  <c r="AK10" i="15"/>
  <c r="AK11" i="15"/>
  <c r="AN10" i="15"/>
  <c r="AI8" i="15"/>
  <c r="AM11" i="15"/>
  <c r="AH8" i="15"/>
  <c r="AU11" i="15"/>
  <c r="U8" i="15"/>
  <c r="AK8" i="15"/>
  <c r="S9" i="15"/>
  <c r="R8" i="15"/>
  <c r="AQ11" i="15"/>
  <c r="AO10" i="15"/>
  <c r="AL10" i="15"/>
  <c r="M8" i="15"/>
  <c r="W8" i="15"/>
  <c r="AL11" i="15"/>
  <c r="AM10" i="15"/>
  <c r="Q8" i="15"/>
  <c r="O8" i="15"/>
  <c r="P8" i="15"/>
  <c r="AA10" i="15"/>
  <c r="V10" i="15"/>
  <c r="L8" i="15"/>
  <c r="AU5" i="15" l="1"/>
  <c r="BC3" i="15"/>
  <c r="AW3" i="15"/>
  <c r="BE4" i="15"/>
  <c r="AG15" i="15"/>
  <c r="AE16" i="15"/>
  <c r="AP5" i="15"/>
  <c r="DH17" i="15"/>
  <c r="AU6" i="15"/>
  <c r="CH17" i="15"/>
  <c r="BH3" i="15"/>
  <c r="K8" i="16"/>
  <c r="BI3" i="15"/>
  <c r="M9" i="16"/>
  <c r="BK4" i="15"/>
  <c r="AA14" i="15"/>
  <c r="AJ15" i="15"/>
  <c r="EX17" i="15"/>
  <c r="EL17" i="15"/>
  <c r="DZ17" i="15"/>
  <c r="DN17" i="15"/>
  <c r="AL14" i="15"/>
  <c r="AS5" i="15"/>
  <c r="AO6" i="15"/>
  <c r="X7" i="16"/>
  <c r="N5" i="15"/>
  <c r="CB17" i="15"/>
  <c r="AN5" i="15"/>
  <c r="AN6" i="15"/>
  <c r="W4" i="16"/>
  <c r="X4" i="16"/>
  <c r="AF6" i="15"/>
  <c r="AH5" i="15"/>
  <c r="AE14" i="15"/>
  <c r="BJ4" i="15"/>
  <c r="AG16" i="15"/>
  <c r="AO5" i="15"/>
  <c r="Z14" i="15"/>
  <c r="AC5" i="17"/>
  <c r="AB11" i="17"/>
  <c r="GX17" i="15"/>
  <c r="GB17" i="15"/>
  <c r="FP17" i="15"/>
  <c r="AN14" i="15"/>
  <c r="AP6" i="15"/>
  <c r="AJ16" i="15"/>
  <c r="BX17" i="15"/>
  <c r="AP16" i="15"/>
  <c r="AF15" i="15"/>
  <c r="BN3" i="15"/>
  <c r="P14" i="15"/>
  <c r="AK14" i="15"/>
  <c r="BG3" i="15"/>
  <c r="BI4" i="15"/>
  <c r="M15" i="15"/>
  <c r="AR16" i="15"/>
  <c r="AR5" i="15"/>
  <c r="Y4" i="16"/>
  <c r="Y7" i="16" s="1"/>
  <c r="BN2" i="15"/>
  <c r="HF17" i="15"/>
  <c r="GT17" i="15"/>
  <c r="AQ6" i="15"/>
  <c r="AD16" i="15"/>
  <c r="S15" i="15"/>
  <c r="HD17" i="15"/>
  <c r="GR17" i="15"/>
  <c r="GH17" i="15"/>
  <c r="DT17" i="15"/>
  <c r="L14" i="15"/>
  <c r="GF17" i="15"/>
  <c r="DR17" i="15"/>
  <c r="CJ17" i="15"/>
  <c r="AO14" i="15"/>
  <c r="AV3" i="15"/>
  <c r="AX2" i="15"/>
  <c r="AL16" i="15"/>
  <c r="BD3" i="15"/>
  <c r="Z5" i="15"/>
  <c r="AI5" i="15"/>
  <c r="BF4" i="15"/>
  <c r="AB6" i="15"/>
  <c r="BN4" i="15"/>
  <c r="N14" i="15"/>
  <c r="W14" i="15"/>
  <c r="AF14" i="15"/>
  <c r="AW2" i="15"/>
  <c r="G5" i="15"/>
  <c r="AF5" i="15"/>
  <c r="I6" i="15"/>
  <c r="AH6" i="15"/>
  <c r="H5" i="15"/>
  <c r="BB3" i="15"/>
  <c r="X5" i="15"/>
  <c r="AG5" i="15"/>
  <c r="J6" i="15"/>
  <c r="BL4" i="15"/>
  <c r="AI6" i="15"/>
  <c r="Q14" i="15"/>
  <c r="Y16" i="15"/>
  <c r="AH16" i="15"/>
  <c r="X14" i="15"/>
  <c r="M5" i="16"/>
  <c r="M8" i="16" s="1"/>
  <c r="CV17" i="15"/>
  <c r="AQ14" i="15"/>
  <c r="AW4" i="15"/>
  <c r="I5" i="15"/>
  <c r="Y5" i="15"/>
  <c r="K6" i="15"/>
  <c r="AA6" i="15"/>
  <c r="AJ6" i="15"/>
  <c r="K14" i="15"/>
  <c r="S14" i="15"/>
  <c r="AI15" i="15"/>
  <c r="G6" i="16"/>
  <c r="DF17" i="15"/>
  <c r="CT17" i="15"/>
  <c r="AV4" i="15"/>
  <c r="J5" i="15"/>
  <c r="L6" i="15"/>
  <c r="O6" i="16"/>
  <c r="O9" i="16" s="1"/>
  <c r="AX3" i="15"/>
  <c r="K5" i="15"/>
  <c r="BE3" i="15"/>
  <c r="AA5" i="15"/>
  <c r="M6" i="15"/>
  <c r="U6" i="15"/>
  <c r="AD6" i="15"/>
  <c r="O5" i="15"/>
  <c r="T15" i="15"/>
  <c r="AB14" i="15"/>
  <c r="AG14" i="15"/>
  <c r="P6" i="16"/>
  <c r="F7" i="16"/>
  <c r="L5" i="15"/>
  <c r="BF3" i="15"/>
  <c r="AB5" i="15"/>
  <c r="F6" i="15"/>
  <c r="N6" i="15"/>
  <c r="BH4" i="15"/>
  <c r="P6" i="15"/>
  <c r="U15" i="15"/>
  <c r="Y15" i="15"/>
  <c r="DB17" i="15"/>
  <c r="CP17" i="15"/>
  <c r="AM15" i="15"/>
  <c r="M5" i="15"/>
  <c r="G6" i="15"/>
  <c r="O6" i="15"/>
  <c r="F16" i="15"/>
  <c r="R14" i="15"/>
  <c r="AB15" i="15"/>
  <c r="AC3" i="17"/>
  <c r="FV17" i="15"/>
  <c r="FD17" i="15"/>
  <c r="ER17" i="15"/>
  <c r="EF17" i="15"/>
  <c r="CZ17" i="15"/>
  <c r="BV17" i="15"/>
  <c r="AM14" i="15"/>
  <c r="F5" i="15"/>
  <c r="H6" i="15"/>
  <c r="G16" i="15"/>
  <c r="W15" i="15"/>
  <c r="T14" i="15"/>
  <c r="AH15" i="15"/>
  <c r="AB8" i="17"/>
  <c r="GZ17" i="15"/>
  <c r="GN17" i="15"/>
  <c r="FT17" i="15"/>
  <c r="FB17" i="15"/>
  <c r="EP17" i="15"/>
  <c r="ED17" i="15"/>
  <c r="CD17" i="15"/>
  <c r="AK15" i="15"/>
  <c r="U7" i="16"/>
  <c r="V7" i="16"/>
  <c r="W7" i="16"/>
  <c r="N9" i="16"/>
  <c r="C7" i="16"/>
  <c r="D7" i="16"/>
  <c r="E7" i="16"/>
  <c r="G7" i="16"/>
  <c r="L8" i="16"/>
  <c r="I16" i="15"/>
  <c r="P5" i="15"/>
  <c r="R6" i="15"/>
  <c r="J16" i="15"/>
  <c r="H4" i="16"/>
  <c r="H7" i="16" s="1"/>
  <c r="N5" i="16"/>
  <c r="Q6" i="16"/>
  <c r="AO16" i="15"/>
  <c r="AH14" i="15"/>
  <c r="K16" i="15"/>
  <c r="I4" i="16"/>
  <c r="O5" i="16"/>
  <c r="R6" i="16"/>
  <c r="AC7" i="17"/>
  <c r="AN16" i="15"/>
  <c r="BM2" i="15"/>
  <c r="R5" i="15"/>
  <c r="T6" i="15"/>
  <c r="AI14" i="15"/>
  <c r="L16" i="15"/>
  <c r="J4" i="16"/>
  <c r="P5" i="16"/>
  <c r="S6" i="16"/>
  <c r="AM16" i="15"/>
  <c r="BL2" i="15"/>
  <c r="Q6" i="15"/>
  <c r="AJ14" i="15"/>
  <c r="M16" i="15"/>
  <c r="K4" i="16"/>
  <c r="Q5" i="16"/>
  <c r="Q8" i="16" s="1"/>
  <c r="T6" i="16"/>
  <c r="BK2" i="15"/>
  <c r="T5" i="15"/>
  <c r="V6" i="15"/>
  <c r="J15" i="15"/>
  <c r="N16" i="15"/>
  <c r="L4" i="16"/>
  <c r="R5" i="16"/>
  <c r="U6" i="16"/>
  <c r="AK16" i="15"/>
  <c r="BM3" i="15"/>
  <c r="BJ2" i="15"/>
  <c r="U5" i="15"/>
  <c r="W6" i="15"/>
  <c r="K15" i="15"/>
  <c r="O16" i="15"/>
  <c r="M4" i="16"/>
  <c r="S5" i="16"/>
  <c r="V6" i="16"/>
  <c r="BL3" i="15"/>
  <c r="BI2" i="15"/>
  <c r="V5" i="15"/>
  <c r="X6" i="15"/>
  <c r="L15" i="15"/>
  <c r="P16" i="15"/>
  <c r="N4" i="16"/>
  <c r="T5" i="16"/>
  <c r="W6" i="16"/>
  <c r="BK3" i="15"/>
  <c r="BH2" i="15"/>
  <c r="W5" i="15"/>
  <c r="Y6" i="15"/>
  <c r="Q16" i="15"/>
  <c r="O4" i="16"/>
  <c r="U5" i="16"/>
  <c r="U8" i="16" s="1"/>
  <c r="Y6" i="16"/>
  <c r="BM4" i="15"/>
  <c r="BJ3" i="15"/>
  <c r="BG2" i="15"/>
  <c r="Z6" i="15"/>
  <c r="G14" i="15"/>
  <c r="N15" i="15"/>
  <c r="R16" i="15"/>
  <c r="P4" i="16"/>
  <c r="V5" i="16"/>
  <c r="X8" i="16" s="1"/>
  <c r="AU15" i="15"/>
  <c r="BF2" i="15"/>
  <c r="H14" i="15"/>
  <c r="O15" i="15"/>
  <c r="S16" i="15"/>
  <c r="Q4" i="16"/>
  <c r="W5" i="16"/>
  <c r="AT15" i="15"/>
  <c r="BE2" i="15"/>
  <c r="BE16" i="15" s="1"/>
  <c r="P15" i="15"/>
  <c r="T16" i="15"/>
  <c r="R4" i="16"/>
  <c r="Y5" i="16"/>
  <c r="AS15" i="15"/>
  <c r="BD2" i="15"/>
  <c r="J14" i="15"/>
  <c r="Q15" i="15"/>
  <c r="U16" i="15"/>
  <c r="S4" i="16"/>
  <c r="AR15" i="15"/>
  <c r="BC2" i="15"/>
  <c r="BC16" i="15" s="1"/>
  <c r="S5" i="15"/>
  <c r="AE6" i="15"/>
  <c r="R15" i="15"/>
  <c r="V16" i="15"/>
  <c r="AQ15" i="15"/>
  <c r="BB2" i="15"/>
  <c r="AD5" i="15"/>
  <c r="W16" i="15"/>
  <c r="AO15" i="15"/>
  <c r="BG4" i="15"/>
  <c r="BA2" i="15"/>
  <c r="AE5" i="15"/>
  <c r="AG6" i="15"/>
  <c r="X16" i="15"/>
  <c r="AN15" i="15"/>
  <c r="AZ2" i="15"/>
  <c r="AB9" i="17"/>
  <c r="AX13" i="15"/>
  <c r="AY2" i="15"/>
  <c r="V15" i="15"/>
  <c r="Z16" i="15"/>
  <c r="AL15" i="15"/>
  <c r="AW13" i="15"/>
  <c r="BD4" i="15"/>
  <c r="BA3" i="15"/>
  <c r="AA16" i="15"/>
  <c r="B6" i="16"/>
  <c r="AV13" i="15"/>
  <c r="AV16" i="15" s="1"/>
  <c r="BC4" i="15"/>
  <c r="AZ3" i="15"/>
  <c r="X15" i="15"/>
  <c r="AB16" i="15"/>
  <c r="C6" i="16"/>
  <c r="AT6" i="15"/>
  <c r="BB4" i="15"/>
  <c r="AY3" i="15"/>
  <c r="AJ5" i="15"/>
  <c r="D6" i="16"/>
  <c r="AS6" i="15"/>
  <c r="BA4" i="15"/>
  <c r="Z15" i="15"/>
  <c r="B5" i="16"/>
  <c r="E6" i="16"/>
  <c r="AR6" i="15"/>
  <c r="AZ4" i="15"/>
  <c r="Q5" i="15"/>
  <c r="AA15" i="15"/>
  <c r="AF16" i="15"/>
  <c r="C5" i="16"/>
  <c r="F6" i="16"/>
  <c r="AU14" i="15"/>
  <c r="AY4" i="15"/>
  <c r="D5" i="16"/>
  <c r="AT14" i="15"/>
  <c r="H16" i="15"/>
  <c r="V14" i="15"/>
  <c r="E5" i="16"/>
  <c r="H6" i="16"/>
  <c r="AS14" i="15"/>
  <c r="S6" i="15"/>
  <c r="AI16" i="15"/>
  <c r="F5" i="16"/>
  <c r="I6" i="16"/>
  <c r="AC4" i="17"/>
  <c r="AR14" i="15"/>
  <c r="G5" i="16"/>
  <c r="J6" i="16"/>
  <c r="J9" i="16" s="1"/>
  <c r="H5" i="16"/>
  <c r="K6" i="16"/>
  <c r="L9" i="16" s="1"/>
  <c r="I5" i="16"/>
  <c r="AE8" i="15"/>
  <c r="AB9" i="15"/>
  <c r="H10" i="15"/>
  <c r="Z10" i="15"/>
  <c r="AU10" i="15"/>
  <c r="S11" i="15"/>
  <c r="M9" i="15"/>
  <c r="L10" i="15"/>
  <c r="H11" i="15"/>
  <c r="AJ8" i="15"/>
  <c r="AA8" i="15"/>
  <c r="J8" i="15"/>
  <c r="O10" i="15"/>
  <c r="V8" i="15"/>
  <c r="S8" i="15"/>
  <c r="AO8" i="15"/>
  <c r="AH9" i="15"/>
  <c r="AP8" i="15"/>
  <c r="V11" i="15"/>
  <c r="T10" i="15"/>
  <c r="T8" i="15"/>
  <c r="Q10" i="15"/>
  <c r="F10" i="15"/>
  <c r="AD9" i="15"/>
  <c r="N9" i="15"/>
  <c r="H9" i="15"/>
  <c r="J10" i="15"/>
  <c r="Y11" i="15"/>
  <c r="K10" i="15"/>
  <c r="AF11" i="15"/>
  <c r="AT11" i="15"/>
  <c r="P9" i="15"/>
  <c r="AA9" i="15"/>
  <c r="AJ10" i="15"/>
  <c r="AM8" i="15"/>
  <c r="AH11" i="15"/>
  <c r="P11" i="15"/>
  <c r="X11" i="15"/>
  <c r="AI11" i="15"/>
  <c r="K9" i="15"/>
  <c r="AH10" i="15"/>
  <c r="R9" i="15"/>
  <c r="AE9" i="15"/>
  <c r="AR10" i="15"/>
  <c r="X9" i="15"/>
  <c r="AI9" i="15"/>
  <c r="AJ9" i="15"/>
  <c r="AE11" i="15"/>
  <c r="AB8" i="15"/>
  <c r="AG9" i="15"/>
  <c r="Z11" i="15"/>
  <c r="AU9" i="15"/>
  <c r="L11" i="15"/>
  <c r="W11" i="15"/>
  <c r="I10" i="15"/>
  <c r="M10" i="15"/>
  <c r="J9" i="15"/>
  <c r="AP10" i="15"/>
  <c r="AE10" i="15"/>
  <c r="Z9" i="15"/>
  <c r="G11" i="15"/>
  <c r="AR11" i="15"/>
  <c r="N10" i="15"/>
  <c r="U11" i="15"/>
  <c r="G9" i="15"/>
  <c r="R10" i="15"/>
  <c r="J11" i="15"/>
  <c r="Q11" i="15"/>
  <c r="X8" i="15"/>
  <c r="F9" i="15"/>
  <c r="R11" i="15"/>
  <c r="G10" i="15"/>
  <c r="AQ9" i="15"/>
  <c r="N11" i="15"/>
  <c r="Q9" i="15"/>
  <c r="AD8" i="15"/>
  <c r="AS9" i="15"/>
  <c r="AS10" i="15"/>
  <c r="M11" i="15"/>
  <c r="AL8" i="15"/>
  <c r="AU8" i="15"/>
  <c r="Y10" i="15"/>
  <c r="T11" i="15"/>
  <c r="V9" i="15"/>
  <c r="AS8" i="15"/>
  <c r="U9" i="15"/>
  <c r="W10" i="15"/>
  <c r="I9" i="15"/>
  <c r="AR8" i="15"/>
  <c r="AD11" i="15"/>
  <c r="F11" i="15"/>
  <c r="AF10" i="15"/>
  <c r="AT10" i="15"/>
  <c r="AP11" i="15"/>
  <c r="F8" i="15"/>
  <c r="AD10" i="15"/>
  <c r="AJ11" i="15"/>
  <c r="U10" i="15"/>
  <c r="K8" i="15"/>
  <c r="AF8" i="15"/>
  <c r="I8" i="15"/>
  <c r="N8" i="15"/>
  <c r="AB11" i="15"/>
  <c r="AT9" i="15"/>
  <c r="AP9" i="15"/>
  <c r="AG10" i="15"/>
  <c r="L9" i="15"/>
  <c r="AO9" i="15"/>
  <c r="AN8" i="15"/>
  <c r="AS11" i="15"/>
  <c r="AT8" i="15"/>
  <c r="P10" i="15"/>
  <c r="AR9" i="15"/>
  <c r="AN9" i="15"/>
  <c r="AG8" i="15"/>
  <c r="K11" i="15"/>
  <c r="AG11" i="15"/>
  <c r="Y8" i="15"/>
  <c r="O11" i="15"/>
  <c r="AB10" i="15"/>
  <c r="G8" i="15"/>
  <c r="W9" i="15"/>
  <c r="Y9" i="15"/>
  <c r="AQ8" i="15"/>
  <c r="S10" i="15"/>
  <c r="Z8" i="15"/>
  <c r="AI10" i="15"/>
  <c r="H8" i="15"/>
  <c r="O9" i="15"/>
  <c r="I11" i="15"/>
  <c r="X10" i="15"/>
  <c r="AF9" i="15"/>
  <c r="T9" i="16" l="1"/>
  <c r="K7" i="16"/>
  <c r="P9" i="16"/>
  <c r="G8" i="16"/>
  <c r="T8" i="16"/>
  <c r="V9" i="16"/>
  <c r="X9" i="16"/>
  <c r="E9" i="16"/>
  <c r="C8" i="16"/>
  <c r="S8" i="16"/>
  <c r="AW16" i="15"/>
  <c r="M7" i="16"/>
  <c r="S9" i="16"/>
  <c r="O7" i="16"/>
  <c r="I9" i="16"/>
  <c r="BN16" i="15"/>
  <c r="H9" i="16"/>
  <c r="G9" i="16"/>
  <c r="AX16" i="15"/>
  <c r="P7" i="16"/>
  <c r="W9" i="16"/>
  <c r="Q9" i="16"/>
  <c r="I8" i="16"/>
  <c r="F8" i="16"/>
  <c r="D9" i="16"/>
  <c r="S7" i="16"/>
  <c r="P8" i="16"/>
  <c r="J7" i="16"/>
  <c r="N8" i="16"/>
  <c r="AA5" i="16"/>
  <c r="V8" i="16"/>
  <c r="BK16" i="15"/>
  <c r="BA16" i="15"/>
  <c r="BI16" i="15"/>
  <c r="BL16" i="15"/>
  <c r="Y8" i="16"/>
  <c r="E8" i="16"/>
  <c r="R7" i="16"/>
  <c r="AB4" i="16"/>
  <c r="BG16" i="15"/>
  <c r="BD16" i="15"/>
  <c r="J8" i="16"/>
  <c r="BB16" i="15"/>
  <c r="Y9" i="16"/>
  <c r="BF16" i="15"/>
  <c r="AY16" i="15"/>
  <c r="D8" i="16"/>
  <c r="W8" i="16"/>
  <c r="K9" i="16"/>
  <c r="Q7" i="16"/>
  <c r="U9" i="16"/>
  <c r="BM16" i="15"/>
  <c r="BJ16" i="15"/>
  <c r="H8" i="16"/>
  <c r="R8" i="16"/>
  <c r="AB5" i="16"/>
  <c r="BH16" i="15"/>
  <c r="L7" i="16"/>
  <c r="C9" i="16"/>
  <c r="R9" i="16"/>
  <c r="AB6" i="16"/>
  <c r="AA6" i="16"/>
  <c r="F9" i="16"/>
  <c r="O8" i="16"/>
  <c r="AZ16" i="15"/>
  <c r="I7" i="16"/>
  <c r="N7" i="16"/>
  <c r="AA4" i="16"/>
  <c r="T7" i="16"/>
  <c r="BH8" i="15"/>
  <c r="BM9" i="15"/>
  <c r="BE8" i="15"/>
  <c r="BI11" i="15"/>
  <c r="AZ9" i="15"/>
  <c r="BK10" i="15"/>
  <c r="BJ8" i="15"/>
  <c r="BC11" i="15"/>
  <c r="BA8" i="15"/>
  <c r="BK11" i="15"/>
  <c r="AZ8" i="15"/>
  <c r="BD10" i="15"/>
  <c r="BH10" i="15"/>
  <c r="BM10" i="15"/>
  <c r="BF8" i="15"/>
  <c r="BF11" i="15"/>
  <c r="BE9" i="15"/>
  <c r="BF9" i="15"/>
  <c r="BH11" i="15"/>
  <c r="BJ11" i="15"/>
  <c r="AY9" i="15"/>
  <c r="AY10" i="15"/>
  <c r="BK9" i="15"/>
  <c r="BC10" i="15"/>
  <c r="AZ11" i="15"/>
  <c r="BI9" i="15"/>
  <c r="BG10" i="15"/>
  <c r="BK8" i="15"/>
  <c r="BL10" i="15"/>
  <c r="AY8" i="15"/>
  <c r="BN11" i="15"/>
  <c r="BC8" i="15"/>
  <c r="BN9" i="15"/>
  <c r="BI8" i="15"/>
  <c r="BN8" i="15"/>
  <c r="BB10" i="15"/>
  <c r="BN10" i="15"/>
  <c r="BL11" i="15"/>
  <c r="BB8" i="15"/>
  <c r="BF10" i="15"/>
  <c r="BL9" i="15"/>
  <c r="BD9" i="15"/>
  <c r="BB9" i="15"/>
  <c r="BC9" i="15"/>
  <c r="BJ10" i="15"/>
  <c r="BE11" i="15"/>
  <c r="BB11" i="15"/>
  <c r="BM11" i="15"/>
  <c r="BL8" i="15"/>
  <c r="BI10" i="15"/>
  <c r="BA11" i="15"/>
  <c r="BM8" i="15"/>
  <c r="BJ9" i="15"/>
  <c r="BE10" i="15"/>
  <c r="BA10" i="15"/>
  <c r="BG9" i="15"/>
  <c r="BD8" i="15"/>
  <c r="AZ10" i="15"/>
  <c r="BH9" i="15"/>
  <c r="BG11" i="15"/>
  <c r="BD11" i="15"/>
  <c r="BG8" i="15"/>
  <c r="BA9" i="15"/>
  <c r="AY11" i="15"/>
  <c r="AE6" i="16" l="1"/>
  <c r="AB9" i="16"/>
  <c r="AF6" i="16"/>
  <c r="AC6" i="16"/>
  <c r="AB8" i="16"/>
  <c r="AF5" i="16"/>
  <c r="AC5" i="16"/>
  <c r="AE5" i="16"/>
  <c r="AC4" i="16"/>
  <c r="AB7" i="16"/>
  <c r="AG6" i="16" l="1"/>
  <c r="AG5" i="16"/>
</calcChain>
</file>

<file path=xl/sharedStrings.xml><?xml version="1.0" encoding="utf-8"?>
<sst xmlns="http://schemas.openxmlformats.org/spreadsheetml/2006/main" count="341" uniqueCount="306">
  <si>
    <t>EAIS Totals -&gt;</t>
  </si>
  <si>
    <t>EAIS Top 10 Totals -&gt;</t>
  </si>
  <si>
    <t>EAIS Non-Top 10 Totals -&gt;</t>
  </si>
  <si>
    <t>EAIS Top 10 Vs EAS % -&gt;</t>
  </si>
  <si>
    <t>EAIS Non-Top 10 Vs EAIS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</si>
  <si>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</si>
  <si>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</si>
  <si>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</si>
  <si>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</si>
  <si>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</si>
  <si>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</si>
  <si>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</si>
  <si>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</si>
  <si>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</si>
  <si>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</si>
  <si>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</si>
  <si>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</si>
  <si>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</si>
  <si>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(31-Mar-23 Fx)</t>
  </si>
  <si>
    <t>Q2'19 Act. Rev. KUSD 
(31-Mar-23 Fx)</t>
  </si>
  <si>
    <t>Q3'19 Act. Rev. KUSD 
(31-Mar-23 Fx)</t>
  </si>
  <si>
    <t>Q4'19 Act. Rev. KUSD 
(31-Mar-23 Fx)</t>
  </si>
  <si>
    <t>Q1'20 Act. Rev. KUSD 
(31-Mar-23 Fx)</t>
  </si>
  <si>
    <t>Q2'20 Act. Rev. KUSD 
(31-Mar-23 Fx)</t>
  </si>
  <si>
    <t>Q3'20 Act. Rev. KUSD 
(31-Mar-23 Fx)</t>
  </si>
  <si>
    <t>Q4'20 Act. Rev. KUSD 
(31-Mar-23 Fx)</t>
  </si>
  <si>
    <t>Q1'21 Act. Rev. KUSD 
(31-Mar-23 Fx)</t>
  </si>
  <si>
    <t>Q2'21 Act. Rev. KUSD 
(31-Mar-23 Fx)</t>
  </si>
  <si>
    <t>Q3'21 Act Rev. KUSD 
(31-Mar-23 Fx)</t>
  </si>
  <si>
    <t>Q4'21 Act. Rev. KUSD 
(31-Mar-23 Fx)</t>
  </si>
  <si>
    <t>Q1'22 Act. Rev. KUSD 
(31-Mar-23 Fx)</t>
  </si>
  <si>
    <t>Q2'22 Act. Rev. KUSD 
(31-Mar-23 Fx)</t>
  </si>
  <si>
    <t>Q3'22 Act. Rev. KUSD 
(31-Mar-23 Fx)</t>
  </si>
  <si>
    <t>Q4'22 Act. Rev. KUSD 
(31-Mar-23 Fx)</t>
  </si>
  <si>
    <t>Q1'23 Act. Rev. KUSD 
(31-Mar-23 Fx)</t>
  </si>
  <si>
    <t>Q2'23 Act. Rev. KUSD 
(31-Mar-23 Fx)</t>
  </si>
  <si>
    <t>Q3'23 Act. Rev. KUSD 
(31-Mar-23 Fx)</t>
  </si>
  <si>
    <t>Q4'23  Act. Rev. KUSD 
(31-Mar-23 Fx)</t>
  </si>
  <si>
    <t>Q1'24  Act. Rev. KUSD 
(31-Mar-23 Fx)</t>
  </si>
  <si>
    <t>Q2'24 Act. Rev. KUSD 
(31-Mar-23 Fx)</t>
  </si>
  <si>
    <t>H1 FY19 Act. Rev. KUSD 
(31-Mar-23 Fx)</t>
  </si>
  <si>
    <t>H2 FY19 Act. Rev. KUSD 
(31-Mar-23 Fx)</t>
  </si>
  <si>
    <t>H1 FY20 Act. Rev. KUSD 
(31-Mar-23 Fx)</t>
  </si>
  <si>
    <t>H2 FY20 Act. Rev. KUSD 
(31-Mar-23 Fx)</t>
  </si>
  <si>
    <t>H1 FY21 Act. Rev. KUSD 
(31-Mar-23 Fx)</t>
  </si>
  <si>
    <t>H2 FY21 Act. Rev. KUSD 
(31-Mar-23 Fx)</t>
  </si>
  <si>
    <t>H1 FY22 Act. Rev. KUSD 
(31-Mar-23 Fx)</t>
  </si>
  <si>
    <t>H2 FY22 Act. Rev. KUSD 
(31-Mar-23 Fx)</t>
  </si>
  <si>
    <t>H1 FY23 Act. Rev. KUSD 
(31-Mar-23 Fx)</t>
  </si>
  <si>
    <t>H2  FY23 Act. Rev. KUSD 
(31-Mar-23 Fx)</t>
  </si>
  <si>
    <t>H1 FY24 Act. Rev. KUSD
(31-Mar-23 Fx)</t>
  </si>
  <si>
    <t>H2 FY24 TD. Rev. KUSD
(31-Mar-23 Fx)</t>
  </si>
  <si>
    <t>FY19 Act. Rev. KUSD 
(31-Mar-23 Fx)</t>
  </si>
  <si>
    <t>FY20 Act. Rev. KUSD 
(31-Mar-23 Fx)</t>
  </si>
  <si>
    <t>FY21 Act. Rev. KUSD 
(31-Mar-23 Fx)</t>
  </si>
  <si>
    <t>FY22 Act. Rev. KUSD 
(31-Mar-23 Fx)</t>
  </si>
  <si>
    <t>FY23  Act. Rev. KUSD 
(31-Mar-23 Fx)</t>
  </si>
  <si>
    <t>FY24  Act. Rev. KUSD TD
(31-Mar-23 Fx)</t>
  </si>
  <si>
    <t>FY21 Vs FY20</t>
  </si>
  <si>
    <t>FY22 Vs FY21</t>
  </si>
  <si>
    <t>FY23 Vs FY22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</si>
  <si>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</si>
  <si>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</si>
  <si>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</si>
  <si>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</si>
  <si>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</si>
  <si>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</si>
  <si>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Q2'22  vs. Q1'22 Act. Rev.</t>
  </si>
  <si>
    <t>Q3'22  vs. Q2'22 Act. Rev.</t>
  </si>
  <si>
    <t>Q4'22  vs. Q3'22 Act. Rev.</t>
  </si>
  <si>
    <t>Q1'23  vs. Q4'22 Act. Rev.</t>
  </si>
  <si>
    <t>Q2'23  vs. Q1'23 Act. Rev.</t>
  </si>
  <si>
    <t>Q3'23  vs. Q2'23 Act. Rev.</t>
  </si>
  <si>
    <t>Q4'23  vs. Q3'23 Act. Rev.</t>
  </si>
  <si>
    <t>Q1'24  vs. Q4'23 Act. Rev.</t>
  </si>
  <si>
    <t>Q2'24  vs. Q1'24 Act. Rev.</t>
  </si>
  <si>
    <t>MCC Org Bucket - FY23</t>
  </si>
  <si>
    <t>GCC Org Bucket - FY23</t>
  </si>
  <si>
    <t>EAS FY23 Bucket (Ranking)</t>
  </si>
  <si>
    <t>SL FY23 Bucket (Ranking)</t>
  </si>
  <si>
    <t>SL FY23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</si>
  <si>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</si>
  <si>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</si>
  <si>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</si>
  <si>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</si>
  <si>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</si>
  <si>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</si>
  <si>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</si>
  <si>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</si>
  <si>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</si>
  <si>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</si>
  <si>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</si>
  <si>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</si>
  <si>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</si>
  <si>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</si>
  <si>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</si>
  <si>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</si>
  <si>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</si>
  <si>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</si>
  <si>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</si>
  <si>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</si>
  <si>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</si>
  <si>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</si>
  <si>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</si>
  <si>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</si>
  <si>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</si>
  <si>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</si>
  <si>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</si>
  <si>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</si>
  <si>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</si>
  <si>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</si>
  <si>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</si>
  <si>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</si>
  <si>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</si>
  <si>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</si>
  <si>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</si>
  <si>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</si>
  <si>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</si>
  <si>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</si>
  <si>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</si>
  <si>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</si>
  <si>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</si>
  <si>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</si>
  <si>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</si>
  <si>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</si>
  <si>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</si>
  <si>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</si>
  <si>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</si>
  <si>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</si>
  <si>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</si>
  <si>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</si>
  <si>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</si>
  <si>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</si>
  <si>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</si>
  <si>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</si>
  <si>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Q2'23 Rev (Reported) (KUSD)</t>
  </si>
  <si>
    <t>Q2'23 Project Margin (Reported) (KUSD)</t>
  </si>
  <si>
    <t>Q2'23
Project 
Margin 
%</t>
  </si>
  <si>
    <t>Q2'23 Operating Margin (Reported) (KUSD)</t>
  </si>
  <si>
    <t>Q2'23
Operating 
Margin 
%</t>
  </si>
  <si>
    <t>Q2'23
Billed Efforts
(PM)</t>
  </si>
  <si>
    <t>Q3'23 Rev (Reported) (KUSD)</t>
  </si>
  <si>
    <t>Q3'23 Project Margin (Reported) (KUSD)</t>
  </si>
  <si>
    <t>Q3'23
Project 
Margin 
%</t>
  </si>
  <si>
    <t>Q3'23 Operating Margin (Reported) (KUSD)</t>
  </si>
  <si>
    <t>Q3'23
Operating 
Margin 
%</t>
  </si>
  <si>
    <t>Q3'23
Billed Efforts
(PM)</t>
  </si>
  <si>
    <t>Q4'23  Rev (Reported) (KUSD)</t>
  </si>
  <si>
    <t>Q4'23  Project Margin (Reported) (KUSD)</t>
  </si>
  <si>
    <t>Q4'23 
Project 
Margin 
%</t>
  </si>
  <si>
    <t>Q4'23  Operating Margin (Reported) (KUSD)</t>
  </si>
  <si>
    <t>Q4'23 
Operating 
Margin 
%</t>
  </si>
  <si>
    <t>Q4'23 
Billed Efforts
(PM)</t>
  </si>
  <si>
    <t>Q1'24   Rev (Reported) (KUSD)</t>
  </si>
  <si>
    <t>Q1'24   Project Margin (Reported) (KUSD)</t>
  </si>
  <si>
    <t>Q1'24  
Project 
Margin 
%</t>
  </si>
  <si>
    <t>Q1'24   Operating Margin (Reported) (KUSD)</t>
  </si>
  <si>
    <t>Q1'24  
Operating 
Margin 
%</t>
  </si>
  <si>
    <t>Q1'24 
Billed Efforts
(PM)</t>
  </si>
  <si>
    <t>Q2'24  Rev (Reported) (KUSD)</t>
  </si>
  <si>
    <t>Q2'24 Project Margin (Reported) (KUSD)</t>
  </si>
  <si>
    <t>Q2'24 
Project 
Margin 
%</t>
  </si>
  <si>
    <t>Q2'24 Operating Margin (Reported) (KUSD)</t>
  </si>
  <si>
    <t>Q2'24 
Operating 
Margin 
%</t>
  </si>
  <si>
    <t>Q2'24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</si>
  <si>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</si>
  <si>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</si>
  <si>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</si>
  <si>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</si>
  <si>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</si>
  <si>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</si>
  <si>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</si>
  <si>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</si>
  <si>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</si>
  <si>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</si>
  <si>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</si>
  <si>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</si>
  <si>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</si>
  <si>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</si>
  <si>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</si>
  <si>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</si>
  <si>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</si>
  <si>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</si>
  <si>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</si>
  <si>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</si>
  <si>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</si>
  <si>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</si>
  <si>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</si>
  <si>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</si>
  <si>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</si>
  <si>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</si>
  <si>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</si>
  <si>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</si>
  <si>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</si>
  <si>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</si>
  <si>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H2'23  Rev (Reported) (KUSD)</t>
  </si>
  <si>
    <t>H2'23  Project Margin (Reported) (KUSD)</t>
  </si>
  <si>
    <t>H2'23 
Project 
Margin 
%</t>
  </si>
  <si>
    <t>H2'23  Operating Margin (Reported) (KUSD)</t>
  </si>
  <si>
    <t>H2'23 
Operating
 Margin 
%</t>
  </si>
  <si>
    <t>H2'23 
Billed Efforts
(PM)</t>
  </si>
  <si>
    <t>H1'24  Rev (Reported) (KUSD)</t>
  </si>
  <si>
    <t>H1'24  Project Margin (Reported) (KUSD)</t>
  </si>
  <si>
    <t>H1'24
Project 
Margin 
%</t>
  </si>
  <si>
    <t>H1'24  Operating Margin (Reported) (KUSD)</t>
  </si>
  <si>
    <t>H1'24
Operating
 Margin 
%</t>
  </si>
  <si>
    <t>H1'24
Billed Efforts
(PM)</t>
  </si>
  <si>
    <t>H2'24 TD  Rev (Reported) (KUSD)</t>
  </si>
  <si>
    <t>H2'24 TD  Project Margin (Reported) (KUSD)</t>
  </si>
  <si>
    <t>H2'24 TD
Project 
Margin 
%</t>
  </si>
  <si>
    <t>H2'24 TD  Operating Margin (Reported) (KUSD)</t>
  </si>
  <si>
    <t>H2'24 TD
Operating
 Margin 
%</t>
  </si>
  <si>
    <t>H2'24 TD
Billed Efforts
(PM)</t>
  </si>
  <si>
    <t>Revenue in 31st Mar23Fx (KUSD)</t>
  </si>
  <si>
    <t>Contribution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</si>
  <si>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</si>
  <si>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</si>
  <si>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</si>
  <si>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</si>
  <si>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</si>
  <si>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</si>
  <si>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</si>
  <si>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</si>
  <si>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</si>
  <si>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</si>
  <si>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</si>
  <si>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</si>
  <si>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</si>
  <si>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</si>
  <si>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</si>
  <si>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</si>
  <si>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</si>
  <si>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</si>
  <si>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</si>
  <si>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 xml:space="preserve">Q4'23 </t>
  </si>
  <si>
    <t>Q1'24</t>
  </si>
  <si>
    <t xml:space="preserve">Q2'24 </t>
  </si>
  <si>
    <t>FY22</t>
  </si>
  <si>
    <t>FY23</t>
  </si>
  <si>
    <t>Delta</t>
  </si>
  <si>
    <t>EAIS Growth %</t>
  </si>
  <si>
    <t>EAIS Top 10 Growth %</t>
  </si>
  <si>
    <t>EAIS Non-Top 10 Growth %</t>
  </si>
  <si>
    <t xml:space="preserve">FY24Q1  </t>
  </si>
  <si>
    <t xml:space="preserve">FY24Q2 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</si>
  <si>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</si>
  <si>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</si>
  <si>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</si>
  <si>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</si>
  <si>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</si>
  <si>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</si>
  <si>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</si>
  <si>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</si>
  <si>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 xml:space="preserve">Revenue in 31st Mar23Fx (KUSD) 
Top 15 customers based on FY23 Revenues. </t>
  </si>
  <si>
    <t>Key</t>
  </si>
  <si>
    <t>Customer Name</t>
  </si>
  <si>
    <t>Client</t>
  </si>
  <si>
    <t>EAS / SL
Rank</t>
  </si>
  <si>
    <t>FY20 Act. Revenue (MUSD) 
(31M'23)</t>
  </si>
  <si>
    <t>FY21 Act. Revenue (MUSD) 
(31M'23)</t>
  </si>
  <si>
    <t>FY22 Act. Revenue (MUSD) 
(31M'23)</t>
  </si>
  <si>
    <t>FY23 Act.  Revenue (MUSD) 
(31M'23)</t>
  </si>
  <si>
    <t>FY24 TD  Revenue (MUSD) (31M'23)</t>
  </si>
  <si>
    <t>FY20 Act. OM %</t>
  </si>
  <si>
    <t>FY21 Act. OM %</t>
  </si>
  <si>
    <t>FY22 Act. OM %</t>
  </si>
  <si>
    <t>FY23 Act. OM %</t>
  </si>
  <si>
    <t>FY24 TD OM %</t>
  </si>
  <si>
    <t>FY22 Act.YoY %</t>
  </si>
  <si>
    <t>FY23 Act.YoY %</t>
  </si>
  <si>
    <t>FY24 TD YoY %</t>
  </si>
  <si>
    <t>Q3'24  vs. Q2'24 Act. Rev.</t>
  </si>
  <si>
    <t>Q3'24  Rev (Reported) (KUSD)</t>
  </si>
  <si>
    <t>Q3'24  Project Margin (Reported) (KUSD)</t>
  </si>
  <si>
    <t>Q3'24  
Project 
Margin 
%</t>
  </si>
  <si>
    <t>Q3'24  Operating Margin (Reported) (KUSD)</t>
  </si>
  <si>
    <t>Q3'24  
Operating 
Margin 
%</t>
  </si>
  <si>
    <t>Q3'24 
Billed Efforts
(PM)</t>
  </si>
  <si>
    <t>Q4'24 TD  Rev (Reported) (KUSD)</t>
  </si>
  <si>
    <t>Q4'24 TD  Project Margin (Reported) (KUSD)</t>
  </si>
  <si>
    <t>Q4'24 TD  
Project 
Margin 
%</t>
  </si>
  <si>
    <t>Q4'24 TD  Operating Margin (Reported) (KUSD)</t>
  </si>
  <si>
    <t>Q4'24 TD  
Operating 
Margin 
%</t>
  </si>
  <si>
    <t>Q4'24 TD 
Billed Efforts
(PM)</t>
  </si>
  <si>
    <t xml:space="preserve">Q3'24  </t>
  </si>
  <si>
    <t xml:space="preserve">Q4'24 TD </t>
  </si>
  <si>
    <t xml:space="preserve">FY24Q3 </t>
  </si>
  <si>
    <t>FY24Q4 TD</t>
  </si>
  <si>
    <t>Q4'24 TD  Revenue (MUSD) 
(31M'23)</t>
  </si>
  <si>
    <t>Q4'23  Act. Revenue (MUSD) 
(31M'23)</t>
  </si>
  <si>
    <t>Q4'24 TD Act. Revenue (MUSD) 
(31M'23)</t>
  </si>
  <si>
    <t>Q4'24 TD Vs Q4'23 (YoY) Revenue Growth %</t>
  </si>
  <si>
    <t>Q4'24 TD Vs Q3'24 (QoQ) Revenue Growth %</t>
  </si>
  <si>
    <t>Q4'24 TD. OM %</t>
  </si>
  <si>
    <t>Q4'23 Act. OM %</t>
  </si>
  <si>
    <t>Q3'24 Act. OM %</t>
  </si>
  <si>
    <t>Q4'24 TD Vs Q4'23 OM %</t>
  </si>
  <si>
    <t>Q4'24 TD Vs Q3'24 OM %</t>
  </si>
  <si>
    <t>Q4'24 TD  Revenue (MUSD) 
Reported</t>
  </si>
  <si>
    <t>Q3'23 Act. Revenue (MUSD) 
Reported</t>
  </si>
  <si>
    <t>Q3'24 Act. Revenue (MUSD) 
Reported</t>
  </si>
  <si>
    <t>Q4'24  TD. OM 
$m</t>
  </si>
  <si>
    <t>Q4'23 Act. OM 
$m</t>
  </si>
  <si>
    <t>Q3'24 Act. OM 
$m</t>
  </si>
  <si>
    <t>Q4'24 TD. Rev. KUSD 
(31-Mar-23 Fx)</t>
  </si>
  <si>
    <t>Q3'24 ACT. Rev. KUSD 
(31-Mar-23 Fx)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</si>
</sst>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u/>
      <sz val="11"/>
      <color rgb="FFFF0000"/>
      <name val="Calibri"/>
      <family val="2"/>
    </font>
    <font>
      <b/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Border="0"/>
    <xf numFmtId="9" fontId="6" fillId="0" borderId="0" applyFont="0" applyFill="0" applyBorder="0" applyAlignment="0" applyProtection="0"/>
    <xf numFmtId="0" fontId="6" fillId="0" borderId="0" applyBorder="0"/>
    <xf numFmtId="0" fontId="1" fillId="0" borderId="0"/>
    <xf numFmtId="0" fontId="1" fillId="0" borderId="0"/>
    <xf numFmtId="0" fontId="6" fillId="0" borderId="0" applyBorder="0"/>
    <xf numFmtId="43" fontId="6" fillId="0" borderId="0" applyFont="0" applyFill="0" applyBorder="0" applyAlignment="0" applyProtection="0"/>
    <xf numFmtId="0" fontId="11" fillId="0" borderId="0"/>
    <xf numFmtId="0" fontId="11" fillId="0" borderId="0"/>
    <xf numFmtId="0" fontId="6" fillId="0" borderId="0" applyBorder="0"/>
    <xf numFmtId="43" fontId="1" fillId="0" borderId="0" applyFont="0" applyFill="0" applyBorder="0" applyAlignment="0" applyProtection="0"/>
    <xf numFmtId="0" fontId="6" fillId="0" borderId="0" applyBorder="0"/>
  </cellStyleXfs>
  <cellXfs count="50">
    <xf numFmtId="0" fontId="0" fillId="0" borderId="0" xfId="0"/>
    <xf numFmtId="166" fontId="4" fillId="0" borderId="6" xfId="0" applyNumberFormat="1" applyFont="1" applyBorder="1"/>
    <xf numFmtId="164" fontId="3" fillId="0" borderId="3" xfId="15" applyNumberFormat="1" applyFont="1" applyFill="1" applyBorder="1" applyAlignment="1">
      <alignment horizontal="center" vertical="center"/>
    </xf>
    <xf numFmtId="165" fontId="3" fillId="0" borderId="3" xfId="6" applyNumberFormat="1" applyFont="1" applyFill="1" applyBorder="1" applyAlignment="1">
      <alignment horizontal="center" vertical="center"/>
    </xf>
    <xf numFmtId="0" fontId="4" fillId="0" borderId="0" xfId="0" applyFont="1"/>
    <xf numFmtId="164" fontId="7" fillId="7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12" borderId="2" xfId="0" applyNumberFormat="1" applyFont="1" applyFill="1" applyBorder="1" applyAlignment="1">
      <alignment horizontal="center" vertical="center" wrapText="1"/>
    </xf>
    <xf numFmtId="165" fontId="7" fillId="7" borderId="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165" fontId="0" fillId="0" borderId="0" xfId="0" applyNumberFormat="1"/>
    <xf numFmtId="165" fontId="7" fillId="12" borderId="0" xfId="0" applyNumberFormat="1" applyFont="1" applyFill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165" fontId="7" fillId="8" borderId="0" xfId="0" applyNumberFormat="1" applyFont="1" applyFill="1" applyAlignment="1">
      <alignment horizontal="right" vertical="center"/>
    </xf>
    <xf numFmtId="165" fontId="7" fillId="3" borderId="0" xfId="0" applyNumberFormat="1" applyFont="1" applyFill="1" applyAlignment="1">
      <alignment horizontal="right" vertical="center"/>
    </xf>
    <xf numFmtId="165" fontId="7" fillId="2" borderId="0" xfId="0" applyNumberFormat="1" applyFont="1" applyFill="1" applyAlignment="1">
      <alignment horizontal="right" vertical="center"/>
    </xf>
    <xf numFmtId="0" fontId="3" fillId="0" borderId="0" xfId="0" applyFont="1"/>
    <xf numFmtId="165" fontId="7" fillId="0" borderId="0" xfId="0" applyNumberFormat="1" applyFont="1" applyAlignment="1">
      <alignment horizontal="right" vertical="center"/>
    </xf>
    <xf numFmtId="0" fontId="4" fillId="8" borderId="0" xfId="0" applyFont="1" applyFill="1"/>
    <xf numFmtId="166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3" fontId="3" fillId="0" borderId="0" xfId="0" applyNumberFormat="1" applyFont="1"/>
    <xf numFmtId="0" fontId="13" fillId="0" borderId="0" xfId="0" applyFont="1" applyAlignment="1">
      <alignment vertical="center"/>
    </xf>
    <xf numFmtId="165" fontId="7" fillId="9" borderId="0" xfId="0" applyNumberFormat="1" applyFont="1" applyFill="1" applyAlignment="1">
      <alignment horizontal="right" vertical="center"/>
    </xf>
    <xf numFmtId="0" fontId="8" fillId="0" borderId="0" xfId="0" applyFont="1"/>
    <xf numFmtId="165" fontId="8" fillId="0" borderId="0" xfId="0" applyNumberFormat="1" applyFont="1"/>
    <xf numFmtId="1" fontId="8" fillId="0" borderId="0" xfId="0" applyNumberFormat="1" applyFont="1"/>
    <xf numFmtId="167" fontId="8" fillId="0" borderId="0" xfId="0" applyNumberFormat="1" applyFont="1"/>
    <xf numFmtId="2" fontId="8" fillId="0" borderId="0" xfId="0" applyNumberFormat="1" applyFont="1"/>
    <xf numFmtId="0" fontId="13" fillId="0" borderId="0" xfId="0" applyFont="1" applyAlignment="1">
      <alignment wrapText="1"/>
    </xf>
    <xf numFmtId="2" fontId="6" fillId="0" borderId="0" xfId="0" applyNumberFormat="1" applyFont="1"/>
    <xf numFmtId="0" fontId="9" fillId="11" borderId="5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 wrapText="1"/>
    </xf>
    <xf numFmtId="2" fontId="9" fillId="10" borderId="5" xfId="0" applyNumberFormat="1" applyFont="1" applyFill="1" applyBorder="1" applyAlignment="1">
      <alignment horizontal="center" vertical="center" wrapText="1"/>
    </xf>
    <xf numFmtId="165" fontId="9" fillId="10" borderId="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/>
    </xf>
  </cellXfs>
  <cellStyles count="17">
    <cellStyle name="Comma 16 2 2" xfId="2"/>
    <cellStyle name="Comma 18 2 3 2 3" xfId="15"/>
    <cellStyle name="Comma 24" xfId="11"/>
    <cellStyle name="Hyperlink 2" xfId="3"/>
    <cellStyle name="Normal" xfId="0" builtinId="0"/>
    <cellStyle name="Normal 10 2" xfId="5"/>
    <cellStyle name="Normal 10 2 2" xfId="10"/>
    <cellStyle name="Normal 2" xfId="12"/>
    <cellStyle name="Normal 2 2" xfId="14"/>
    <cellStyle name="Normal 24 4 4" xfId="8"/>
    <cellStyle name="Normal 3 2 3 2 4 2 2" xfId="1"/>
    <cellStyle name="Normal 4 10" xfId="9"/>
    <cellStyle name="Normal 52" xfId="7"/>
    <cellStyle name="Normal 66" xfId="13"/>
    <cellStyle name="Normal 73" xfId="16"/>
    <cellStyle name="Normal 8 2 2" xfId="4"/>
    <cellStyle name="Percent 2 2 3" xfId="6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DC-4664-BE0E-B71C79B45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EAIS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95-45BE-B657-DAA84859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45BE-B657-DAA84859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C3-4FF7-9F96-C520DEB502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64096.411812874401</c:v>
                </c:pt>
                <c:pt idx="1">
                  <c:v>69444.675587037302</c:v>
                </c:pt>
                <c:pt idx="2">
                  <c:v>73990.458977756804</c:v>
                </c:pt>
                <c:pt idx="3">
                  <c:v>73574.005635011199</c:v>
                </c:pt>
                <c:pt idx="4">
                  <c:v>71679.445459231094</c:v>
                </c:pt>
                <c:pt idx="5">
                  <c:v>79216.604084194798</c:v>
                </c:pt>
                <c:pt idx="6">
                  <c:v>81492.479029947106</c:v>
                </c:pt>
                <c:pt idx="7">
                  <c:v>86560.803714586102</c:v>
                </c:pt>
                <c:pt idx="8">
                  <c:v>87102.454902807396</c:v>
                </c:pt>
                <c:pt idx="9">
                  <c:v>92351.949281239504</c:v>
                </c:pt>
                <c:pt idx="10">
                  <c:v>101905.028334399</c:v>
                </c:pt>
                <c:pt idx="11">
                  <c:v>105449.743329406</c:v>
                </c:pt>
                <c:pt idx="12">
                  <c:v>114887.506476379</c:v>
                </c:pt>
                <c:pt idx="13">
                  <c:v>116963.972766227</c:v>
                </c:pt>
                <c:pt idx="14">
                  <c:v>113448.37524371</c:v>
                </c:pt>
                <c:pt idx="15">
                  <c:v>102764.77286370999</c:v>
                </c:pt>
                <c:pt idx="16">
                  <c:v>101423.21831545699</c:v>
                </c:pt>
                <c:pt idx="17">
                  <c:v>99161.843629569004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4C-4C69-A278-43192B369D4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17459.1260337352</c:v>
                </c:pt>
                <c:pt idx="1">
                  <c:v>16715.142591828298</c:v>
                </c:pt>
                <c:pt idx="2">
                  <c:v>17880.7407998669</c:v>
                </c:pt>
                <c:pt idx="3">
                  <c:v>17409.2800839632</c:v>
                </c:pt>
                <c:pt idx="4">
                  <c:v>18053.952410777201</c:v>
                </c:pt>
                <c:pt idx="5">
                  <c:v>20143.561869056899</c:v>
                </c:pt>
                <c:pt idx="6">
                  <c:v>21162.262428399601</c:v>
                </c:pt>
                <c:pt idx="7">
                  <c:v>21309.7430492118</c:v>
                </c:pt>
                <c:pt idx="8">
                  <c:v>24409.039089621299</c:v>
                </c:pt>
                <c:pt idx="9">
                  <c:v>22178.047344071201</c:v>
                </c:pt>
                <c:pt idx="10">
                  <c:v>24443.843997222899</c:v>
                </c:pt>
                <c:pt idx="11">
                  <c:v>26755.344547433298</c:v>
                </c:pt>
                <c:pt idx="12">
                  <c:v>27246.651489249602</c:v>
                </c:pt>
                <c:pt idx="13">
                  <c:v>29593.702944859699</c:v>
                </c:pt>
                <c:pt idx="14">
                  <c:v>29532.277625071099</c:v>
                </c:pt>
                <c:pt idx="15">
                  <c:v>28827.669926466999</c:v>
                </c:pt>
                <c:pt idx="16">
                  <c:v>31544.4151644456</c:v>
                </c:pt>
                <c:pt idx="17">
                  <c:v>31229.063390784399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C-4C69-A278-43192B369D4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8300.1452112569204</c:v>
                </c:pt>
                <c:pt idx="1">
                  <c:v>11240.655367961001</c:v>
                </c:pt>
                <c:pt idx="2">
                  <c:v>9623.2483928486909</c:v>
                </c:pt>
                <c:pt idx="3">
                  <c:v>10497.9413532622</c:v>
                </c:pt>
                <c:pt idx="4">
                  <c:v>11326.5305973293</c:v>
                </c:pt>
                <c:pt idx="5">
                  <c:v>11531.4086541778</c:v>
                </c:pt>
                <c:pt idx="6">
                  <c:v>11965.3190715692</c:v>
                </c:pt>
                <c:pt idx="7">
                  <c:v>12087.7744640537</c:v>
                </c:pt>
                <c:pt idx="8">
                  <c:v>11672.112466946501</c:v>
                </c:pt>
                <c:pt idx="9">
                  <c:v>13862.4901364984</c:v>
                </c:pt>
                <c:pt idx="10">
                  <c:v>13688.356998344299</c:v>
                </c:pt>
                <c:pt idx="11">
                  <c:v>14835.2748830132</c:v>
                </c:pt>
                <c:pt idx="12">
                  <c:v>15677.320826527</c:v>
                </c:pt>
                <c:pt idx="13">
                  <c:v>15828.334427456201</c:v>
                </c:pt>
                <c:pt idx="14">
                  <c:v>16422.185380435301</c:v>
                </c:pt>
                <c:pt idx="15">
                  <c:v>15897.3133065479</c:v>
                </c:pt>
                <c:pt idx="16">
                  <c:v>15315.9066403979</c:v>
                </c:pt>
                <c:pt idx="17">
                  <c:v>13690.211681082401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C-4C69-A278-43192B369D4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25850.645218446702</c:v>
                </c:pt>
                <c:pt idx="1">
                  <c:v>25315.5603354001</c:v>
                </c:pt>
                <c:pt idx="2">
                  <c:v>21034.995121489301</c:v>
                </c:pt>
                <c:pt idx="3">
                  <c:v>21129.442321406899</c:v>
                </c:pt>
                <c:pt idx="4">
                  <c:v>19018.0389366786</c:v>
                </c:pt>
                <c:pt idx="5">
                  <c:v>20401.7575559012</c:v>
                </c:pt>
                <c:pt idx="6">
                  <c:v>19306.943034148801</c:v>
                </c:pt>
                <c:pt idx="7">
                  <c:v>20807.366358279902</c:v>
                </c:pt>
                <c:pt idx="8">
                  <c:v>21354.835560676202</c:v>
                </c:pt>
                <c:pt idx="9">
                  <c:v>21029.350446138898</c:v>
                </c:pt>
                <c:pt idx="10">
                  <c:v>19982.7984060241</c:v>
                </c:pt>
                <c:pt idx="11">
                  <c:v>19967.205049550699</c:v>
                </c:pt>
                <c:pt idx="12">
                  <c:v>20303.7487590169</c:v>
                </c:pt>
                <c:pt idx="13">
                  <c:v>20554.906175638</c:v>
                </c:pt>
                <c:pt idx="14">
                  <c:v>23450.892865190599</c:v>
                </c:pt>
                <c:pt idx="15">
                  <c:v>23585.373757788198</c:v>
                </c:pt>
                <c:pt idx="16">
                  <c:v>24567.6695750412</c:v>
                </c:pt>
                <c:pt idx="17">
                  <c:v>25014.8818668571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C-4C69-A278-43192B36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-1.5151616059154716E-2</c:v>
                </c:pt>
                <c:pt idx="2">
                  <c:v>6.3981050901210867E-2</c:v>
                </c:pt>
                <c:pt idx="3">
                  <c:v>1.5991805290271444E-2</c:v>
                </c:pt>
                <c:pt idx="4">
                  <c:v>-7.6061280262945674E-3</c:v>
                </c:pt>
                <c:pt idx="5">
                  <c:v>8.3440923179550763E-2</c:v>
                </c:pt>
                <c:pt idx="6">
                  <c:v>6.5459062948924229E-2</c:v>
                </c:pt>
                <c:pt idx="7">
                  <c:v>-5.6284735694206445E-3</c:v>
                </c:pt>
                <c:pt idx="8">
                  <c:v>-2.5750401373804688E-2</c:v>
                </c:pt>
                <c:pt idx="9">
                  <c:v>0.10515090590719756</c:v>
                </c:pt>
                <c:pt idx="10">
                  <c:v>2.8729771644002922E-2</c:v>
                </c:pt>
                <c:pt idx="11">
                  <c:v>6.2193772296170735E-2</c:v>
                </c:pt>
                <c:pt idx="12">
                  <c:v>6.257464868363094E-3</c:v>
                </c:pt>
                <c:pt idx="13">
                  <c:v>6.0268041633151581E-2</c:v>
                </c:pt>
                <c:pt idx="14">
                  <c:v>0.10344209437385565</c:v>
                </c:pt>
                <c:pt idx="15">
                  <c:v>3.4784495455661979E-2</c:v>
                </c:pt>
                <c:pt idx="16">
                  <c:v>8.9500105443510947E-2</c:v>
                </c:pt>
                <c:pt idx="17">
                  <c:v>1.8073908587048271E-2</c:v>
                </c:pt>
                <c:pt idx="18">
                  <c:v>-3.0057097406767541E-2</c:v>
                </c:pt>
                <c:pt idx="19">
                  <c:v>-9.4171488635685363E-2</c:v>
                </c:pt>
                <c:pt idx="20">
                  <c:v>-1.3054615028753269E-2</c:v>
                </c:pt>
                <c:pt idx="21">
                  <c:v>-2.229642012398414E-2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76-413D-8715-88CBAEDA7EF6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7.5878704423486321E-2</c:v>
                </c:pt>
                <c:pt idx="2">
                  <c:v>8.1523464695446357E-2</c:v>
                </c:pt>
                <c:pt idx="3">
                  <c:v>-3.0257888216252637E-2</c:v>
                </c:pt>
                <c:pt idx="4">
                  <c:v>0.11024424682119349</c:v>
                </c:pt>
                <c:pt idx="5">
                  <c:v>-4.2612868506095136E-2</c:v>
                </c:pt>
                <c:pt idx="6">
                  <c:v>6.9733069977425233E-2</c:v>
                </c:pt>
                <c:pt idx="7">
                  <c:v>-2.6366956558489418E-2</c:v>
                </c:pt>
                <c:pt idx="8">
                  <c:v>3.7030384008115869E-2</c:v>
                </c:pt>
                <c:pt idx="9">
                  <c:v>0.11574249287553884</c:v>
                </c:pt>
                <c:pt idx="10">
                  <c:v>5.0572017300850813E-2</c:v>
                </c:pt>
                <c:pt idx="11">
                  <c:v>6.9690384622713708E-3</c:v>
                </c:pt>
                <c:pt idx="12">
                  <c:v>0.14544032902002235</c:v>
                </c:pt>
                <c:pt idx="13">
                  <c:v>-9.1400228307173093E-2</c:v>
                </c:pt>
                <c:pt idx="14">
                  <c:v>0.10216393796983247</c:v>
                </c:pt>
                <c:pt idx="15">
                  <c:v>9.4563708984274797E-2</c:v>
                </c:pt>
                <c:pt idx="16">
                  <c:v>1.8362945801175812E-2</c:v>
                </c:pt>
                <c:pt idx="17">
                  <c:v>8.6140913738928404E-2</c:v>
                </c:pt>
                <c:pt idx="18">
                  <c:v>-2.0756212868342505E-3</c:v>
                </c:pt>
                <c:pt idx="19">
                  <c:v>-2.3858901353613571E-2</c:v>
                </c:pt>
                <c:pt idx="20">
                  <c:v>9.4240888871990558E-2</c:v>
                </c:pt>
                <c:pt idx="21">
                  <c:v>-9.9970714948185435E-3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76-413D-8715-88CBAEDA7EF6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0.1410596441243066</c:v>
                </c:pt>
                <c:pt idx="2">
                  <c:v>-0.15526392395223088</c:v>
                </c:pt>
                <c:pt idx="3">
                  <c:v>8.0480912896771395E-2</c:v>
                </c:pt>
                <c:pt idx="4">
                  <c:v>-7.0913181558931448E-3</c:v>
                </c:pt>
                <c:pt idx="5">
                  <c:v>0.3542721340243622</c:v>
                </c:pt>
                <c:pt idx="6">
                  <c:v>-0.14388902801186931</c:v>
                </c:pt>
                <c:pt idx="7">
                  <c:v>9.0893732002544914E-2</c:v>
                </c:pt>
                <c:pt idx="8">
                  <c:v>7.892873623356822E-2</c:v>
                </c:pt>
                <c:pt idx="9">
                  <c:v>1.808833297080481E-2</c:v>
                </c:pt>
                <c:pt idx="10">
                  <c:v>3.7628569969567094E-2</c:v>
                </c:pt>
                <c:pt idx="11">
                  <c:v>1.023419365184064E-2</c:v>
                </c:pt>
                <c:pt idx="12">
                  <c:v>-3.4386974901234657E-2</c:v>
                </c:pt>
                <c:pt idx="13">
                  <c:v>0.18765906135283461</c:v>
                </c:pt>
                <c:pt idx="14">
                  <c:v>-1.2561461645020588E-2</c:v>
                </c:pt>
                <c:pt idx="15">
                  <c:v>8.3787841360919213E-2</c:v>
                </c:pt>
                <c:pt idx="16">
                  <c:v>5.6759712924360217E-2</c:v>
                </c:pt>
                <c:pt idx="17">
                  <c:v>9.6326153301447004E-3</c:v>
                </c:pt>
                <c:pt idx="18">
                  <c:v>3.7518221244364991E-2</c:v>
                </c:pt>
                <c:pt idx="19">
                  <c:v>-3.1961158745212548E-2</c:v>
                </c:pt>
                <c:pt idx="20">
                  <c:v>-3.6572636831062932E-2</c:v>
                </c:pt>
                <c:pt idx="21">
                  <c:v>-0.10614421969819898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76-413D-8715-88CBAEDA7EF6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7.0153294722135939E-2</c:v>
                </c:pt>
                <c:pt idx="2">
                  <c:v>5.8403658399290626E-2</c:v>
                </c:pt>
                <c:pt idx="3">
                  <c:v>3.4235838919132844E-2</c:v>
                </c:pt>
                <c:pt idx="4">
                  <c:v>7.3306115652771897E-2</c:v>
                </c:pt>
                <c:pt idx="5">
                  <c:v>-2.0699091977200323E-2</c:v>
                </c:pt>
                <c:pt idx="6">
                  <c:v>-0.16908830605361147</c:v>
                </c:pt>
                <c:pt idx="7">
                  <c:v>4.4900034144106371E-3</c:v>
                </c:pt>
                <c:pt idx="8">
                  <c:v>-9.9927075812557997E-2</c:v>
                </c:pt>
                <c:pt idx="9">
                  <c:v>7.2758217807301406E-2</c:v>
                </c:pt>
                <c:pt idx="10">
                  <c:v>-5.3662755218641722E-2</c:v>
                </c:pt>
                <c:pt idx="11">
                  <c:v>7.77141840361395E-2</c:v>
                </c:pt>
                <c:pt idx="12">
                  <c:v>2.6311316529419537E-2</c:v>
                </c:pt>
                <c:pt idx="13">
                  <c:v>-1.5241752324080982E-2</c:v>
                </c:pt>
                <c:pt idx="14">
                  <c:v>-4.9766256109301299E-2</c:v>
                </c:pt>
                <c:pt idx="15">
                  <c:v>-7.8033897738261082E-4</c:v>
                </c:pt>
                <c:pt idx="16">
                  <c:v>1.685482312777542E-2</c:v>
                </c:pt>
                <c:pt idx="17">
                  <c:v>1.2370002190337459E-2</c:v>
                </c:pt>
                <c:pt idx="18">
                  <c:v>0.14089028988052354</c:v>
                </c:pt>
                <c:pt idx="19">
                  <c:v>5.7345745158052797E-3</c:v>
                </c:pt>
                <c:pt idx="20">
                  <c:v>4.1648516039676231E-2</c:v>
                </c:pt>
                <c:pt idx="21">
                  <c:v>1.8203285030755634E-2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76-413D-8715-88CBAEDA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7BA2-695B-4ACF-B213-73649D63E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28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A57FB-4B98-4F5D-99E5-FA5612EEA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7</xdr:col>
      <xdr:colOff>609599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7830-063A-4222-8BD3-43EAB58F8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92E9E-2252-4F1F-8141-C72E6C99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EFCC6-F718-4E9A-84A7-6F88D6CF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G19"/>
  <sheetViews>
    <sheetView showGridLines="0" tabSelected="1" zoomScale="97" workbookViewId="0">
      <pane xSplit="1" ySplit="1" topLeftCell="B2" activePane="bottomRight" state="frozenSplit"/>
      <selection activeCell="EE18" sqref="EE18 EE18"/>
      <selection pane="topRight"/>
      <selection pane="bottomLeft"/>
      <selection pane="bottomRight"/>
    </sheetView>
  </sheetViews>
  <sheetFormatPr defaultColWidth="9.1796875" defaultRowHeight="10.5" x14ac:dyDescent="0.25"/>
  <cols>
    <col min="1" max="1" width="32.54296875" style="4" customWidth="1"/>
    <col min="2" max="3" width="9.1796875" style="4" customWidth="1"/>
    <col min="4" max="4" width="9.1796875" style="23" customWidth="1"/>
    <col min="5" max="5" width="9.1796875" style="4" customWidth="1"/>
    <col min="6" max="67" width="16.7265625" style="24" customWidth="1"/>
    <col min="68" max="68" width="12.1796875" style="4" customWidth="1"/>
    <col min="69" max="69" width="9.1796875" style="25" customWidth="1"/>
    <col min="70" max="70" width="13.1796875" style="25" customWidth="1"/>
    <col min="71" max="71" width="18" style="4" bestFit="1" customWidth="1"/>
    <col min="72" max="73" width="9.453125" style="24" bestFit="1" customWidth="1"/>
    <col min="74" max="74" width="14.453125" style="26" customWidth="1"/>
    <col min="75" max="75" width="9.453125" style="24" bestFit="1" customWidth="1"/>
    <col min="76" max="76" width="13.1796875" style="26" customWidth="1"/>
    <col min="77" max="79" width="9.453125" style="24" bestFit="1" customWidth="1"/>
    <col min="80" max="80" width="13.54296875" style="26" customWidth="1"/>
    <col min="81" max="81" width="9.453125" style="24" bestFit="1" customWidth="1"/>
    <col min="82" max="82" width="14.26953125" style="26" customWidth="1"/>
    <col min="83" max="85" width="9.453125" style="24" bestFit="1" customWidth="1"/>
    <col min="86" max="86" width="10.453125" style="26" customWidth="1"/>
    <col min="87" max="87" width="9.453125" style="24" bestFit="1" customWidth="1"/>
    <col min="88" max="88" width="14.54296875" style="26" customWidth="1"/>
    <col min="89" max="89" width="9.453125" style="24" bestFit="1" customWidth="1"/>
    <col min="90" max="91" width="9.26953125" style="24" customWidth="1"/>
    <col min="92" max="92" width="9.26953125" style="26" customWidth="1"/>
    <col min="93" max="93" width="9.26953125" style="24" customWidth="1"/>
    <col min="94" max="94" width="9.26953125" style="26" customWidth="1"/>
    <col min="95" max="95" width="9.26953125" style="24" customWidth="1"/>
    <col min="96" max="96" width="10.26953125" style="24" bestFit="1" customWidth="1"/>
    <col min="97" max="97" width="9.453125" style="24" bestFit="1" customWidth="1"/>
    <col min="98" max="98" width="12.453125" style="26" customWidth="1"/>
    <col min="99" max="99" width="9.453125" style="24" bestFit="1" customWidth="1"/>
    <col min="100" max="100" width="12.7265625" style="26" customWidth="1"/>
    <col min="101" max="103" width="9.453125" style="24" customWidth="1"/>
    <col min="104" max="104" width="9.453125" style="26" customWidth="1"/>
    <col min="105" max="105" width="9.453125" style="24" customWidth="1"/>
    <col min="106" max="106" width="9.453125" style="26" customWidth="1"/>
    <col min="107" max="109" width="9.453125" style="24" customWidth="1"/>
    <col min="110" max="110" width="9.453125" style="26" customWidth="1"/>
    <col min="111" max="111" width="9.453125" style="24" customWidth="1"/>
    <col min="112" max="112" width="9.453125" style="26" customWidth="1"/>
    <col min="113" max="115" width="9.453125" style="24" customWidth="1"/>
    <col min="116" max="116" width="9.453125" style="26" customWidth="1"/>
    <col min="117" max="117" width="9.453125" style="24" customWidth="1"/>
    <col min="118" max="118" width="9.453125" style="26" customWidth="1"/>
    <col min="119" max="121" width="9.453125" style="24" customWidth="1"/>
    <col min="122" max="122" width="9.453125" style="26" customWidth="1"/>
    <col min="123" max="123" width="9.453125" style="24" customWidth="1"/>
    <col min="124" max="124" width="9.453125" style="26" customWidth="1"/>
    <col min="125" max="127" width="9.453125" style="24" customWidth="1"/>
    <col min="128" max="128" width="9.453125" style="26" customWidth="1"/>
    <col min="129" max="129" width="9.453125" style="24" customWidth="1"/>
    <col min="130" max="130" width="9.453125" style="26" customWidth="1"/>
    <col min="131" max="133" width="9.453125" style="24" customWidth="1"/>
    <col min="134" max="134" width="9.453125" style="26" customWidth="1"/>
    <col min="135" max="135" width="9.453125" style="24" customWidth="1"/>
    <col min="136" max="136" width="9.453125" style="26" customWidth="1"/>
    <col min="137" max="139" width="9.453125" style="24" customWidth="1"/>
    <col min="140" max="140" width="9.453125" style="26" customWidth="1"/>
    <col min="141" max="141" width="9.453125" style="24" customWidth="1"/>
    <col min="142" max="142" width="9.453125" style="26" customWidth="1"/>
    <col min="143" max="145" width="9.453125" style="24" customWidth="1"/>
    <col min="146" max="146" width="9.453125" style="26" customWidth="1"/>
    <col min="147" max="147" width="9.453125" style="24" customWidth="1"/>
    <col min="148" max="148" width="9.453125" style="26" customWidth="1"/>
    <col min="149" max="151" width="9.453125" style="24" customWidth="1"/>
    <col min="152" max="152" width="9.453125" style="26" customWidth="1"/>
    <col min="153" max="153" width="9.453125" style="24" customWidth="1"/>
    <col min="154" max="154" width="9.453125" style="26" customWidth="1"/>
    <col min="155" max="157" width="9.453125" style="24" customWidth="1"/>
    <col min="158" max="158" width="9.453125" style="26" customWidth="1"/>
    <col min="159" max="159" width="9.453125" style="24" customWidth="1"/>
    <col min="160" max="160" width="9.453125" style="26" customWidth="1"/>
    <col min="161" max="163" width="9.453125" style="24" customWidth="1"/>
    <col min="164" max="164" width="9.453125" style="26" customWidth="1"/>
    <col min="165" max="165" width="9.453125" style="24" customWidth="1"/>
    <col min="166" max="166" width="9.453125" style="26" customWidth="1"/>
    <col min="167" max="167" width="9.453125" style="24" customWidth="1"/>
    <col min="168" max="168" width="10.453125" style="4" bestFit="1" customWidth="1"/>
    <col min="169" max="169" width="9.26953125" style="4" bestFit="1" customWidth="1"/>
    <col min="170" max="170" width="9.453125" style="26" customWidth="1"/>
    <col min="171" max="171" width="9.26953125" style="4" bestFit="1" customWidth="1"/>
    <col min="172" max="172" width="11.81640625" style="26" customWidth="1"/>
    <col min="173" max="175" width="9.26953125" style="4" bestFit="1" customWidth="1"/>
    <col min="176" max="176" width="11.81640625" style="26" customWidth="1"/>
    <col min="177" max="177" width="9.26953125" style="4" bestFit="1" customWidth="1"/>
    <col min="178" max="178" width="11.81640625" style="26" customWidth="1"/>
    <col min="179" max="181" width="9.26953125" style="4" bestFit="1" customWidth="1"/>
    <col min="182" max="182" width="11.81640625" style="26" customWidth="1"/>
    <col min="183" max="183" width="9.26953125" style="4" bestFit="1" customWidth="1"/>
    <col min="184" max="184" width="11.81640625" style="26" customWidth="1"/>
    <col min="185" max="187" width="9.26953125" style="4" bestFit="1" customWidth="1"/>
    <col min="188" max="188" width="11.81640625" style="26" customWidth="1"/>
    <col min="189" max="189" width="9.26953125" style="4" bestFit="1" customWidth="1"/>
    <col min="190" max="190" width="11.81640625" style="26" customWidth="1"/>
    <col min="191" max="193" width="9.26953125" style="4" bestFit="1" customWidth="1"/>
    <col min="194" max="194" width="11.81640625" style="26" customWidth="1"/>
    <col min="195" max="195" width="9.26953125" style="4" bestFit="1" customWidth="1"/>
    <col min="196" max="196" width="11.81640625" style="26" customWidth="1"/>
    <col min="197" max="199" width="9.26953125" style="4" bestFit="1" customWidth="1"/>
    <col min="200" max="200" width="11.81640625" style="26" customWidth="1"/>
    <col min="201" max="201" width="9.26953125" style="4" bestFit="1" customWidth="1"/>
    <col min="202" max="202" width="11.81640625" style="26" customWidth="1"/>
    <col min="203" max="205" width="9.26953125" style="4" bestFit="1" customWidth="1"/>
    <col min="206" max="206" width="11.81640625" style="26" customWidth="1"/>
    <col min="207" max="207" width="9.26953125" style="4" bestFit="1" customWidth="1"/>
    <col min="208" max="208" width="11.81640625" style="26" customWidth="1"/>
    <col min="209" max="211" width="9.26953125" style="4" bestFit="1" customWidth="1"/>
    <col min="212" max="212" width="11.81640625" style="26" customWidth="1"/>
    <col min="213" max="213" width="9.26953125" style="4" bestFit="1" customWidth="1"/>
    <col min="214" max="214" width="11.81640625" style="26" customWidth="1"/>
    <col min="215" max="215" width="9.26953125" style="4" bestFit="1" customWidth="1"/>
    <col min="216" max="216" width="9.1796875" style="4" customWidth="1"/>
    <col min="217" max="16384" width="9.1796875" style="4"/>
  </cols>
  <sheetData>
    <row r="1" spans="1:214" s="27" customFormat="1" ht="14.5" customHeight="1" x14ac:dyDescent="0.35">
      <c r="A1" s="12"/>
      <c r="B1" s="4"/>
      <c r="BV1" s="13"/>
      <c r="BX1" s="13"/>
      <c r="CB1" s="13"/>
      <c r="CD1" s="13"/>
      <c r="CH1" s="13"/>
      <c r="CJ1" s="13"/>
      <c r="CN1" s="13"/>
      <c r="CP1" s="13"/>
      <c r="CT1" s="13"/>
      <c r="CV1" s="13"/>
      <c r="CZ1" s="13"/>
      <c r="DB1" s="13"/>
      <c r="DF1" s="13"/>
      <c r="DH1" s="13"/>
      <c r="DL1" s="13"/>
      <c r="DN1" s="13"/>
      <c r="DR1" s="13"/>
      <c r="DT1" s="13"/>
      <c r="DX1" s="13"/>
      <c r="DZ1" s="13"/>
      <c r="ED1" s="13"/>
      <c r="EF1" s="13"/>
      <c r="EJ1" s="13"/>
      <c r="EL1" s="13"/>
      <c r="EP1" s="13"/>
      <c r="ER1" s="13"/>
      <c r="EV1" s="13"/>
      <c r="EX1" s="13"/>
      <c r="FB1" s="13"/>
      <c r="FD1" s="13"/>
      <c r="FH1" s="13"/>
      <c r="FJ1" s="13"/>
      <c r="FN1" s="13"/>
      <c r="FP1" s="13"/>
      <c r="FT1" s="13"/>
      <c r="FV1" s="13"/>
      <c r="FZ1" s="13"/>
      <c r="GB1" s="13"/>
      <c r="GF1" s="13"/>
      <c r="GH1" s="13"/>
      <c r="GL1" s="13"/>
      <c r="GN1" s="13"/>
      <c r="GR1" s="13"/>
      <c r="GT1" s="13"/>
      <c r="GX1" s="13"/>
      <c r="GZ1" s="13"/>
      <c r="HD1" s="13"/>
      <c r="HF1" s="13"/>
    </row>
    <row r="2" spans="1:214" customFormat="1" ht="15" customHeight="1" x14ac:dyDescent="0.35">
      <c r="A2" s="14" t="s">
        <v>0</v>
      </c>
      <c r="F2" s="15">
        <f>SUMIF($A$19:$A$2446, "EAIS", F19:F2446)</f>
        <v>0</v>
      </c>
      <c r="G2" s="15">
        <f>SUMIF($A$19:$A$2446, "EAIS", G19:G2446)</f>
        <v>0</v>
      </c>
      <c r="H2" s="15">
        <f>SUMIF($A$19:$A$2446, "EAIS", H19:H2446)</f>
        <v>0</v>
      </c>
      <c r="I2" s="15">
        <f>SUMIF($A$19:$A$2446, "EAIS", I19:I2446)</f>
        <v>0</v>
      </c>
      <c r="J2" s="15">
        <f>SUMIF($A$19:$A$2446, "EAIS", J19:J2446)</f>
        <v>0</v>
      </c>
      <c r="K2" s="15">
        <f>SUMIF($A$19:$A$2446, "EAIS", K19:K2446)</f>
        <v>0</v>
      </c>
      <c r="L2" s="15">
        <f>SUMIF($A$19:$A$2446, "EAIS", L19:L2446)</f>
        <v>0</v>
      </c>
      <c r="M2" s="15">
        <f>SUMIF($A$19:$A$2446, "EAIS", M19:M2446)</f>
        <v>0</v>
      </c>
      <c r="N2" s="15">
        <f>SUMIF($A$19:$A$2446, "EAIS", N19:N2446)</f>
        <v>0</v>
      </c>
      <c r="O2" s="15">
        <f>SUMIF($A$19:$A$2446, "EAIS", O19:O2446)</f>
        <v>0</v>
      </c>
      <c r="P2" s="15">
        <f>SUMIF($A$19:$A$2446, "EAIS", P19:P2446)</f>
        <v>0</v>
      </c>
      <c r="Q2" s="15">
        <f>SUMIF($A$19:$A$2446, "EAIS", Q19:Q2446)</f>
        <v>0</v>
      </c>
      <c r="R2" s="15">
        <f>SUMIF($A$19:$A$2446, "EAIS", R19:R2446)</f>
        <v>0</v>
      </c>
      <c r="S2" s="15">
        <f>SUMIF($A$19:$A$2446, "EAIS", S19:S2446)</f>
        <v>0</v>
      </c>
      <c r="T2" s="15">
        <f>SUMIF($A$19:$A$2446, "EAIS", T19:T2446)</f>
        <v>0</v>
      </c>
      <c r="U2" s="15">
        <f>SUMIF($A$19:$A$2446, "EAIS", U19:U2446)</f>
        <v>0</v>
      </c>
      <c r="V2" s="15">
        <f>SUMIF($A$19:$A$2446, "EAIS", V19:V2446)</f>
        <v>0</v>
      </c>
      <c r="W2" s="15">
        <f>SUMIF($A$19:$A$2446, "EAIS", W19:W2446)</f>
        <v>0</v>
      </c>
      <c r="X2" s="15">
        <f>SUMIF($A$19:$A$2446, "EAIS", X19:X2446)</f>
        <v>0</v>
      </c>
      <c r="Y2" s="15">
        <f>SUMIF($A$19:$A$2446, "EAIS", Y19:Y2446)</f>
        <v>0</v>
      </c>
      <c r="Z2" s="15">
        <f>SUMIF($A$19:$A$2446, "EAIS", Z19:Z2446)</f>
        <v>0</v>
      </c>
      <c r="AA2" s="15">
        <f>SUMIF($A$19:$A$2446, "EAIS", AA19:AA2446)</f>
        <v>0</v>
      </c>
      <c r="AB2" s="15">
        <f>SUMIF($A$19:$A$2446, "EAIS", AB19:AB2446)</f>
        <v>0</v>
      </c>
      <c r="AC2" s="15">
        <f>SUMIF($A$19:$A$2446, "EAIS", AC19:AC2446)</f>
        <v>0</v>
      </c>
      <c r="AD2" s="15">
        <f>SUMIF($A$19:$A$2446, "EAIS", AD19:AD2446)</f>
        <v>0</v>
      </c>
      <c r="AE2" s="15">
        <f>SUMIF($A$19:$A$2446, "EAIS", AE19:AE2446)</f>
        <v>0</v>
      </c>
      <c r="AF2" s="15">
        <f>SUMIF($A$19:$A$2446, "EAIS", AF19:AF2446)</f>
        <v>0</v>
      </c>
      <c r="AG2" s="15">
        <f>SUMIF($A$19:$A$2446, "EAIS", AG19:AG2446)</f>
        <v>0</v>
      </c>
      <c r="AH2" s="15">
        <f>SUMIF($A$19:$A$2446, "EAIS", AH19:AH2446)</f>
        <v>0</v>
      </c>
      <c r="AI2" s="15">
        <f>SUMIF($A$19:$A$2446, "EAIS", AI19:AI2446)</f>
        <v>0</v>
      </c>
      <c r="AJ2" s="15">
        <f>SUMIF($A$19:$A$2446, "EAIS", AJ19:AJ2446)</f>
        <v>0</v>
      </c>
      <c r="AK2" s="15">
        <f>SUMIF($A$19:$A$2446, "EAIS", AK19:AK2446)</f>
        <v>0</v>
      </c>
      <c r="AL2" s="15">
        <f>SUMIF($A$19:$A$2446, "EAIS", AL19:AL2446)</f>
        <v>0</v>
      </c>
      <c r="AM2" s="15">
        <f>SUMIF($A$19:$A$2446, "EAIS", AM19:AM2446)</f>
        <v>0</v>
      </c>
      <c r="AN2" s="15">
        <f>SUMIF($A$19:$A$2446, "EAIS", AN19:AN2446)</f>
        <v>0</v>
      </c>
      <c r="AO2" s="15">
        <f>SUMIF($A$19:$A$2446, "EAIS", AO19:AO2446)</f>
        <v>0</v>
      </c>
      <c r="AP2" s="15">
        <f>SUMIF($A$19:$A$2446, "EAIS", AP19:AP2446)</f>
        <v>0</v>
      </c>
      <c r="AQ2" s="15">
        <f>SUMIF($A$19:$A$2446, "EAIS", AQ19:AQ2446)</f>
        <v>0</v>
      </c>
      <c r="AR2" s="15">
        <f>SUMIF($A$19:$A$2446, "EAIS", AR19:AR2446)</f>
        <v>0</v>
      </c>
      <c r="AS2" s="15">
        <f>SUMIF($A$19:$A$2446, "EAIS", AS19:AS2446)</f>
        <v>0</v>
      </c>
      <c r="AT2" s="15">
        <f>SUMIF($A$19:$A$2446, "EAIS", AT19:AT2446)</f>
        <v>0</v>
      </c>
      <c r="AU2" s="15">
        <f>SUMIF($A$19:$A$2446, "EAIS", AU19:AU2446)</f>
        <v>0</v>
      </c>
      <c r="AV2" s="15">
        <f>AR2-AQ2</f>
        <v>0</v>
      </c>
      <c r="AW2" s="15">
        <f t="shared" ref="AW2:AX2" si="0">AS2-AR2</f>
        <v>0</v>
      </c>
      <c r="AX2" s="15">
        <f t="shared" si="0"/>
        <v>0</v>
      </c>
      <c r="AY2" s="15">
        <f t="shared" ref="AY2:BN4" si="1">+M2-L2</f>
        <v>0</v>
      </c>
      <c r="AZ2" s="15">
        <f t="shared" si="1"/>
        <v>0</v>
      </c>
      <c r="BA2" s="15">
        <f t="shared" si="1"/>
        <v>0</v>
      </c>
      <c r="BB2" s="15">
        <f t="shared" si="1"/>
        <v>0</v>
      </c>
      <c r="BC2" s="15">
        <f t="shared" si="1"/>
        <v>0</v>
      </c>
      <c r="BD2" s="15">
        <f t="shared" si="1"/>
        <v>0</v>
      </c>
      <c r="BE2" s="15">
        <f t="shared" si="1"/>
        <v>0</v>
      </c>
      <c r="BF2" s="15">
        <f t="shared" si="1"/>
        <v>0</v>
      </c>
      <c r="BG2" s="15">
        <f t="shared" si="1"/>
        <v>0</v>
      </c>
      <c r="BH2" s="15">
        <f t="shared" si="1"/>
        <v>0</v>
      </c>
      <c r="BI2" s="15">
        <f t="shared" si="1"/>
        <v>0</v>
      </c>
      <c r="BJ2" s="15">
        <f t="shared" si="1"/>
        <v>0</v>
      </c>
      <c r="BK2" s="15">
        <f t="shared" si="1"/>
        <v>0</v>
      </c>
      <c r="BL2" s="15">
        <f t="shared" si="1"/>
        <v>0</v>
      </c>
      <c r="BM2" s="15">
        <f t="shared" si="1"/>
        <v>0</v>
      </c>
      <c r="BN2" s="15">
        <f t="shared" si="1"/>
        <v>0</v>
      </c>
      <c r="BO2" s="15"/>
      <c r="BV2" s="13"/>
      <c r="BX2" s="13"/>
      <c r="CB2" s="13"/>
      <c r="CD2" s="13"/>
      <c r="CH2" s="13"/>
      <c r="CJ2" s="13"/>
      <c r="CN2" s="13"/>
      <c r="CP2" s="13"/>
      <c r="CT2" s="13"/>
      <c r="CV2" s="13"/>
      <c r="CZ2" s="13"/>
      <c r="DB2" s="13"/>
      <c r="DF2" s="13"/>
      <c r="DH2" s="13"/>
      <c r="DL2" s="13"/>
      <c r="DN2" s="13"/>
      <c r="DR2" s="13"/>
      <c r="DT2" s="13"/>
      <c r="DX2" s="13"/>
      <c r="DZ2" s="13"/>
      <c r="ED2" s="13"/>
      <c r="EF2" s="13"/>
      <c r="EJ2" s="13"/>
      <c r="EL2" s="13"/>
      <c r="EP2" s="13"/>
      <c r="ER2" s="13"/>
      <c r="EV2" s="13"/>
      <c r="EX2" s="13"/>
      <c r="FB2" s="13"/>
      <c r="FD2" s="13"/>
      <c r="FH2" s="13"/>
      <c r="FJ2" s="13"/>
      <c r="FN2" s="13"/>
      <c r="FP2" s="13"/>
      <c r="FT2" s="13"/>
      <c r="FV2" s="13"/>
      <c r="FZ2" s="13"/>
      <c r="GB2" s="13"/>
      <c r="GF2" s="13"/>
      <c r="GH2" s="13"/>
      <c r="GL2" s="13"/>
      <c r="GN2" s="13"/>
      <c r="GR2" s="13"/>
      <c r="GT2" s="13"/>
      <c r="GX2" s="13"/>
      <c r="GZ2" s="13"/>
      <c r="HD2" s="13"/>
      <c r="HF2" s="13"/>
    </row>
    <row r="3" spans="1:214" customFormat="1" ht="15" customHeight="1" x14ac:dyDescent="0.35">
      <c r="A3" s="14" t="s">
        <v>1</v>
      </c>
      <c r="F3" s="15">
        <f>SUMIF($BS$19:$BS$2446, "Revenue - Top 10", F19:F2446)</f>
        <v>0</v>
      </c>
      <c r="G3" s="15">
        <f>SUMIF($BS$19:$BS$2446, "Revenue - Top 10", G19:G2446)</f>
        <v>0</v>
      </c>
      <c r="H3" s="15">
        <f>SUMIF($BS$19:$BS$2446, "Revenue - Top 10", H19:H2446)</f>
        <v>0</v>
      </c>
      <c r="I3" s="15">
        <f>SUMIF($BS$19:$BS$2446, "Revenue - Top 10", I19:I2446)</f>
        <v>0</v>
      </c>
      <c r="J3" s="15">
        <f>SUMIF($BS$19:$BS$2446, "Revenue - Top 10", J19:J2446)</f>
        <v>0</v>
      </c>
      <c r="K3" s="15">
        <f>SUMIF($BS$19:$BS$2446, "Revenue - Top 10", K19:K2446)</f>
        <v>0</v>
      </c>
      <c r="L3" s="15">
        <f>SUMIF($BS$19:$BS$2446, "Revenue - Top 10", L19:L2446)</f>
        <v>0</v>
      </c>
      <c r="M3" s="15">
        <f>SUMIF($BS$19:$BS$2446, "Revenue - Top 10", M19:M2446)</f>
        <v>0</v>
      </c>
      <c r="N3" s="15">
        <f>SUMIF($BS$19:$BS$2446, "Revenue - Top 10", N19:N2446)</f>
        <v>0</v>
      </c>
      <c r="O3" s="15">
        <f>SUMIF($BS$19:$BS$2446, "Revenue - Top 10", O19:O2446)</f>
        <v>0</v>
      </c>
      <c r="P3" s="15">
        <f>SUMIF($BS$19:$BS$2446, "Revenue - Top 10", P19:P2446)</f>
        <v>0</v>
      </c>
      <c r="Q3" s="15">
        <f>SUMIF($BS$19:$BS$2446, "Revenue - Top 10", Q19:Q2446)</f>
        <v>0</v>
      </c>
      <c r="R3" s="15">
        <f>SUMIF($BS$19:$BS$2446, "Revenue - Top 10", R19:R2446)</f>
        <v>0</v>
      </c>
      <c r="S3" s="15">
        <f>SUMIF($BS$19:$BS$2446, "Revenue - Top 10", S19:S2446)</f>
        <v>0</v>
      </c>
      <c r="T3" s="15">
        <f>SUMIF($BS$19:$BS$2446, "Revenue - Top 10", T19:T2446)</f>
        <v>0</v>
      </c>
      <c r="U3" s="15">
        <f>SUMIF($BS$19:$BS$2446, "Revenue - Top 10", U19:U2446)</f>
        <v>0</v>
      </c>
      <c r="V3" s="15">
        <f>SUMIF($BS$19:$BS$2446, "Revenue - Top 10", V19:V2446)</f>
        <v>0</v>
      </c>
      <c r="W3" s="15">
        <f>SUMIF($BS$19:$BS$2446, "Revenue - Top 10", W19:W2446)</f>
        <v>0</v>
      </c>
      <c r="X3" s="15">
        <f>SUMIF($BS$19:$BS$2446, "Revenue - Top 10", X19:X2446)</f>
        <v>0</v>
      </c>
      <c r="Y3" s="15">
        <f>SUMIF($BS$19:$BS$2446, "Revenue - Top 10", Y19:Y2446)</f>
        <v>0</v>
      </c>
      <c r="Z3" s="15">
        <f>SUMIF($BS$19:$BS$2446, "Revenue - Top 10", Z19:Z2446)</f>
        <v>0</v>
      </c>
      <c r="AA3" s="15">
        <f>SUMIF($BS$19:$BS$2446, "Revenue - Top 10", AA19:AA2446)</f>
        <v>0</v>
      </c>
      <c r="AB3" s="15">
        <f>SUMIF($BS$19:$BS$2446, "Revenue - Top 10", AB19:AB2446)</f>
        <v>0</v>
      </c>
      <c r="AC3" s="15">
        <f>SUMIF($BS$19:$BS$2446, "Revenue - Top 10", AC19:AC2446)</f>
        <v>0</v>
      </c>
      <c r="AD3" s="15">
        <f>SUMIF($BS$19:$BS$2446, "Revenue - Top 10", AD19:AD2446)</f>
        <v>0</v>
      </c>
      <c r="AE3" s="15">
        <f>SUMIF($BS$19:$BS$2446, "Revenue - Top 10", AE19:AE2446)</f>
        <v>0</v>
      </c>
      <c r="AF3" s="15">
        <f>SUMIF($BS$19:$BS$2446, "Revenue - Top 10", AF19:AF2446)</f>
        <v>0</v>
      </c>
      <c r="AG3" s="15">
        <f>SUMIF($BS$19:$BS$2446, "Revenue - Top 10", AG19:AG2446)</f>
        <v>0</v>
      </c>
      <c r="AH3" s="15">
        <f>SUMIF($BS$19:$BS$2446, "Revenue - Top 10", AH19:AH2446)</f>
        <v>0</v>
      </c>
      <c r="AI3" s="15">
        <f>SUMIF($BS$19:$BS$2446, "Revenue - Top 10", AI19:AI2446)</f>
        <v>0</v>
      </c>
      <c r="AJ3" s="15">
        <f>SUMIF($BS$19:$BS$2446, "Revenue - Top 10", AJ19:AJ2446)</f>
        <v>0</v>
      </c>
      <c r="AK3" s="15">
        <f>SUMIF($BS$19:$BS$2446, "Revenue - Top 10", AK19:AK2446)</f>
        <v>0</v>
      </c>
      <c r="AL3" s="15">
        <f>SUMIF($BS$19:$BS$2446, "Revenue - Top 10", AL19:AL2446)</f>
        <v>0</v>
      </c>
      <c r="AM3" s="15">
        <f>SUMIF($BS$19:$BS$2446, "Revenue - Top 10", AM19:AM2446)</f>
        <v>0</v>
      </c>
      <c r="AN3" s="15">
        <f>SUMIF($BS$19:$BS$2446, "Revenue - Top 10", AN19:AN2446)</f>
        <v>0</v>
      </c>
      <c r="AO3" s="15">
        <f>SUMIF($BS$19:$BS$2446, "Revenue - Top 10", AO19:AO2446)</f>
        <v>0</v>
      </c>
      <c r="AP3" s="15">
        <f>SUMIF($BS$19:$BS$2446, "Revenue - Top 10", AP19:AP2446)</f>
        <v>0</v>
      </c>
      <c r="AQ3" s="15">
        <f>SUMIF($BS$19:$BS$2446, "Revenue - Top 10", AQ19:AQ2446)</f>
        <v>0</v>
      </c>
      <c r="AR3" s="15">
        <f>SUMIF($BS$19:$BS$2446, "Revenue - Top 10", AR19:AR2446)</f>
        <v>0</v>
      </c>
      <c r="AS3" s="15">
        <f>SUMIF($BS$19:$BS$2446, "Revenue - Top 10", AS19:AS2446)</f>
        <v>0</v>
      </c>
      <c r="AT3" s="15">
        <f>SUMIF($BS$19:$BS$2446, "Revenue - Top 10", AT19:AT2446)</f>
        <v>0</v>
      </c>
      <c r="AU3" s="15">
        <f>SUMIF($BS$19:$BS$2446, "Revenue - Top 10", AU19:AU2446)</f>
        <v>0</v>
      </c>
      <c r="AV3" s="16" t="e">
        <f t="shared" ref="AV3:AX4" si="2">AR3/AQ3-1</f>
        <v>#DIV/0!</v>
      </c>
      <c r="AW3" s="16" t="e">
        <f t="shared" si="2"/>
        <v>#DIV/0!</v>
      </c>
      <c r="AX3" s="16" t="e">
        <f t="shared" si="2"/>
        <v>#DIV/0!</v>
      </c>
      <c r="AY3" s="15">
        <f t="shared" si="1"/>
        <v>0</v>
      </c>
      <c r="AZ3" s="15">
        <f t="shared" si="1"/>
        <v>0</v>
      </c>
      <c r="BA3" s="15">
        <f t="shared" si="1"/>
        <v>0</v>
      </c>
      <c r="BB3" s="15">
        <f t="shared" si="1"/>
        <v>0</v>
      </c>
      <c r="BC3" s="15">
        <f t="shared" si="1"/>
        <v>0</v>
      </c>
      <c r="BD3" s="15">
        <f t="shared" si="1"/>
        <v>0</v>
      </c>
      <c r="BE3" s="15">
        <f t="shared" si="1"/>
        <v>0</v>
      </c>
      <c r="BF3" s="15">
        <f t="shared" si="1"/>
        <v>0</v>
      </c>
      <c r="BG3" s="15">
        <f t="shared" si="1"/>
        <v>0</v>
      </c>
      <c r="BH3" s="15">
        <f t="shared" si="1"/>
        <v>0</v>
      </c>
      <c r="BI3" s="15">
        <f t="shared" si="1"/>
        <v>0</v>
      </c>
      <c r="BJ3" s="15">
        <f t="shared" si="1"/>
        <v>0</v>
      </c>
      <c r="BK3" s="15">
        <f t="shared" si="1"/>
        <v>0</v>
      </c>
      <c r="BL3" s="15">
        <f t="shared" si="1"/>
        <v>0</v>
      </c>
      <c r="BM3" s="15">
        <f t="shared" si="1"/>
        <v>0</v>
      </c>
      <c r="BN3" s="15">
        <f t="shared" si="1"/>
        <v>0</v>
      </c>
      <c r="BO3" s="15"/>
      <c r="BV3" s="13"/>
      <c r="BX3" s="13"/>
      <c r="CB3" s="13"/>
      <c r="CD3" s="13"/>
      <c r="CH3" s="13"/>
      <c r="CJ3" s="13"/>
      <c r="CN3" s="13"/>
      <c r="CP3" s="13"/>
      <c r="CT3" s="13"/>
      <c r="CV3" s="13"/>
      <c r="CZ3" s="13"/>
      <c r="DB3" s="13"/>
      <c r="DF3" s="13"/>
      <c r="DH3" s="13"/>
      <c r="DL3" s="13"/>
      <c r="DN3" s="13"/>
      <c r="DR3" s="13"/>
      <c r="DT3" s="13"/>
      <c r="DX3" s="13"/>
      <c r="DZ3" s="13"/>
      <c r="ED3" s="13"/>
      <c r="EF3" s="13"/>
      <c r="EJ3" s="13"/>
      <c r="EL3" s="13"/>
      <c r="EP3" s="13"/>
      <c r="ER3" s="13"/>
      <c r="EV3" s="13"/>
      <c r="EX3" s="13"/>
      <c r="FB3" s="13"/>
      <c r="FD3" s="13"/>
      <c r="FH3" s="13"/>
      <c r="FJ3" s="13"/>
      <c r="FN3" s="13"/>
      <c r="FP3" s="13"/>
      <c r="FT3" s="13"/>
      <c r="FV3" s="13"/>
      <c r="FZ3" s="13"/>
      <c r="GB3" s="13"/>
      <c r="GF3" s="13"/>
      <c r="GH3" s="13"/>
      <c r="GL3" s="13"/>
      <c r="GN3" s="13"/>
      <c r="GR3" s="13"/>
      <c r="GT3" s="13"/>
      <c r="GX3" s="13"/>
      <c r="GZ3" s="13"/>
      <c r="HD3" s="13"/>
      <c r="HF3" s="13"/>
    </row>
    <row r="4" spans="1:214" customFormat="1" ht="15" customHeight="1" x14ac:dyDescent="0.35">
      <c r="A4" s="14" t="s">
        <v>2</v>
      </c>
      <c r="F4" s="15">
        <f>SUMIF($BS$19:$BS$2446, "Revenue - Non Top 10", F19:F2446)</f>
        <v>0</v>
      </c>
      <c r="G4" s="15">
        <f>SUMIF($BS$19:$BS$2446, "Revenue - Non Top 10", G19:G2446)</f>
        <v>0</v>
      </c>
      <c r="H4" s="15">
        <f>SUMIF($BS$19:$BS$2446, "Revenue - Non Top 10", H19:H2446)</f>
        <v>0</v>
      </c>
      <c r="I4" s="15">
        <f>SUMIF($BS$19:$BS$2446, "Revenue - Non Top 10", I19:I2446)</f>
        <v>0</v>
      </c>
      <c r="J4" s="15">
        <f>SUMIF($BS$19:$BS$2446, "Revenue - Non Top 10", J19:J2446)</f>
        <v>0</v>
      </c>
      <c r="K4" s="15">
        <f>SUMIF($BS$19:$BS$2446, "Revenue - Non Top 10", K19:K2446)</f>
        <v>0</v>
      </c>
      <c r="L4" s="15">
        <f>SUMIF($BS$19:$BS$2446, "Revenue - Non Top 10", L19:L2446)</f>
        <v>0</v>
      </c>
      <c r="M4" s="15">
        <f>SUMIF($BS$19:$BS$2446, "Revenue - Non Top 10", M19:M2446)</f>
        <v>0</v>
      </c>
      <c r="N4" s="15">
        <f>SUMIF($BS$19:$BS$2446, "Revenue - Non Top 10", N19:N2446)</f>
        <v>0</v>
      </c>
      <c r="O4" s="15">
        <f>SUMIF($BS$19:$BS$2446, "Revenue - Non Top 10", O19:O2446)</f>
        <v>0</v>
      </c>
      <c r="P4" s="15">
        <f>SUMIF($BS$19:$BS$2446, "Revenue - Non Top 10", P19:P2446)</f>
        <v>0</v>
      </c>
      <c r="Q4" s="15">
        <f>SUMIF($BS$19:$BS$2446, "Revenue - Non Top 10", Q19:Q2446)</f>
        <v>0</v>
      </c>
      <c r="R4" s="15">
        <f>SUMIF($BS$19:$BS$2446, "Revenue - Non Top 10", R19:R2446)</f>
        <v>0</v>
      </c>
      <c r="S4" s="15">
        <f>SUMIF($BS$19:$BS$2446, "Revenue - Non Top 10", S19:S2446)</f>
        <v>0</v>
      </c>
      <c r="T4" s="15">
        <f>SUMIF($BS$19:$BS$2446, "Revenue - Non Top 10", T19:T2446)</f>
        <v>0</v>
      </c>
      <c r="U4" s="15">
        <f>SUMIF($BS$19:$BS$2446, "Revenue - Non Top 10", U19:U2446)</f>
        <v>0</v>
      </c>
      <c r="V4" s="15">
        <f>SUMIF($BS$19:$BS$2446, "Revenue - Non Top 10", V19:V2446)</f>
        <v>0</v>
      </c>
      <c r="W4" s="15">
        <f>SUMIF($BS$19:$BS$2446, "Revenue - Non Top 10", W19:W2446)</f>
        <v>0</v>
      </c>
      <c r="X4" s="15">
        <f>SUMIF($BS$19:$BS$2446, "Revenue - Non Top 10", X19:X2446)</f>
        <v>0</v>
      </c>
      <c r="Y4" s="15">
        <f>SUMIF($BS$19:$BS$2446, "Revenue - Non Top 10", Y19:Y2446)</f>
        <v>0</v>
      </c>
      <c r="Z4" s="15">
        <f>SUMIF($BS$19:$BS$2446, "Revenue - Non Top 10", Z19:Z2446)</f>
        <v>0</v>
      </c>
      <c r="AA4" s="15">
        <f>SUMIF($BS$19:$BS$2446, "Revenue - Non Top 10", AA19:AA2446)</f>
        <v>0</v>
      </c>
      <c r="AB4" s="15">
        <f>SUMIF($BS$19:$BS$2446, "Revenue - Non Top 10", AB19:AB2446)</f>
        <v>0</v>
      </c>
      <c r="AC4" s="15">
        <f>SUMIF($BS$19:$BS$2446, "Revenue - Non Top 10", AC19:AC2446)</f>
        <v>0</v>
      </c>
      <c r="AD4" s="15">
        <f>SUMIF($BS$19:$BS$2446, "Revenue - Non Top 10", AD19:AD2446)</f>
        <v>0</v>
      </c>
      <c r="AE4" s="15">
        <f>SUMIF($BS$19:$BS$2446, "Revenue - Non Top 10", AE19:AE2446)</f>
        <v>0</v>
      </c>
      <c r="AF4" s="15">
        <f>SUMIF($BS$19:$BS$2446, "Revenue - Non Top 10", AF19:AF2446)</f>
        <v>0</v>
      </c>
      <c r="AG4" s="15">
        <f>SUMIF($BS$19:$BS$2446, "Revenue - Non Top 10", AG19:AG2446)</f>
        <v>0</v>
      </c>
      <c r="AH4" s="15">
        <f>SUMIF($BS$19:$BS$2446, "Revenue - Non Top 10", AH19:AH2446)</f>
        <v>0</v>
      </c>
      <c r="AI4" s="15">
        <f>SUMIF($BS$19:$BS$2446, "Revenue - Non Top 10", AI19:AI2446)</f>
        <v>0</v>
      </c>
      <c r="AJ4" s="15">
        <f>SUMIF($BS$19:$BS$2446, "Revenue - Non Top 10", AJ19:AJ2446)</f>
        <v>0</v>
      </c>
      <c r="AK4" s="15">
        <f>SUMIF($BS$19:$BS$2446, "Revenue - Non Top 10", AK19:AK2446)</f>
        <v>0</v>
      </c>
      <c r="AL4" s="15">
        <f>SUMIF($BS$19:$BS$2446, "Revenue - Non Top 10", AL19:AL2446)</f>
        <v>0</v>
      </c>
      <c r="AM4" s="15">
        <f>SUMIF($BS$19:$BS$2446, "Revenue - Non Top 10", AM19:AM2446)</f>
        <v>0</v>
      </c>
      <c r="AN4" s="15">
        <f>SUMIF($BS$19:$BS$2446, "Revenue - Non Top 10", AN19:AN2446)</f>
        <v>0</v>
      </c>
      <c r="AO4" s="15">
        <f>SUMIF($BS$19:$BS$2446, "Revenue - Non Top 10", AO19:AO2446)</f>
        <v>0</v>
      </c>
      <c r="AP4" s="15">
        <f>SUMIF($BS$19:$BS$2446, "Revenue - Non Top 10", AP19:AP2446)</f>
        <v>0</v>
      </c>
      <c r="AQ4" s="15">
        <f>SUMIF($BS$19:$BS$2446, "Revenue - Non Top 10", AQ19:AQ2446)</f>
        <v>0</v>
      </c>
      <c r="AR4" s="15">
        <f>SUMIF($BS$19:$BS$2446, "Revenue - Non Top 10", AR19:AR2446)</f>
        <v>0</v>
      </c>
      <c r="AS4" s="15">
        <f>SUMIF($BS$19:$BS$2446, "Revenue - Non Top 10", AS19:AS2446)</f>
        <v>0</v>
      </c>
      <c r="AT4" s="15">
        <f>SUMIF($BS$19:$BS$2446, "Revenue - Non Top 10", AT19:AT2446)</f>
        <v>0</v>
      </c>
      <c r="AU4" s="15">
        <f>SUMIF($BS$19:$BS$2446, "Revenue - Non Top 10", AU19:AU2446)</f>
        <v>0</v>
      </c>
      <c r="AV4" s="16" t="e">
        <f t="shared" si="2"/>
        <v>#DIV/0!</v>
      </c>
      <c r="AW4" s="16" t="e">
        <f t="shared" si="2"/>
        <v>#DIV/0!</v>
      </c>
      <c r="AX4" s="16" t="e">
        <f t="shared" si="2"/>
        <v>#DIV/0!</v>
      </c>
      <c r="AY4" s="15">
        <f t="shared" si="1"/>
        <v>0</v>
      </c>
      <c r="AZ4" s="15">
        <f t="shared" si="1"/>
        <v>0</v>
      </c>
      <c r="BA4" s="15">
        <f t="shared" si="1"/>
        <v>0</v>
      </c>
      <c r="BB4" s="15">
        <f t="shared" si="1"/>
        <v>0</v>
      </c>
      <c r="BC4" s="15">
        <f t="shared" si="1"/>
        <v>0</v>
      </c>
      <c r="BD4" s="15">
        <f t="shared" si="1"/>
        <v>0</v>
      </c>
      <c r="BE4" s="15">
        <f t="shared" si="1"/>
        <v>0</v>
      </c>
      <c r="BF4" s="15">
        <f t="shared" si="1"/>
        <v>0</v>
      </c>
      <c r="BG4" s="15">
        <f t="shared" si="1"/>
        <v>0</v>
      </c>
      <c r="BH4" s="15">
        <f t="shared" si="1"/>
        <v>0</v>
      </c>
      <c r="BI4" s="15">
        <f t="shared" si="1"/>
        <v>0</v>
      </c>
      <c r="BJ4" s="15">
        <f t="shared" si="1"/>
        <v>0</v>
      </c>
      <c r="BK4" s="15">
        <f t="shared" si="1"/>
        <v>0</v>
      </c>
      <c r="BL4" s="15">
        <f t="shared" si="1"/>
        <v>0</v>
      </c>
      <c r="BM4" s="15">
        <f t="shared" si="1"/>
        <v>0</v>
      </c>
      <c r="BN4" s="15">
        <f t="shared" si="1"/>
        <v>0</v>
      </c>
      <c r="BO4" s="15"/>
      <c r="BV4" s="13"/>
      <c r="BX4" s="13"/>
      <c r="CB4" s="13"/>
      <c r="CD4" s="13"/>
      <c r="CH4" s="13"/>
      <c r="CJ4" s="13"/>
      <c r="CN4" s="13"/>
      <c r="CP4" s="13"/>
      <c r="CT4" s="13"/>
      <c r="CV4" s="13"/>
      <c r="CZ4" s="13"/>
      <c r="DB4" s="13"/>
      <c r="DF4" s="13"/>
      <c r="DH4" s="13"/>
      <c r="DL4" s="13"/>
      <c r="DN4" s="13"/>
      <c r="DR4" s="13"/>
      <c r="DT4" s="13"/>
      <c r="DX4" s="13"/>
      <c r="DZ4" s="13"/>
      <c r="ED4" s="13"/>
      <c r="EF4" s="13"/>
      <c r="EJ4" s="13"/>
      <c r="EL4" s="13"/>
      <c r="EP4" s="13"/>
      <c r="ER4" s="13"/>
      <c r="EV4" s="13"/>
      <c r="EX4" s="13"/>
      <c r="FB4" s="13"/>
      <c r="FD4" s="13"/>
      <c r="FH4" s="13"/>
      <c r="FJ4" s="13"/>
      <c r="FN4" s="13"/>
      <c r="FP4" s="13"/>
      <c r="FT4" s="13"/>
      <c r="FV4" s="13"/>
      <c r="FZ4" s="13"/>
      <c r="GB4" s="13"/>
      <c r="GF4" s="13"/>
      <c r="GH4" s="13"/>
      <c r="GL4" s="13"/>
      <c r="GN4" s="13"/>
      <c r="GR4" s="13"/>
      <c r="GT4" s="13"/>
      <c r="GX4" s="13"/>
      <c r="GZ4" s="13"/>
      <c r="HD4" s="13"/>
      <c r="HF4" s="13"/>
    </row>
    <row r="5" spans="1:214" customFormat="1" ht="15" customHeight="1" x14ac:dyDescent="0.35">
      <c r="A5" s="14" t="s">
        <v>3</v>
      </c>
      <c r="F5" s="17" t="e">
        <f t="shared" ref="F5:AU5" si="3">F3/F2</f>
        <v>#DIV/0!</v>
      </c>
      <c r="G5" s="17" t="e">
        <f t="shared" si="3"/>
        <v>#DIV/0!</v>
      </c>
      <c r="H5" s="17" t="e">
        <f t="shared" si="3"/>
        <v>#DIV/0!</v>
      </c>
      <c r="I5" s="17" t="e">
        <f t="shared" si="3"/>
        <v>#DIV/0!</v>
      </c>
      <c r="J5" s="17" t="e">
        <f t="shared" si="3"/>
        <v>#DIV/0!</v>
      </c>
      <c r="K5" s="17" t="e">
        <f t="shared" si="3"/>
        <v>#DIV/0!</v>
      </c>
      <c r="L5" s="17" t="e">
        <f t="shared" si="3"/>
        <v>#DIV/0!</v>
      </c>
      <c r="M5" s="17" t="e">
        <f t="shared" si="3"/>
        <v>#DIV/0!</v>
      </c>
      <c r="N5" s="17" t="e">
        <f t="shared" si="3"/>
        <v>#DIV/0!</v>
      </c>
      <c r="O5" s="17" t="e">
        <f t="shared" si="3"/>
        <v>#DIV/0!</v>
      </c>
      <c r="P5" s="17" t="e">
        <f t="shared" si="3"/>
        <v>#DIV/0!</v>
      </c>
      <c r="Q5" s="17" t="e">
        <f t="shared" si="3"/>
        <v>#DIV/0!</v>
      </c>
      <c r="R5" s="17" t="e">
        <f t="shared" si="3"/>
        <v>#DIV/0!</v>
      </c>
      <c r="S5" s="17" t="e">
        <f t="shared" si="3"/>
        <v>#DIV/0!</v>
      </c>
      <c r="T5" s="17" t="e">
        <f t="shared" si="3"/>
        <v>#DIV/0!</v>
      </c>
      <c r="U5" s="17" t="e">
        <f t="shared" si="3"/>
        <v>#DIV/0!</v>
      </c>
      <c r="V5" s="17" t="e">
        <f t="shared" si="3"/>
        <v>#DIV/0!</v>
      </c>
      <c r="W5" s="17" t="e">
        <f t="shared" si="3"/>
        <v>#DIV/0!</v>
      </c>
      <c r="X5" s="17" t="e">
        <f t="shared" si="3"/>
        <v>#DIV/0!</v>
      </c>
      <c r="Y5" s="17" t="e">
        <f t="shared" si="3"/>
        <v>#DIV/0!</v>
      </c>
      <c r="Z5" s="17" t="e">
        <f t="shared" si="3"/>
        <v>#DIV/0!</v>
      </c>
      <c r="AA5" s="17" t="e">
        <f t="shared" si="3"/>
        <v>#DIV/0!</v>
      </c>
      <c r="AB5" s="17" t="e">
        <f t="shared" si="3"/>
        <v>#DIV/0!</v>
      </c>
      <c r="AC5" s="17" t="e">
        <f t="shared" ref="AC5" si="4">AC3/AC2</f>
        <v>#DIV/0!</v>
      </c>
      <c r="AD5" s="17" t="e">
        <f t="shared" si="3"/>
        <v>#DIV/0!</v>
      </c>
      <c r="AE5" s="17" t="e">
        <f t="shared" si="3"/>
        <v>#DIV/0!</v>
      </c>
      <c r="AF5" s="17" t="e">
        <f t="shared" si="3"/>
        <v>#DIV/0!</v>
      </c>
      <c r="AG5" s="17" t="e">
        <f t="shared" si="3"/>
        <v>#DIV/0!</v>
      </c>
      <c r="AH5" s="17" t="e">
        <f t="shared" si="3"/>
        <v>#DIV/0!</v>
      </c>
      <c r="AI5" s="17" t="e">
        <f t="shared" si="3"/>
        <v>#DIV/0!</v>
      </c>
      <c r="AJ5" s="17" t="e">
        <f t="shared" si="3"/>
        <v>#DIV/0!</v>
      </c>
      <c r="AK5" s="17" t="e">
        <f t="shared" si="3"/>
        <v>#DIV/0!</v>
      </c>
      <c r="AL5" s="17" t="e">
        <f t="shared" si="3"/>
        <v>#DIV/0!</v>
      </c>
      <c r="AM5" s="17" t="e">
        <f t="shared" si="3"/>
        <v>#DIV/0!</v>
      </c>
      <c r="AN5" s="17" t="e">
        <f t="shared" si="3"/>
        <v>#DIV/0!</v>
      </c>
      <c r="AO5" s="17" t="e">
        <f t="shared" si="3"/>
        <v>#DIV/0!</v>
      </c>
      <c r="AP5" s="17" t="e">
        <f t="shared" si="3"/>
        <v>#DIV/0!</v>
      </c>
      <c r="AQ5" s="17" t="e">
        <f t="shared" si="3"/>
        <v>#DIV/0!</v>
      </c>
      <c r="AR5" s="17" t="e">
        <f t="shared" si="3"/>
        <v>#DIV/0!</v>
      </c>
      <c r="AS5" s="17" t="e">
        <f t="shared" si="3"/>
        <v>#DIV/0!</v>
      </c>
      <c r="AT5" s="17" t="e">
        <f t="shared" si="3"/>
        <v>#DIV/0!</v>
      </c>
      <c r="AU5" s="17" t="e">
        <f t="shared" si="3"/>
        <v>#DIV/0!</v>
      </c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5"/>
      <c r="BV5" s="13"/>
      <c r="BX5" s="13"/>
      <c r="CB5" s="13"/>
      <c r="CD5" s="13"/>
      <c r="CH5" s="13"/>
      <c r="CJ5" s="13"/>
      <c r="CN5" s="13"/>
      <c r="CP5" s="13"/>
      <c r="CT5" s="13"/>
      <c r="CV5" s="13"/>
      <c r="CZ5" s="13"/>
      <c r="DB5" s="13"/>
      <c r="DF5" s="13"/>
      <c r="DH5" s="13"/>
      <c r="DL5" s="13"/>
      <c r="DN5" s="13"/>
      <c r="DR5" s="13"/>
      <c r="DT5" s="13"/>
      <c r="DX5" s="13"/>
      <c r="DZ5" s="13"/>
      <c r="ED5" s="13"/>
      <c r="EF5" s="13"/>
      <c r="EJ5" s="13"/>
      <c r="EL5" s="13"/>
      <c r="EP5" s="13"/>
      <c r="ER5" s="13"/>
      <c r="EV5" s="13"/>
      <c r="EX5" s="13"/>
      <c r="FB5" s="13"/>
      <c r="FD5" s="13"/>
      <c r="FH5" s="13"/>
      <c r="FJ5" s="13"/>
      <c r="FN5" s="13"/>
      <c r="FP5" s="13"/>
      <c r="FT5" s="13"/>
      <c r="FV5" s="13"/>
      <c r="FZ5" s="13"/>
      <c r="GB5" s="13"/>
      <c r="GF5" s="13"/>
      <c r="GH5" s="13"/>
      <c r="GL5" s="13"/>
      <c r="GN5" s="13"/>
      <c r="GR5" s="13"/>
      <c r="GT5" s="13"/>
      <c r="GX5" s="13"/>
      <c r="GZ5" s="13"/>
      <c r="HD5" s="13"/>
      <c r="HF5" s="13"/>
    </row>
    <row r="6" spans="1:214" customFormat="1" ht="15" customHeight="1" x14ac:dyDescent="0.35">
      <c r="A6" s="14" t="s">
        <v>4</v>
      </c>
      <c r="F6" s="17" t="e">
        <f t="shared" ref="F6:AU6" si="5">F4/F2</f>
        <v>#DIV/0!</v>
      </c>
      <c r="G6" s="17" t="e">
        <f t="shared" si="5"/>
        <v>#DIV/0!</v>
      </c>
      <c r="H6" s="17" t="e">
        <f t="shared" si="5"/>
        <v>#DIV/0!</v>
      </c>
      <c r="I6" s="17" t="e">
        <f t="shared" si="5"/>
        <v>#DIV/0!</v>
      </c>
      <c r="J6" s="17" t="e">
        <f t="shared" si="5"/>
        <v>#DIV/0!</v>
      </c>
      <c r="K6" s="17" t="e">
        <f t="shared" si="5"/>
        <v>#DIV/0!</v>
      </c>
      <c r="L6" s="17" t="e">
        <f t="shared" si="5"/>
        <v>#DIV/0!</v>
      </c>
      <c r="M6" s="17" t="e">
        <f t="shared" si="5"/>
        <v>#DIV/0!</v>
      </c>
      <c r="N6" s="17" t="e">
        <f t="shared" si="5"/>
        <v>#DIV/0!</v>
      </c>
      <c r="O6" s="17" t="e">
        <f t="shared" si="5"/>
        <v>#DIV/0!</v>
      </c>
      <c r="P6" s="17" t="e">
        <f t="shared" si="5"/>
        <v>#DIV/0!</v>
      </c>
      <c r="Q6" s="17" t="e">
        <f t="shared" si="5"/>
        <v>#DIV/0!</v>
      </c>
      <c r="R6" s="17" t="e">
        <f t="shared" si="5"/>
        <v>#DIV/0!</v>
      </c>
      <c r="S6" s="17" t="e">
        <f t="shared" si="5"/>
        <v>#DIV/0!</v>
      </c>
      <c r="T6" s="17" t="e">
        <f t="shared" si="5"/>
        <v>#DIV/0!</v>
      </c>
      <c r="U6" s="17" t="e">
        <f t="shared" si="5"/>
        <v>#DIV/0!</v>
      </c>
      <c r="V6" s="17" t="e">
        <f t="shared" si="5"/>
        <v>#DIV/0!</v>
      </c>
      <c r="W6" s="17" t="e">
        <f t="shared" si="5"/>
        <v>#DIV/0!</v>
      </c>
      <c r="X6" s="17" t="e">
        <f t="shared" si="5"/>
        <v>#DIV/0!</v>
      </c>
      <c r="Y6" s="17" t="e">
        <f t="shared" si="5"/>
        <v>#DIV/0!</v>
      </c>
      <c r="Z6" s="17" t="e">
        <f t="shared" si="5"/>
        <v>#DIV/0!</v>
      </c>
      <c r="AA6" s="17" t="e">
        <f t="shared" si="5"/>
        <v>#DIV/0!</v>
      </c>
      <c r="AB6" s="17" t="e">
        <f t="shared" si="5"/>
        <v>#DIV/0!</v>
      </c>
      <c r="AC6" s="17" t="e">
        <f t="shared" ref="AC6" si="6">AC4/AC2</f>
        <v>#DIV/0!</v>
      </c>
      <c r="AD6" s="17" t="e">
        <f t="shared" si="5"/>
        <v>#DIV/0!</v>
      </c>
      <c r="AE6" s="17" t="e">
        <f t="shared" si="5"/>
        <v>#DIV/0!</v>
      </c>
      <c r="AF6" s="17" t="e">
        <f t="shared" si="5"/>
        <v>#DIV/0!</v>
      </c>
      <c r="AG6" s="17" t="e">
        <f t="shared" si="5"/>
        <v>#DIV/0!</v>
      </c>
      <c r="AH6" s="17" t="e">
        <f t="shared" si="5"/>
        <v>#DIV/0!</v>
      </c>
      <c r="AI6" s="17" t="e">
        <f t="shared" si="5"/>
        <v>#DIV/0!</v>
      </c>
      <c r="AJ6" s="17" t="e">
        <f t="shared" si="5"/>
        <v>#DIV/0!</v>
      </c>
      <c r="AK6" s="17" t="e">
        <f t="shared" si="5"/>
        <v>#DIV/0!</v>
      </c>
      <c r="AL6" s="17" t="e">
        <f t="shared" si="5"/>
        <v>#DIV/0!</v>
      </c>
      <c r="AM6" s="17" t="e">
        <f t="shared" si="5"/>
        <v>#DIV/0!</v>
      </c>
      <c r="AN6" s="17" t="e">
        <f t="shared" si="5"/>
        <v>#DIV/0!</v>
      </c>
      <c r="AO6" s="17" t="e">
        <f t="shared" si="5"/>
        <v>#DIV/0!</v>
      </c>
      <c r="AP6" s="17" t="e">
        <f t="shared" si="5"/>
        <v>#DIV/0!</v>
      </c>
      <c r="AQ6" s="17" t="e">
        <f t="shared" si="5"/>
        <v>#DIV/0!</v>
      </c>
      <c r="AR6" s="17" t="e">
        <f t="shared" si="5"/>
        <v>#DIV/0!</v>
      </c>
      <c r="AS6" s="17" t="e">
        <f t="shared" si="5"/>
        <v>#DIV/0!</v>
      </c>
      <c r="AT6" s="17" t="e">
        <f t="shared" si="5"/>
        <v>#DIV/0!</v>
      </c>
      <c r="AU6" s="17" t="e">
        <f t="shared" si="5"/>
        <v>#DIV/0!</v>
      </c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5"/>
      <c r="BV6" s="13"/>
      <c r="BX6" s="13"/>
      <c r="CB6" s="13"/>
      <c r="CD6" s="13"/>
      <c r="CH6" s="13"/>
      <c r="CJ6" s="13"/>
      <c r="CN6" s="13"/>
      <c r="CP6" s="13"/>
      <c r="CT6" s="13"/>
      <c r="CV6" s="13"/>
      <c r="CZ6" s="13"/>
      <c r="DB6" s="13"/>
      <c r="DF6" s="13"/>
      <c r="DH6" s="13"/>
      <c r="DL6" s="13"/>
      <c r="DN6" s="13"/>
      <c r="DR6" s="13"/>
      <c r="DT6" s="13"/>
      <c r="DX6" s="13"/>
      <c r="DZ6" s="13"/>
      <c r="ED6" s="13"/>
      <c r="EF6" s="13"/>
      <c r="EJ6" s="13"/>
      <c r="EL6" s="13"/>
      <c r="EP6" s="13"/>
      <c r="ER6" s="13"/>
      <c r="EV6" s="13"/>
      <c r="EX6" s="13"/>
      <c r="FB6" s="13"/>
      <c r="FD6" s="13"/>
      <c r="FH6" s="13"/>
      <c r="FJ6" s="13"/>
      <c r="FN6" s="13"/>
      <c r="FP6" s="13"/>
      <c r="FT6" s="13"/>
      <c r="FV6" s="13"/>
      <c r="FZ6" s="13"/>
      <c r="GB6" s="13"/>
      <c r="GF6" s="13"/>
      <c r="GH6" s="13"/>
      <c r="GL6" s="13"/>
      <c r="GN6" s="13"/>
      <c r="GR6" s="13"/>
      <c r="GT6" s="13"/>
      <c r="GX6" s="13"/>
      <c r="GZ6" s="13"/>
      <c r="HD6" s="13"/>
      <c r="HF6" s="13"/>
    </row>
    <row r="7" spans="1:214" customFormat="1" ht="7" customHeight="1" x14ac:dyDescent="0.35">
      <c r="A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V7" s="13"/>
      <c r="BX7" s="13"/>
      <c r="CB7" s="13"/>
      <c r="CD7" s="13"/>
      <c r="CH7" s="13"/>
      <c r="CJ7" s="13"/>
      <c r="CN7" s="13"/>
      <c r="CP7" s="13"/>
      <c r="CT7" s="13"/>
      <c r="CV7" s="13"/>
      <c r="CZ7" s="13"/>
      <c r="DB7" s="13"/>
      <c r="DF7" s="13"/>
      <c r="DH7" s="13"/>
      <c r="DL7" s="13"/>
      <c r="DN7" s="13"/>
      <c r="DR7" s="13"/>
      <c r="DT7" s="13"/>
      <c r="DX7" s="13"/>
      <c r="DZ7" s="13"/>
      <c r="ED7" s="13"/>
      <c r="EF7" s="13"/>
      <c r="EJ7" s="13"/>
      <c r="EL7" s="13"/>
      <c r="EP7" s="13"/>
      <c r="ER7" s="13"/>
      <c r="EV7" s="13"/>
      <c r="EX7" s="13"/>
      <c r="FB7" s="13"/>
      <c r="FD7" s="13"/>
      <c r="FH7" s="13"/>
      <c r="FJ7" s="13"/>
      <c r="FN7" s="13"/>
      <c r="FP7" s="13"/>
      <c r="FT7" s="13"/>
      <c r="FV7" s="13"/>
      <c r="FZ7" s="13"/>
      <c r="GB7" s="13"/>
      <c r="GF7" s="13"/>
      <c r="GH7" s="13"/>
      <c r="GL7" s="13"/>
      <c r="GN7" s="13"/>
      <c r="GR7" s="13"/>
      <c r="GT7" s="13"/>
      <c r="GX7" s="13"/>
      <c r="GZ7" s="13"/>
      <c r="HD7" s="13"/>
      <c r="HF7" s="13"/>
    </row>
    <row r="8" spans="1:214" customFormat="1" ht="15" customHeight="1" x14ac:dyDescent="0.35">
      <c r="A8" s="19" t="s">
        <v>5</v>
      </c>
      <c r="F8" s="15" t="e">
        <f ca="1">_xlfn.CONCAT(ROUND(SUMIF($BP$19:$BP$2446,"Org 100",F19:F2446),0)," (",ROUND((SUMIF($BP$19:$BP$2446,"Org 100",F19:F2446)*100/F2),1),"%)")</f>
        <v>#NAME?</v>
      </c>
      <c r="G8" s="15" t="e">
        <f ca="1">_xlfn.CONCAT(ROUND(SUMIF($BP$19:$BP$2446,"Org 100",G19:G2446),0)," (",ROUND((SUMIF($BP$19:$BP$2446,"Org 100",G19:G2446)*100/G2),1),"%)")</f>
        <v>#NAME?</v>
      </c>
      <c r="H8" s="15" t="e">
        <f ca="1">_xlfn.CONCAT(ROUND(SUMIF($BP$19:$BP$2446,"Org 100",H19:H2446),0)," (",ROUND((SUMIF($BP$19:$BP$2446,"Org 100",H19:H2446)*100/H2),1),"%)")</f>
        <v>#NAME?</v>
      </c>
      <c r="I8" s="15" t="e">
        <f ca="1">_xlfn.CONCAT(ROUND(SUMIF($BP$19:$BP$2446,"Org 100",I19:I2446),0)," (",ROUND((SUMIF($BP$19:$BP$2446,"Org 100",I19:I2446)*100/I2),1),"%)")</f>
        <v>#NAME?</v>
      </c>
      <c r="J8" s="15" t="e">
        <f ca="1">_xlfn.CONCAT(ROUND(SUMIF($BP$19:$BP$2446,"Org 100",J19:J2446),0)," (",ROUND((SUMIF($BP$19:$BP$2446,"Org 100",J19:J2446)*100/J2),1),"%)")</f>
        <v>#NAME?</v>
      </c>
      <c r="K8" s="15" t="e">
        <f ca="1">_xlfn.CONCAT(ROUND(SUMIF($BP$19:$BP$2446,"Org 100",K19:K2446),0)," (",ROUND((SUMIF($BP$19:$BP$2446,"Org 100",K19:K2446)*100/K2),1),"%)")</f>
        <v>#NAME?</v>
      </c>
      <c r="L8" s="15" t="e">
        <f ca="1">_xlfn.CONCAT(ROUND(SUMIF($BP$19:$BP$2446,"Org 100",L19:L2446),0)," (",ROUND((SUMIF($BP$19:$BP$2446,"Org 100",L19:L2446)*100/L2),1),"%)")</f>
        <v>#NAME?</v>
      </c>
      <c r="M8" s="15" t="e">
        <f ca="1">_xlfn.CONCAT(ROUND(SUMIF($BP$19:$BP$2446,"Org 100",M19:M2446),0)," (",ROUND((SUMIF($BP$19:$BP$2446,"Org 100",M19:M2446)*100/M2),1),"%)")</f>
        <v>#NAME?</v>
      </c>
      <c r="N8" s="15" t="e">
        <f ca="1">_xlfn.CONCAT(ROUND(SUMIF($BP$19:$BP$2446,"Org 100",N19:N2446),0)," (",ROUND((SUMIF($BP$19:$BP$2446,"Org 100",N19:N2446)*100/N2),1),"%)")</f>
        <v>#NAME?</v>
      </c>
      <c r="O8" s="15" t="e">
        <f ca="1">_xlfn.CONCAT(ROUND(SUMIF($BP$19:$BP$2446,"Org 100",O19:O2446),0)," (",ROUND((SUMIF($BP$19:$BP$2446,"Org 100",O19:O2446)*100/O2),1),"%)")</f>
        <v>#NAME?</v>
      </c>
      <c r="P8" s="15" t="e">
        <f ca="1">_xlfn.CONCAT(ROUND(SUMIF($BP$19:$BP$2446,"Org 100",P19:P2446),0)," (",ROUND((SUMIF($BP$19:$BP$2446,"Org 100",P19:P2446)*100/P2),1),"%)")</f>
        <v>#NAME?</v>
      </c>
      <c r="Q8" s="15" t="e">
        <f ca="1">_xlfn.CONCAT(ROUND(SUMIF($BP$19:$BP$2446,"Org 100",Q19:Q2446),0)," (",ROUND((SUMIF($BP$19:$BP$2446,"Org 100",Q19:Q2446)*100/Q2),1),"%)")</f>
        <v>#NAME?</v>
      </c>
      <c r="R8" s="15" t="e">
        <f ca="1">_xlfn.CONCAT(ROUND(SUMIF($BP$19:$BP$2446,"Org 100",R19:R2446),0)," (",ROUND((SUMIF($BP$19:$BP$2446,"Org 100",R19:R2446)*100/R2),1),"%)")</f>
        <v>#NAME?</v>
      </c>
      <c r="S8" s="15" t="e">
        <f ca="1">_xlfn.CONCAT(ROUND(SUMIF($BP$19:$BP$2446,"Org 100",S19:S2446),0)," (",ROUND((SUMIF($BP$19:$BP$2446,"Org 100",S19:S2446)*100/S2),1),"%)")</f>
        <v>#NAME?</v>
      </c>
      <c r="T8" s="15" t="e">
        <f ca="1">_xlfn.CONCAT(ROUND(SUMIF($BP$19:$BP$2446,"Org 100",T19:T2446),0)," (",ROUND((SUMIF($BP$19:$BP$2446,"Org 100",T19:T2446)*100/T2),1),"%)")</f>
        <v>#NAME?</v>
      </c>
      <c r="U8" s="15" t="e">
        <f ca="1">_xlfn.CONCAT(ROUND(SUMIF($BP$19:$BP$2446,"Org 100",U19:U2446),0)," (",ROUND((SUMIF($BP$19:$BP$2446,"Org 100",U19:U2446)*100/U2),1),"%)")</f>
        <v>#NAME?</v>
      </c>
      <c r="V8" s="15" t="e">
        <f ca="1">_xlfn.CONCAT(ROUND(SUMIF($BP$19:$BP$2446,"Org 100",V19:V2446),0)," (",ROUND((SUMIF($BP$19:$BP$2446,"Org 100",V19:V2446)*100/V2),1),"%)")</f>
        <v>#NAME?</v>
      </c>
      <c r="W8" s="15" t="e">
        <f ca="1">_xlfn.CONCAT(ROUND(SUMIF($BP$19:$BP$2446,"Org 100",W19:W2446),0)," (",ROUND((SUMIF($BP$19:$BP$2446,"Org 100",W19:W2446)*100/W2),1),"%)")</f>
        <v>#NAME?</v>
      </c>
      <c r="X8" s="15" t="e">
        <f ca="1">_xlfn.CONCAT(ROUND(SUMIF($BP$19:$BP$2446,"Org 100",X19:X2446),0)," (",ROUND((SUMIF($BP$19:$BP$2446,"Org 100",X19:X2446)*100/X2),1),"%)")</f>
        <v>#NAME?</v>
      </c>
      <c r="Y8" s="15" t="e">
        <f ca="1">_xlfn.CONCAT(ROUND(SUMIF($BP$19:$BP$2446,"Org 100",Y19:Y2446),0)," (",ROUND((SUMIF($BP$19:$BP$2446,"Org 100",Y19:Y2446)*100/Y2),1),"%)")</f>
        <v>#NAME?</v>
      </c>
      <c r="Z8" s="15" t="e">
        <f ca="1">_xlfn.CONCAT(ROUND(SUMIF($BP$19:$BP$2446,"Org 100",Z19:Z2446),0)," (",ROUND((SUMIF($BP$19:$BP$2446,"Org 100",Z19:Z2446)*100/Z2),1),"%)")</f>
        <v>#NAME?</v>
      </c>
      <c r="AA8" s="15" t="e">
        <f ca="1">_xlfn.CONCAT(ROUND(SUMIF($BP$19:$BP$2446,"Org 100",AA19:AA2446),0)," (",ROUND((SUMIF($BP$19:$BP$2446,"Org 100",AA19:AA2446)*100/AA2),1),"%)")</f>
        <v>#NAME?</v>
      </c>
      <c r="AB8" s="15" t="e">
        <f ca="1">_xlfn.CONCAT(ROUND(SUMIF($BP$19:$BP$2446,"Org 100",AB19:AB2446),0)," (",ROUND((SUMIF($BP$19:$BP$2446,"Org 100",AB19:AB2446)*100/AB2),1),"%)")</f>
        <v>#NAME?</v>
      </c>
      <c r="AC8" s="15" t="e">
        <f ca="1">_xlfn.CONCAT(ROUND(SUMIF($BP$19:$BP$2446,"Org 100",AC19:AC2446),0)," (",ROUND((SUMIF($BP$19:$BP$2446,"Org 100",AC19:AC2446)*100/AC2),1),"%)")</f>
        <v>#NAME?</v>
      </c>
      <c r="AD8" s="15" t="e">
        <f ca="1">_xlfn.CONCAT(ROUND(SUMIF($BP$19:$BP$2446,"Org 100",AD19:AD2446),0)," (",ROUND((SUMIF($BP$19:$BP$2446,"Org 100",AD19:AD2446)*100/AD2),1),"%)")</f>
        <v>#NAME?</v>
      </c>
      <c r="AE8" s="15" t="e">
        <f ca="1">_xlfn.CONCAT(ROUND(SUMIF($BP$19:$BP$2446,"Org 100",AE19:AE2446),0)," (",ROUND((SUMIF($BP$19:$BP$2446,"Org 100",AE19:AE2446)*100/AE2),1),"%)")</f>
        <v>#NAME?</v>
      </c>
      <c r="AF8" s="15" t="e">
        <f ca="1">_xlfn.CONCAT(ROUND(SUMIF($BP$19:$BP$2446,"Org 100",AF19:AF2446),0)," (",ROUND((SUMIF($BP$19:$BP$2446,"Org 100",AF19:AF2446)*100/AF2),1),"%)")</f>
        <v>#NAME?</v>
      </c>
      <c r="AG8" s="15" t="e">
        <f ca="1">_xlfn.CONCAT(ROUND(SUMIF($BP$19:$BP$2446,"Org 100",AG19:AG2446),0)," (",ROUND((SUMIF($BP$19:$BP$2446,"Org 100",AG19:AG2446)*100/AG2),1),"%)")</f>
        <v>#NAME?</v>
      </c>
      <c r="AH8" s="15" t="e">
        <f ca="1">_xlfn.CONCAT(ROUND(SUMIF($BP$19:$BP$2446,"Org 100",AH19:AH2446),0)," (",ROUND((SUMIF($BP$19:$BP$2446,"Org 100",AH19:AH2446)*100/AH2),1),"%)")</f>
        <v>#NAME?</v>
      </c>
      <c r="AI8" s="15" t="e">
        <f ca="1">_xlfn.CONCAT(ROUND(SUMIF($BP$19:$BP$2446,"Org 100",AI19:AI2446),0)," (",ROUND((SUMIF($BP$19:$BP$2446,"Org 100",AI19:AI2446)*100/AI2),1),"%)")</f>
        <v>#NAME?</v>
      </c>
      <c r="AJ8" s="15" t="e">
        <f ca="1">_xlfn.CONCAT(ROUND(SUMIF($BP$19:$BP$2446,"Org 100",AJ19:AJ2446),0)," (",ROUND((SUMIF($BP$19:$BP$2446,"Org 100",AJ19:AJ2446)*100/AJ2),1),"%)")</f>
        <v>#NAME?</v>
      </c>
      <c r="AK8" s="15" t="e">
        <f ca="1">_xlfn.CONCAT(ROUND(SUMIF($BP$19:$BP$2446,"Org 100",AK19:AK2446),0)," (",ROUND((SUMIF($BP$19:$BP$2446,"Org 100",AK19:AK2446)*100/AK2),1),"%)")</f>
        <v>#NAME?</v>
      </c>
      <c r="AL8" s="15" t="e">
        <f ca="1">_xlfn.CONCAT(ROUND(SUMIF($BP$19:$BP$2446,"Org 100",AL19:AL2446),0)," (",ROUND((SUMIF($BP$19:$BP$2446,"Org 100",AL19:AL2446)*100/AL2),1),"%)")</f>
        <v>#NAME?</v>
      </c>
      <c r="AM8" s="15" t="e">
        <f ca="1">_xlfn.CONCAT(ROUND(SUMIF($BP$19:$BP$2446,"Org 100",AM19:AM2446),0)," (",ROUND((SUMIF($BP$19:$BP$2446,"Org 100",AM19:AM2446)*100/AM2),1),"%)")</f>
        <v>#NAME?</v>
      </c>
      <c r="AN8" s="15" t="e">
        <f ca="1">_xlfn.CONCAT(ROUND(SUMIF($BP$19:$BP$2446,"Org 100",AN19:AN2446),0)," (",ROUND((SUMIF($BP$19:$BP$2446,"Org 100",AN19:AN2446)*100/AN2),1),"%)")</f>
        <v>#NAME?</v>
      </c>
      <c r="AO8" s="15" t="e">
        <f ca="1">_xlfn.CONCAT(ROUND(SUMIF($BP$19:$BP$2446,"Org 100",AO19:AO2446),0)," (",ROUND((SUMIF($BP$19:$BP$2446,"Org 100",AO19:AO2446)*100/AO2),1),"%)")</f>
        <v>#NAME?</v>
      </c>
      <c r="AP8" s="15" t="e">
        <f ca="1">_xlfn.CONCAT(ROUND(SUMIF($BP$19:$BP$2446,"Org 100",AP19:AP2446),0)," (",ROUND((SUMIF($BP$19:$BP$2446,"Org 100",AP19:AP2446)*100/AP2),1),"%)")</f>
        <v>#NAME?</v>
      </c>
      <c r="AQ8" s="15" t="e">
        <f ca="1">_xlfn.CONCAT(ROUND(SUMIF($BP$19:$BP$2446,"Org 100",AQ19:AQ2446),0)," (",ROUND((SUMIF($BP$19:$BP$2446,"Org 100",AQ19:AQ2446)*100/AQ2),1),"%)")</f>
        <v>#NAME?</v>
      </c>
      <c r="AR8" s="15" t="e">
        <f ca="1">_xlfn.CONCAT(ROUND(SUMIF($BP$19:$BP$2446,"Org 100",AR19:AR2446),0)," (",ROUND((SUMIF($BP$19:$BP$2446,"Org 100",AR19:AR2446)*100/AR2),1),"%)")</f>
        <v>#NAME?</v>
      </c>
      <c r="AS8" s="15" t="e">
        <f ca="1">_xlfn.CONCAT(ROUND(SUMIF($BP$19:$BP$2446,"Org 100",AS19:AS2446),0)," (",ROUND((SUMIF($BP$19:$BP$2446,"Org 100",AS19:AS2446)*100/AS2),1),"%)")</f>
        <v>#NAME?</v>
      </c>
      <c r="AT8" s="15" t="e">
        <f ca="1">_xlfn.CONCAT(ROUND(SUMIF($BP$19:$BP$2446,"Org 100",AT19:AT2446),0)," (",ROUND((SUMIF($BP$19:$BP$2446,"Org 100",AT19:AT2446)*100/AT2),1),"%)")</f>
        <v>#NAME?</v>
      </c>
      <c r="AU8" s="15" t="e">
        <f ca="1">_xlfn.CONCAT(ROUND(SUMIF($BP$19:$BP$2446,"Org 100",AU19:AU2446),0)," (",ROUND((SUMIF($BP$19:$BP$2446,"Org 100",AU19:AU2446)*100/AU2),1),"%)")</f>
        <v>#NAME?</v>
      </c>
      <c r="AV8" s="16" t="e">
        <f>SUMIF($BP$19:$BP$2446,"Org 100",AR19:AR2446)/SUMIF($BP$19:$BP$2446,"Org 100",AQ19:AQ2446)-1</f>
        <v>#DIV/0!</v>
      </c>
      <c r="AW8" s="16" t="e">
        <f>SUMIF($BP$19:$BP$2446,"Org 100",AS19:AS2446)/SUMIF($BP$19:$BP$2446,"Org 100",AR19:AR2446)-1</f>
        <v>#DIV/0!</v>
      </c>
      <c r="AX8" s="16" t="e">
        <f>SUMIF($BP$19:$BP$2446,"Org 100",AT19:AT2446)/SUMIF($BP$19:$BP$2446,"Org 100",AS19:AS2446)-1</f>
        <v>#DIV/0!</v>
      </c>
      <c r="AY8" s="15" t="e">
        <f ca="1">_xlfn.CONCAT(ROUND(SUMIF($BP$19:$BP$2446,"Org 100",AY19:AY2446),0)," (",ROUND((SUMIF($BP$19:$BP$2446,"Org 100",AY19:AY2446)*100/AY2),1),"%)")</f>
        <v>#NAME?</v>
      </c>
      <c r="AZ8" s="15" t="e">
        <f ca="1">_xlfn.CONCAT(ROUND(SUMIF($BP$19:$BP$2446,"Org 100",AZ19:AZ2446),0)," (",ROUND((SUMIF($BP$19:$BP$2446,"Org 100",AZ19:AZ2446)*100/AZ2),1),"%)")</f>
        <v>#NAME?</v>
      </c>
      <c r="BA8" s="15" t="e">
        <f ca="1">_xlfn.CONCAT(ROUND(SUMIF($BP$19:$BP$2446,"Org 100",BA19:BA2446),0)," (",ROUND((SUMIF($BP$19:$BP$2446,"Org 100",BA19:BA2446)*100/BA2),1),"%)")</f>
        <v>#NAME?</v>
      </c>
      <c r="BB8" s="15" t="e">
        <f ca="1">_xlfn.CONCAT(ROUND(SUMIF($BP$19:$BP$2446,"Org 100",BB19:BB2446),0)," (",ROUND((SUMIF($BP$19:$BP$2446,"Org 100",BB19:BB2446)*100/BB2),1),"%)")</f>
        <v>#NAME?</v>
      </c>
      <c r="BC8" s="15" t="e">
        <f ca="1">_xlfn.CONCAT(ROUND(SUMIF($BP$19:$BP$2446,"Org 100",BC19:BC2446),0)," (",ROUND((SUMIF($BP$19:$BP$2446,"Org 100",BC19:BC2446)*100/BC2),1),"%)")</f>
        <v>#NAME?</v>
      </c>
      <c r="BD8" s="15" t="e">
        <f ca="1">_xlfn.CONCAT(ROUND(SUMIF($BP$19:$BP$2446,"Org 100",BD19:BD2446),0)," (",ROUND((SUMIF($BP$19:$BP$2446,"Org 100",BD19:BD2446)*100/BD2),1),"%)")</f>
        <v>#NAME?</v>
      </c>
      <c r="BE8" s="15" t="e">
        <f ca="1">_xlfn.CONCAT(ROUND(SUMIF($BP$19:$BP$2446,"Org 100",BE19:BE2446),0)," (",ROUND((SUMIF($BP$19:$BP$2446,"Org 100",BE19:BE2446)*100/BE2),1),"%)")</f>
        <v>#NAME?</v>
      </c>
      <c r="BF8" s="15" t="e">
        <f ca="1">_xlfn.CONCAT(ROUND(SUMIF($BP$19:$BP$2446,"Org 100",BF19:BF2446),0)," (",ROUND((SUMIF($BP$19:$BP$2446,"Org 100",BF19:BF2446)*100/BF2),1),"%)")</f>
        <v>#NAME?</v>
      </c>
      <c r="BG8" s="15" t="e">
        <f ca="1">_xlfn.CONCAT(ROUND(SUMIF($BP$19:$BP$2446,"Org 100",BG19:BG2446),0)," (",ROUND((SUMIF($BP$19:$BP$2446,"Org 100",BG19:BG2446)*100/BG2),1),"%)")</f>
        <v>#NAME?</v>
      </c>
      <c r="BH8" s="15" t="e">
        <f ca="1">_xlfn.CONCAT(ROUND(SUMIF($BP$19:$BP$2446,"Org 100",BH19:BH2446),0)," (",ROUND((SUMIF($BP$19:$BP$2446,"Org 100",BH19:BH2446)*100/BH2),1),"%)")</f>
        <v>#NAME?</v>
      </c>
      <c r="BI8" s="15" t="e">
        <f ca="1">_xlfn.CONCAT(ROUND(SUMIF($BP$19:$BP$2446,"Org 100",BI19:BI2446),0)," (",ROUND((SUMIF($BP$19:$BP$2446,"Org 100",BI19:BI2446)*100/BI2),1),"%)")</f>
        <v>#NAME?</v>
      </c>
      <c r="BJ8" s="15" t="e">
        <f ca="1">_xlfn.CONCAT(ROUND(SUMIF($BP$19:$BP$2446,"Org 100",BJ19:BJ2446),0)," (",ROUND((SUMIF($BP$19:$BP$2446,"Org 100",BJ19:BJ2446)*100/BJ2),1),"%)")</f>
        <v>#NAME?</v>
      </c>
      <c r="BK8" s="15" t="e">
        <f ca="1">_xlfn.CONCAT(ROUND(SUMIF($BP$19:$BP$2446,"Org 100",BK19:BK2446),0)," (",ROUND((SUMIF($BP$19:$BP$2446,"Org 100",BK19:BK2446)*100/BK2),1),"%)")</f>
        <v>#NAME?</v>
      </c>
      <c r="BL8" s="15" t="e">
        <f ca="1">_xlfn.CONCAT(ROUND(SUMIF($BP$19:$BP$2446,"Org 100",BL19:BL2446),0)," (",ROUND((SUMIF($BP$19:$BP$2446,"Org 100",BL19:BL2446)*100/BL2),1),"%)")</f>
        <v>#NAME?</v>
      </c>
      <c r="BM8" s="15" t="e">
        <f ca="1">_xlfn.CONCAT(ROUND(SUMIF($BP$19:$BP$2446,"Org 100",BM19:BM2446),0)," (",ROUND((SUMIF($BP$19:$BP$2446,"Org 100",BM19:BM2446)*100/BM2),1),"%)")</f>
        <v>#NAME?</v>
      </c>
      <c r="BN8" s="15" t="e">
        <f ca="1">_xlfn.CONCAT(ROUND(SUMIF($BP$19:$BP$2446,"Org 100",BN19:BN2446),0)," (",ROUND((SUMIF($BP$19:$BP$2446,"Org 100",BN19:BN2446)*100/BN2),1),"%)")</f>
        <v>#NAME?</v>
      </c>
      <c r="BO8" s="15"/>
      <c r="BV8" s="13"/>
      <c r="BX8" s="13"/>
      <c r="CB8" s="13"/>
      <c r="CD8" s="13"/>
      <c r="CH8" s="13"/>
      <c r="CJ8" s="13"/>
      <c r="CN8" s="13"/>
      <c r="CP8" s="13"/>
      <c r="CT8" s="13"/>
      <c r="CV8" s="13"/>
      <c r="CZ8" s="13"/>
      <c r="DB8" s="13"/>
      <c r="DF8" s="13"/>
      <c r="DH8" s="13"/>
      <c r="DL8" s="13"/>
      <c r="DN8" s="13"/>
      <c r="DR8" s="13"/>
      <c r="DT8" s="13"/>
      <c r="DX8" s="13"/>
      <c r="DZ8" s="13"/>
      <c r="ED8" s="13"/>
      <c r="EF8" s="13"/>
      <c r="EJ8" s="13"/>
      <c r="EL8" s="13"/>
      <c r="EP8" s="13"/>
      <c r="ER8" s="13"/>
      <c r="EV8" s="13"/>
      <c r="EX8" s="13"/>
      <c r="FB8" s="13"/>
      <c r="FD8" s="13"/>
      <c r="FH8" s="13"/>
      <c r="FJ8" s="13"/>
      <c r="FN8" s="13"/>
      <c r="FP8" s="13"/>
      <c r="FT8" s="13"/>
      <c r="FV8" s="13"/>
      <c r="FZ8" s="13"/>
      <c r="GB8" s="13"/>
      <c r="GF8" s="13"/>
      <c r="GH8" s="13"/>
      <c r="GL8" s="13"/>
      <c r="GN8" s="13"/>
      <c r="GR8" s="13"/>
      <c r="GT8" s="13"/>
      <c r="GX8" s="13"/>
      <c r="GZ8" s="13"/>
      <c r="HD8" s="13"/>
      <c r="HF8" s="13"/>
    </row>
    <row r="9" spans="1:214" customFormat="1" ht="15" customHeight="1" x14ac:dyDescent="0.35">
      <c r="A9" s="19" t="s">
        <v>6</v>
      </c>
      <c r="F9" s="15" t="e">
        <f ca="1">_xlfn.CONCAT(ROUND(SUMIF($BP$19:$BP$2446,"Org 101 to 200",F19:F2446),0)," (",ROUND((SUMIF($BP$19:$BP$2446,"Org 101 to 200",F19:F2446)*100/F2),1),"%)")</f>
        <v>#NAME?</v>
      </c>
      <c r="G9" s="15" t="e">
        <f ca="1">_xlfn.CONCAT(ROUND(SUMIF($BP$19:$BP$2446,"Org 101 to 200",G19:G2446),0)," (",ROUND((SUMIF($BP$19:$BP$2446,"Org 101 to 200",G19:G2446)*100/G2),1),"%)")</f>
        <v>#NAME?</v>
      </c>
      <c r="H9" s="15" t="e">
        <f ca="1">_xlfn.CONCAT(ROUND(SUMIF($BP$19:$BP$2446,"Org 101 to 200",H19:H2446),0)," (",ROUND((SUMIF($BP$19:$BP$2446,"Org 101 to 200",H19:H2446)*100/H2),1),"%)")</f>
        <v>#NAME?</v>
      </c>
      <c r="I9" s="15" t="e">
        <f ca="1">_xlfn.CONCAT(ROUND(SUMIF($BP$19:$BP$2446,"Org 101 to 200",I19:I2446),0)," (",ROUND((SUMIF($BP$19:$BP$2446,"Org 101 to 200",I19:I2446)*100/I2),1),"%)")</f>
        <v>#NAME?</v>
      </c>
      <c r="J9" s="15" t="e">
        <f ca="1">_xlfn.CONCAT(ROUND(SUMIF($BP$19:$BP$2446,"Org 101 to 200",J19:J2446),0)," (",ROUND((SUMIF($BP$19:$BP$2446,"Org 101 to 200",J19:J2446)*100/J2),1),"%)")</f>
        <v>#NAME?</v>
      </c>
      <c r="K9" s="15" t="e">
        <f ca="1">_xlfn.CONCAT(ROUND(SUMIF($BP$19:$BP$2446,"Org 101 to 200",K19:K2446),0)," (",ROUND((SUMIF($BP$19:$BP$2446,"Org 101 to 200",K19:K2446)*100/K2),1),"%)")</f>
        <v>#NAME?</v>
      </c>
      <c r="L9" s="15" t="e">
        <f ca="1">_xlfn.CONCAT(ROUND(SUMIF($BP$19:$BP$2446,"Org 101 to 200",L19:L2446),0)," (",ROUND((SUMIF($BP$19:$BP$2446,"Org 101 to 200",L19:L2446)*100/L2),1),"%)")</f>
        <v>#NAME?</v>
      </c>
      <c r="M9" s="15" t="e">
        <f ca="1">_xlfn.CONCAT(ROUND(SUMIF($BP$19:$BP$2446,"Org 101 to 200",M19:M2446),0)," (",ROUND((SUMIF($BP$19:$BP$2446,"Org 101 to 200",M19:M2446)*100/M2),1),"%)")</f>
        <v>#NAME?</v>
      </c>
      <c r="N9" s="15" t="e">
        <f ca="1">_xlfn.CONCAT(ROUND(SUMIF($BP$19:$BP$2446,"Org 101 to 200",N19:N2446),0)," (",ROUND((SUMIF($BP$19:$BP$2446,"Org 101 to 200",N19:N2446)*100/N2),1),"%)")</f>
        <v>#NAME?</v>
      </c>
      <c r="O9" s="15" t="e">
        <f ca="1">_xlfn.CONCAT(ROUND(SUMIF($BP$19:$BP$2446,"Org 101 to 200",O19:O2446),0)," (",ROUND((SUMIF($BP$19:$BP$2446,"Org 101 to 200",O19:O2446)*100/O2),1),"%)")</f>
        <v>#NAME?</v>
      </c>
      <c r="P9" s="15" t="e">
        <f ca="1">_xlfn.CONCAT(ROUND(SUMIF($BP$19:$BP$2446,"Org 101 to 200",P19:P2446),0)," (",ROUND((SUMIF($BP$19:$BP$2446,"Org 101 to 200",P19:P2446)*100/P2),1),"%)")</f>
        <v>#NAME?</v>
      </c>
      <c r="Q9" s="15" t="e">
        <f ca="1">_xlfn.CONCAT(ROUND(SUMIF($BP$19:$BP$2446,"Org 101 to 200",Q19:Q2446),0)," (",ROUND((SUMIF($BP$19:$BP$2446,"Org 101 to 200",Q19:Q2446)*100/Q2),1),"%)")</f>
        <v>#NAME?</v>
      </c>
      <c r="R9" s="15" t="e">
        <f ca="1">_xlfn.CONCAT(ROUND(SUMIF($BP$19:$BP$2446,"Org 101 to 200",R19:R2446),0)," (",ROUND((SUMIF($BP$19:$BP$2446,"Org 101 to 200",R19:R2446)*100/R2),1),"%)")</f>
        <v>#NAME?</v>
      </c>
      <c r="S9" s="15" t="e">
        <f ca="1">_xlfn.CONCAT(ROUND(SUMIF($BP$19:$BP$2446,"Org 101 to 200",S19:S2446),0)," (",ROUND((SUMIF($BP$19:$BP$2446,"Org 101 to 200",S19:S2446)*100/S2),1),"%)")</f>
        <v>#NAME?</v>
      </c>
      <c r="T9" s="15" t="e">
        <f ca="1">_xlfn.CONCAT(ROUND(SUMIF($BP$19:$BP$2446,"Org 101 to 200",T19:T2446),0)," (",ROUND((SUMIF($BP$19:$BP$2446,"Org 101 to 200",T19:T2446)*100/T2),1),"%)")</f>
        <v>#NAME?</v>
      </c>
      <c r="U9" s="15" t="e">
        <f ca="1">_xlfn.CONCAT(ROUND(SUMIF($BP$19:$BP$2446,"Org 101 to 200",U19:U2446),0)," (",ROUND((SUMIF($BP$19:$BP$2446,"Org 101 to 200",U19:U2446)*100/U2),1),"%)")</f>
        <v>#NAME?</v>
      </c>
      <c r="V9" s="15" t="e">
        <f ca="1">_xlfn.CONCAT(ROUND(SUMIF($BP$19:$BP$2446,"Org 101 to 200",V19:V2446),0)," (",ROUND((SUMIF($BP$19:$BP$2446,"Org 101 to 200",V19:V2446)*100/V2),1),"%)")</f>
        <v>#NAME?</v>
      </c>
      <c r="W9" s="15" t="e">
        <f ca="1">_xlfn.CONCAT(ROUND(SUMIF($BP$19:$BP$2446,"Org 101 to 200",W19:W2446),0)," (",ROUND((SUMIF($BP$19:$BP$2446,"Org 101 to 200",W19:W2446)*100/W2),1),"%)")</f>
        <v>#NAME?</v>
      </c>
      <c r="X9" s="15" t="e">
        <f ca="1">_xlfn.CONCAT(ROUND(SUMIF($BP$19:$BP$2446,"Org 101 to 200",X19:X2446),0)," (",ROUND((SUMIF($BP$19:$BP$2446,"Org 101 to 200",X19:X2446)*100/X2),1),"%)")</f>
        <v>#NAME?</v>
      </c>
      <c r="Y9" s="15" t="e">
        <f ca="1">_xlfn.CONCAT(ROUND(SUMIF($BP$19:$BP$2446,"Org 101 to 200",Y19:Y2446),0)," (",ROUND((SUMIF($BP$19:$BP$2446,"Org 101 to 200",Y19:Y2446)*100/Y2),1),"%)")</f>
        <v>#NAME?</v>
      </c>
      <c r="Z9" s="15" t="e">
        <f ca="1">_xlfn.CONCAT(ROUND(SUMIF($BP$19:$BP$2446,"Org 101 to 200",Z19:Z2446),0)," (",ROUND((SUMIF($BP$19:$BP$2446,"Org 101 to 200",Z19:Z2446)*100/Z2),1),"%)")</f>
        <v>#NAME?</v>
      </c>
      <c r="AA9" s="15" t="e">
        <f ca="1">_xlfn.CONCAT(ROUND(SUMIF($BP$19:$BP$2446,"Org 101 to 200",AA19:AA2446),0)," (",ROUND((SUMIF($BP$19:$BP$2446,"Org 101 to 200",AA19:AA2446)*100/AA2),1),"%)")</f>
        <v>#NAME?</v>
      </c>
      <c r="AB9" s="15" t="e">
        <f ca="1">_xlfn.CONCAT(ROUND(SUMIF($BP$19:$BP$2446,"Org 101 to 200",AB19:AB2446),0)," (",ROUND((SUMIF($BP$19:$BP$2446,"Org 101 to 200",AB19:AB2446)*100/AB2),1),"%)")</f>
        <v>#NAME?</v>
      </c>
      <c r="AC9" s="15" t="e">
        <f ca="1">_xlfn.CONCAT(ROUND(SUMIF($BP$19:$BP$2446,"Org 101 to 200",AC19:AC2446),0)," (",ROUND((SUMIF($BP$19:$BP$2446,"Org 101 to 200",AC19:AC2446)*100/AC2),1),"%)")</f>
        <v>#NAME?</v>
      </c>
      <c r="AD9" s="15" t="e">
        <f ca="1">_xlfn.CONCAT(ROUND(SUMIF($BP$19:$BP$2446,"Org 101 to 200",AD19:AD2446),0)," (",ROUND((SUMIF($BP$19:$BP$2446,"Org 101 to 200",AD19:AD2446)*100/AD2),1),"%)")</f>
        <v>#NAME?</v>
      </c>
      <c r="AE9" s="15" t="e">
        <f ca="1">_xlfn.CONCAT(ROUND(SUMIF($BP$19:$BP$2446,"Org 101 to 200",AE19:AE2446),0)," (",ROUND((SUMIF($BP$19:$BP$2446,"Org 101 to 200",AE19:AE2446)*100/AE2),1),"%)")</f>
        <v>#NAME?</v>
      </c>
      <c r="AF9" s="15" t="e">
        <f ca="1">_xlfn.CONCAT(ROUND(SUMIF($BP$19:$BP$2446,"Org 101 to 200",AF19:AF2446),0)," (",ROUND((SUMIF($BP$19:$BP$2446,"Org 101 to 200",AF19:AF2446)*100/AF2),1),"%)")</f>
        <v>#NAME?</v>
      </c>
      <c r="AG9" s="15" t="e">
        <f ca="1">_xlfn.CONCAT(ROUND(SUMIF($BP$19:$BP$2446,"Org 101 to 200",AG19:AG2446),0)," (",ROUND((SUMIF($BP$19:$BP$2446,"Org 101 to 200",AG19:AG2446)*100/AG2),1),"%)")</f>
        <v>#NAME?</v>
      </c>
      <c r="AH9" s="15" t="e">
        <f ca="1">_xlfn.CONCAT(ROUND(SUMIF($BP$19:$BP$2446,"Org 101 to 200",AH19:AH2446),0)," (",ROUND((SUMIF($BP$19:$BP$2446,"Org 101 to 200",AH19:AH2446)*100/AH2),1),"%)")</f>
        <v>#NAME?</v>
      </c>
      <c r="AI9" s="15" t="e">
        <f ca="1">_xlfn.CONCAT(ROUND(SUMIF($BP$19:$BP$2446,"Org 101 to 200",AI19:AI2446),0)," (",ROUND((SUMIF($BP$19:$BP$2446,"Org 101 to 200",AI19:AI2446)*100/AI2),1),"%)")</f>
        <v>#NAME?</v>
      </c>
      <c r="AJ9" s="15" t="e">
        <f ca="1">_xlfn.CONCAT(ROUND(SUMIF($BP$19:$BP$2446,"Org 101 to 200",AJ19:AJ2446),0)," (",ROUND((SUMIF($BP$19:$BP$2446,"Org 101 to 200",AJ19:AJ2446)*100/AJ2),1),"%)")</f>
        <v>#NAME?</v>
      </c>
      <c r="AK9" s="15" t="e">
        <f ca="1">_xlfn.CONCAT(ROUND(SUMIF($BP$19:$BP$2446,"Org 101 to 200",AK19:AK2446),0)," (",ROUND((SUMIF($BP$19:$BP$2446,"Org 101 to 200",AK19:AK2446)*100/AK2),1),"%)")</f>
        <v>#NAME?</v>
      </c>
      <c r="AL9" s="15" t="e">
        <f ca="1">_xlfn.CONCAT(ROUND(SUMIF($BP$19:$BP$2446,"Org 101 to 200",AL19:AL2446),0)," (",ROUND((SUMIF($BP$19:$BP$2446,"Org 101 to 200",AL19:AL2446)*100/AL2),1),"%)")</f>
        <v>#NAME?</v>
      </c>
      <c r="AM9" s="15" t="e">
        <f ca="1">_xlfn.CONCAT(ROUND(SUMIF($BP$19:$BP$2446,"Org 101 to 200",AM19:AM2446),0)," (",ROUND((SUMIF($BP$19:$BP$2446,"Org 101 to 200",AM19:AM2446)*100/AM2),1),"%)")</f>
        <v>#NAME?</v>
      </c>
      <c r="AN9" s="15" t="e">
        <f ca="1">_xlfn.CONCAT(ROUND(SUMIF($BP$19:$BP$2446,"Org 101 to 200",AN19:AN2446),0)," (",ROUND((SUMIF($BP$19:$BP$2446,"Org 101 to 200",AN19:AN2446)*100/AN2),1),"%)")</f>
        <v>#NAME?</v>
      </c>
      <c r="AO9" s="15" t="e">
        <f ca="1">_xlfn.CONCAT(ROUND(SUMIF($BP$19:$BP$2446,"Org 101 to 200",AO19:AO2446),0)," (",ROUND((SUMIF($BP$19:$BP$2446,"Org 101 to 200",AO19:AO2446)*100/AO2),1),"%)")</f>
        <v>#NAME?</v>
      </c>
      <c r="AP9" s="15" t="e">
        <f ca="1">_xlfn.CONCAT(ROUND(SUMIF($BP$19:$BP$2446,"Org 101 to 200",AP19:AP2446),0)," (",ROUND((SUMIF($BP$19:$BP$2446,"Org 101 to 200",AP19:AP2446)*100/AP2),1),"%)")</f>
        <v>#NAME?</v>
      </c>
      <c r="AQ9" s="15" t="e">
        <f ca="1">_xlfn.CONCAT(ROUND(SUMIF($BP$19:$BP$2446,"Org 101 to 200",AQ19:AQ2446),0)," (",ROUND((SUMIF($BP$19:$BP$2446,"Org 101 to 200",AQ19:AQ2446)*100/AQ2),1),"%)")</f>
        <v>#NAME?</v>
      </c>
      <c r="AR9" s="15" t="e">
        <f ca="1">_xlfn.CONCAT(ROUND(SUMIF($BP$19:$BP$2446,"Org 101 to 200",AR19:AR2446),0)," (",ROUND((SUMIF($BP$19:$BP$2446,"Org 101 to 200",AR19:AR2446)*100/AR2),1),"%)")</f>
        <v>#NAME?</v>
      </c>
      <c r="AS9" s="15" t="e">
        <f ca="1">_xlfn.CONCAT(ROUND(SUMIF($BP$19:$BP$2446,"Org 101 to 200",AS19:AS2446),0)," (",ROUND((SUMIF($BP$19:$BP$2446,"Org 101 to 200",AS19:AS2446)*100/AS2),1),"%)")</f>
        <v>#NAME?</v>
      </c>
      <c r="AT9" s="15" t="e">
        <f ca="1">_xlfn.CONCAT(ROUND(SUMIF($BP$19:$BP$2446,"Org 101 to 200",AT19:AT2446),0)," (",ROUND((SUMIF($BP$19:$BP$2446,"Org 101 to 200",AT19:AT2446)*100/AT2),1),"%)")</f>
        <v>#NAME?</v>
      </c>
      <c r="AU9" s="15" t="e">
        <f ca="1">_xlfn.CONCAT(ROUND(SUMIF($BP$19:$BP$2446,"Org 101 to 200",AU19:AU2446),0)," (",ROUND((SUMIF($BP$19:$BP$2446,"Org 101 to 200",AU19:AU2446)*100/AU2),1),"%)")</f>
        <v>#NAME?</v>
      </c>
      <c r="AV9" s="16" t="e">
        <f>SUMIF($BP$19:$BP$2446,"Org 101 to 200",AR19:AR2446)/SUMIF($BP$19:$BP$2446,"Org 101 to 200",AQ19:AQ2446)-1</f>
        <v>#DIV/0!</v>
      </c>
      <c r="AW9" s="16" t="e">
        <f>SUMIF($BP$19:$BP$2446,"Org 101 to 200",AS19:AS2446)/SUMIF($BP$19:$BP$2446,"Org 101 to 200",AR19:AR2446)-1</f>
        <v>#DIV/0!</v>
      </c>
      <c r="AX9" s="16" t="e">
        <f>SUMIF($BP$19:$BP$2446,"Org 101 to 200",AT19:AT2446)/SUMIF($BP$19:$BP$2446,"Org 101 to 200",AS19:AS2446)-1</f>
        <v>#DIV/0!</v>
      </c>
      <c r="AY9" s="15" t="e">
        <f ca="1">_xlfn.CONCAT(ROUND(SUMIF($BP$19:$BP$2446,"Org 101 to 200",AY19:AY2446),0)," (",ROUND((SUMIF($BP$19:$BP$2446,"Org 101 to 200",AY19:AY2446)*100/AY2),1),"%)")</f>
        <v>#NAME?</v>
      </c>
      <c r="AZ9" s="15" t="e">
        <f ca="1">_xlfn.CONCAT(ROUND(SUMIF($BP$19:$BP$2446,"Org 101 to 200",AZ19:AZ2446),0)," (",ROUND((SUMIF($BP$19:$BP$2446,"Org 101 to 200",AZ19:AZ2446)*100/AZ2),1),"%)")</f>
        <v>#NAME?</v>
      </c>
      <c r="BA9" s="15" t="e">
        <f ca="1">_xlfn.CONCAT(ROUND(SUMIF($BP$19:$BP$2446,"Org 101 to 200",BA19:BA2446),0)," (",ROUND((SUMIF($BP$19:$BP$2446,"Org 101 to 200",BA19:BA2446)*100/BA2),1),"%)")</f>
        <v>#NAME?</v>
      </c>
      <c r="BB9" s="15" t="e">
        <f ca="1">_xlfn.CONCAT(ROUND(SUMIF($BP$19:$BP$2446,"Org 101 to 200",BB19:BB2446),0)," (",ROUND((SUMIF($BP$19:$BP$2446,"Org 101 to 200",BB19:BB2446)*100/BB2),1),"%)")</f>
        <v>#NAME?</v>
      </c>
      <c r="BC9" s="15" t="e">
        <f ca="1">_xlfn.CONCAT(ROUND(SUMIF($BP$19:$BP$2446,"Org 101 to 200",BC19:BC2446),0)," (",ROUND((SUMIF($BP$19:$BP$2446,"Org 101 to 200",BC19:BC2446)*100/BC2),1),"%)")</f>
        <v>#NAME?</v>
      </c>
      <c r="BD9" s="15" t="e">
        <f ca="1">_xlfn.CONCAT(ROUND(SUMIF($BP$19:$BP$2446,"Org 101 to 200",BD19:BD2446),0)," (",ROUND((SUMIF($BP$19:$BP$2446,"Org 101 to 200",BD19:BD2446)*100/BD2),1),"%)")</f>
        <v>#NAME?</v>
      </c>
      <c r="BE9" s="15" t="e">
        <f ca="1">_xlfn.CONCAT(ROUND(SUMIF($BP$19:$BP$2446,"Org 101 to 200",BE19:BE2446),0)," (",ROUND((SUMIF($BP$19:$BP$2446,"Org 101 to 200",BE19:BE2446)*100/BE2),1),"%)")</f>
        <v>#NAME?</v>
      </c>
      <c r="BF9" s="15" t="e">
        <f ca="1">_xlfn.CONCAT(ROUND(SUMIF($BP$19:$BP$2446,"Org 101 to 200",BF19:BF2446),0)," (",ROUND((SUMIF($BP$19:$BP$2446,"Org 101 to 200",BF19:BF2446)*100/BF2),1),"%)")</f>
        <v>#NAME?</v>
      </c>
      <c r="BG9" s="15" t="e">
        <f ca="1">_xlfn.CONCAT(ROUND(SUMIF($BP$19:$BP$2446,"Org 101 to 200",BG19:BG2446),0)," (",ROUND((SUMIF($BP$19:$BP$2446,"Org 101 to 200",BG19:BG2446)*100/BG2),1),"%)")</f>
        <v>#NAME?</v>
      </c>
      <c r="BH9" s="15" t="e">
        <f ca="1">_xlfn.CONCAT(ROUND(SUMIF($BP$19:$BP$2446,"Org 101 to 200",BH19:BH2446),0)," (",ROUND((SUMIF($BP$19:$BP$2446,"Org 101 to 200",BH19:BH2446)*100/BH2),1),"%)")</f>
        <v>#NAME?</v>
      </c>
      <c r="BI9" s="15" t="e">
        <f ca="1">_xlfn.CONCAT(ROUND(SUMIF($BP$19:$BP$2446,"Org 101 to 200",BI19:BI2446),0)," (",ROUND((SUMIF($BP$19:$BP$2446,"Org 101 to 200",BI19:BI2446)*100/BI2),1),"%)")</f>
        <v>#NAME?</v>
      </c>
      <c r="BJ9" s="15" t="e">
        <f ca="1">_xlfn.CONCAT(ROUND(SUMIF($BP$19:$BP$2446,"Org 101 to 200",BJ19:BJ2446),0)," (",ROUND((SUMIF($BP$19:$BP$2446,"Org 101 to 200",BJ19:BJ2446)*100/BJ2),1),"%)")</f>
        <v>#NAME?</v>
      </c>
      <c r="BK9" s="15" t="e">
        <f ca="1">_xlfn.CONCAT(ROUND(SUMIF($BP$19:$BP$2446,"Org 101 to 200",BK19:BK2446),0)," (",ROUND((SUMIF($BP$19:$BP$2446,"Org 101 to 200",BK19:BK2446)*100/BK2),1),"%)")</f>
        <v>#NAME?</v>
      </c>
      <c r="BL9" s="15" t="e">
        <f ca="1">_xlfn.CONCAT(ROUND(SUMIF($BP$19:$BP$2446,"Org 101 to 200",BL19:BL2446),0)," (",ROUND((SUMIF($BP$19:$BP$2446,"Org 101 to 200",BL19:BL2446)*100/BL2),1),"%)")</f>
        <v>#NAME?</v>
      </c>
      <c r="BM9" s="15" t="e">
        <f ca="1">_xlfn.CONCAT(ROUND(SUMIF($BP$19:$BP$2446,"Org 101 to 200",BM19:BM2446),0)," (",ROUND((SUMIF($BP$19:$BP$2446,"Org 101 to 200",BM19:BM2446)*100/BM2),1),"%)")</f>
        <v>#NAME?</v>
      </c>
      <c r="BN9" s="15" t="e">
        <f ca="1">_xlfn.CONCAT(ROUND(SUMIF($BP$19:$BP$2446,"Org 101 to 200",BN19:BN2446),0)," (",ROUND((SUMIF($BP$19:$BP$2446,"Org 101 to 200",BN19:BN2446)*100/BN2),1),"%)")</f>
        <v>#NAME?</v>
      </c>
      <c r="BO9" s="15"/>
      <c r="BV9" s="13"/>
      <c r="BX9" s="13"/>
      <c r="CB9" s="13"/>
      <c r="CD9" s="13"/>
      <c r="CH9" s="13"/>
      <c r="CJ9" s="13"/>
      <c r="CN9" s="13"/>
      <c r="CP9" s="13"/>
      <c r="CT9" s="13"/>
      <c r="CV9" s="13"/>
      <c r="CZ9" s="13"/>
      <c r="DB9" s="13"/>
      <c r="DF9" s="13"/>
      <c r="DH9" s="13"/>
      <c r="DL9" s="13"/>
      <c r="DN9" s="13"/>
      <c r="DR9" s="13"/>
      <c r="DT9" s="13"/>
      <c r="DX9" s="13"/>
      <c r="DZ9" s="13"/>
      <c r="ED9" s="13"/>
      <c r="EF9" s="13"/>
      <c r="EJ9" s="13"/>
      <c r="EL9" s="13"/>
      <c r="EP9" s="13"/>
      <c r="ER9" s="13"/>
      <c r="EV9" s="13"/>
      <c r="EX9" s="13"/>
      <c r="FB9" s="13"/>
      <c r="FD9" s="13"/>
      <c r="FH9" s="13"/>
      <c r="FJ9" s="13"/>
      <c r="FN9" s="13"/>
      <c r="FP9" s="13"/>
      <c r="FT9" s="13"/>
      <c r="FV9" s="13"/>
      <c r="FZ9" s="13"/>
      <c r="GB9" s="13"/>
      <c r="GF9" s="13"/>
      <c r="GH9" s="13"/>
      <c r="GL9" s="13"/>
      <c r="GN9" s="13"/>
      <c r="GR9" s="13"/>
      <c r="GT9" s="13"/>
      <c r="GX9" s="13"/>
      <c r="GZ9" s="13"/>
      <c r="HD9" s="13"/>
      <c r="HF9" s="13"/>
    </row>
    <row r="10" spans="1:214" customFormat="1" ht="15" customHeight="1" x14ac:dyDescent="0.35">
      <c r="A10" s="19" t="s">
        <v>7</v>
      </c>
      <c r="F10" s="15" t="e">
        <f ca="1">_xlfn.CONCAT(ROUND(SUMIF($BP$19:$BP$2446,"Org 201 to 300",F19:F2446),0)," (",ROUND((SUMIF($BP$19:$BP$2446,"Org 201 to 300",F19:F2446)*100/F2),1),"%)")</f>
        <v>#NAME?</v>
      </c>
      <c r="G10" s="15" t="e">
        <f ca="1">_xlfn.CONCAT(ROUND(SUMIF($BP$19:$BP$2446,"Org 201 to 300",G19:G2446),0)," (",ROUND((SUMIF($BP$19:$BP$2446,"Org 201 to 300",G19:G2446)*100/G2),1),"%)")</f>
        <v>#NAME?</v>
      </c>
      <c r="H10" s="15" t="e">
        <f ca="1">_xlfn.CONCAT(ROUND(SUMIF($BP$19:$BP$2446,"Org 201 to 300",H19:H2446),0)," (",ROUND((SUMIF($BP$19:$BP$2446,"Org 201 to 300",H19:H2446)*100/H2),1),"%)")</f>
        <v>#NAME?</v>
      </c>
      <c r="I10" s="15" t="e">
        <f ca="1">_xlfn.CONCAT(ROUND(SUMIF($BP$19:$BP$2446,"Org 201 to 300",I19:I2446),0)," (",ROUND((SUMIF($BP$19:$BP$2446,"Org 201 to 300",I19:I2446)*100/I2),1),"%)")</f>
        <v>#NAME?</v>
      </c>
      <c r="J10" s="15" t="e">
        <f ca="1">_xlfn.CONCAT(ROUND(SUMIF($BP$19:$BP$2446,"Org 201 to 300",J19:J2446),0)," (",ROUND((SUMIF($BP$19:$BP$2446,"Org 201 to 300",J19:J2446)*100/J2),1),"%)")</f>
        <v>#NAME?</v>
      </c>
      <c r="K10" s="15" t="e">
        <f ca="1">_xlfn.CONCAT(ROUND(SUMIF($BP$19:$BP$2446,"Org 201 to 300",K19:K2446),0)," (",ROUND((SUMIF($BP$19:$BP$2446,"Org 201 to 300",K19:K2446)*100/K2),1),"%)")</f>
        <v>#NAME?</v>
      </c>
      <c r="L10" s="15" t="e">
        <f ca="1">_xlfn.CONCAT(ROUND(SUMIF($BP$19:$BP$2446,"Org 201 to 300",L19:L2446),0)," (",ROUND((SUMIF($BP$19:$BP$2446,"Org 201 to 300",L19:L2446)*100/L2),1),"%)")</f>
        <v>#NAME?</v>
      </c>
      <c r="M10" s="15" t="e">
        <f ca="1">_xlfn.CONCAT(ROUND(SUMIF($BP$19:$BP$2446,"Org 201 to 300",M19:M2446),0)," (",ROUND((SUMIF($BP$19:$BP$2446,"Org 201 to 300",M19:M2446)*100/M2),1),"%)")</f>
        <v>#NAME?</v>
      </c>
      <c r="N10" s="15" t="e">
        <f ca="1">_xlfn.CONCAT(ROUND(SUMIF($BP$19:$BP$2446,"Org 201 to 300",N19:N2446),0)," (",ROUND((SUMIF($BP$19:$BP$2446,"Org 201 to 300",N19:N2446)*100/N2),1),"%)")</f>
        <v>#NAME?</v>
      </c>
      <c r="O10" s="15" t="e">
        <f ca="1">_xlfn.CONCAT(ROUND(SUMIF($BP$19:$BP$2446,"Org 201 to 300",O19:O2446),0)," (",ROUND((SUMIF($BP$19:$BP$2446,"Org 201 to 300",O19:O2446)*100/O2),1),"%)")</f>
        <v>#NAME?</v>
      </c>
      <c r="P10" s="15" t="e">
        <f ca="1">_xlfn.CONCAT(ROUND(SUMIF($BP$19:$BP$2446,"Org 201 to 300",P19:P2446),0)," (",ROUND((SUMIF($BP$19:$BP$2446,"Org 201 to 300",P19:P2446)*100/P2),1),"%)")</f>
        <v>#NAME?</v>
      </c>
      <c r="Q10" s="15" t="e">
        <f ca="1">_xlfn.CONCAT(ROUND(SUMIF($BP$19:$BP$2446,"Org 201 to 300",Q19:Q2446),0)," (",ROUND((SUMIF($BP$19:$BP$2446,"Org 201 to 300",Q19:Q2446)*100/Q2),1),"%)")</f>
        <v>#NAME?</v>
      </c>
      <c r="R10" s="15" t="e">
        <f ca="1">_xlfn.CONCAT(ROUND(SUMIF($BP$19:$BP$2446,"Org 201 to 300",R19:R2446),0)," (",ROUND((SUMIF($BP$19:$BP$2446,"Org 201 to 300",R19:R2446)*100/R2),1),"%)")</f>
        <v>#NAME?</v>
      </c>
      <c r="S10" s="15" t="e">
        <f ca="1">_xlfn.CONCAT(ROUND(SUMIF($BP$19:$BP$2446,"Org 201 to 300",S19:S2446),0)," (",ROUND((SUMIF($BP$19:$BP$2446,"Org 201 to 300",S19:S2446)*100/S2),1),"%)")</f>
        <v>#NAME?</v>
      </c>
      <c r="T10" s="15" t="e">
        <f ca="1">_xlfn.CONCAT(ROUND(SUMIF($BP$19:$BP$2446,"Org 201 to 300",T19:T2446),0)," (",ROUND((SUMIF($BP$19:$BP$2446,"Org 201 to 300",T19:T2446)*100/T2),1),"%)")</f>
        <v>#NAME?</v>
      </c>
      <c r="U10" s="15" t="e">
        <f ca="1">_xlfn.CONCAT(ROUND(SUMIF($BP$19:$BP$2446,"Org 201 to 300",U19:U2446),0)," (",ROUND((SUMIF($BP$19:$BP$2446,"Org 201 to 300",U19:U2446)*100/U2),1),"%)")</f>
        <v>#NAME?</v>
      </c>
      <c r="V10" s="15" t="e">
        <f ca="1">_xlfn.CONCAT(ROUND(SUMIF($BP$19:$BP$2446,"Org 201 to 300",V19:V2446),0)," (",ROUND((SUMIF($BP$19:$BP$2446,"Org 201 to 300",V19:V2446)*100/V2),1),"%)")</f>
        <v>#NAME?</v>
      </c>
      <c r="W10" s="15" t="e">
        <f ca="1">_xlfn.CONCAT(ROUND(SUMIF($BP$19:$BP$2446,"Org 201 to 300",W19:W2446),0)," (",ROUND((SUMIF($BP$19:$BP$2446,"Org 201 to 300",W19:W2446)*100/W2),1),"%)")</f>
        <v>#NAME?</v>
      </c>
      <c r="X10" s="15" t="e">
        <f ca="1">_xlfn.CONCAT(ROUND(SUMIF($BP$19:$BP$2446,"Org 201 to 300",X19:X2446),0)," (",ROUND((SUMIF($BP$19:$BP$2446,"Org 201 to 300",X19:X2446)*100/X2),1),"%)")</f>
        <v>#NAME?</v>
      </c>
      <c r="Y10" s="15" t="e">
        <f ca="1">_xlfn.CONCAT(ROUND(SUMIF($BP$19:$BP$2446,"Org 201 to 300",Y19:Y2446),0)," (",ROUND((SUMIF($BP$19:$BP$2446,"Org 201 to 300",Y19:Y2446)*100/Y2),1),"%)")</f>
        <v>#NAME?</v>
      </c>
      <c r="Z10" s="15" t="e">
        <f ca="1">_xlfn.CONCAT(ROUND(SUMIF($BP$19:$BP$2446,"Org 201 to 300",Z19:Z2446),0)," (",ROUND((SUMIF($BP$19:$BP$2446,"Org 201 to 300",Z19:Z2446)*100/Z2),1),"%)")</f>
        <v>#NAME?</v>
      </c>
      <c r="AA10" s="15" t="e">
        <f ca="1">_xlfn.CONCAT(ROUND(SUMIF($BP$19:$BP$2446,"Org 201 to 300",AA19:AA2446),0)," (",ROUND((SUMIF($BP$19:$BP$2446,"Org 201 to 300",AA19:AA2446)*100/AA2),1),"%)")</f>
        <v>#NAME?</v>
      </c>
      <c r="AB10" s="15" t="e">
        <f ca="1">_xlfn.CONCAT(ROUND(SUMIF($BP$19:$BP$2446,"Org 201 to 300",AB19:AB2446),0)," (",ROUND((SUMIF($BP$19:$BP$2446,"Org 201 to 300",AB19:AB2446)*100/AB2),1),"%)")</f>
        <v>#NAME?</v>
      </c>
      <c r="AC10" s="15" t="e">
        <f ca="1">_xlfn.CONCAT(ROUND(SUMIF($BP$19:$BP$2446,"Org 201 to 300",AC19:AC2446),0)," (",ROUND((SUMIF($BP$19:$BP$2446,"Org 201 to 300",AC19:AC2446)*100/AC2),1),"%)")</f>
        <v>#NAME?</v>
      </c>
      <c r="AD10" s="15" t="e">
        <f ca="1">_xlfn.CONCAT(ROUND(SUMIF($BP$19:$BP$2446,"Org 201 to 300",AD19:AD2446),0)," (",ROUND((SUMIF($BP$19:$BP$2446,"Org 201 to 300",AD19:AD2446)*100/AD2),1),"%)")</f>
        <v>#NAME?</v>
      </c>
      <c r="AE10" s="15" t="e">
        <f ca="1">_xlfn.CONCAT(ROUND(SUMIF($BP$19:$BP$2446,"Org 201 to 300",AE19:AE2446),0)," (",ROUND((SUMIF($BP$19:$BP$2446,"Org 201 to 300",AE19:AE2446)*100/AE2),1),"%)")</f>
        <v>#NAME?</v>
      </c>
      <c r="AF10" s="15" t="e">
        <f ca="1">_xlfn.CONCAT(ROUND(SUMIF($BP$19:$BP$2446,"Org 201 to 300",AF19:AF2446),0)," (",ROUND((SUMIF($BP$19:$BP$2446,"Org 201 to 300",AF19:AF2446)*100/AF2),1),"%)")</f>
        <v>#NAME?</v>
      </c>
      <c r="AG10" s="15" t="e">
        <f ca="1">_xlfn.CONCAT(ROUND(SUMIF($BP$19:$BP$2446,"Org 201 to 300",AG19:AG2446),0)," (",ROUND((SUMIF($BP$19:$BP$2446,"Org 201 to 300",AG19:AG2446)*100/AG2),1),"%)")</f>
        <v>#NAME?</v>
      </c>
      <c r="AH10" s="15" t="e">
        <f ca="1">_xlfn.CONCAT(ROUND(SUMIF($BP$19:$BP$2446,"Org 201 to 300",AH19:AH2446),0)," (",ROUND((SUMIF($BP$19:$BP$2446,"Org 201 to 300",AH19:AH2446)*100/AH2),1),"%)")</f>
        <v>#NAME?</v>
      </c>
      <c r="AI10" s="15" t="e">
        <f ca="1">_xlfn.CONCAT(ROUND(SUMIF($BP$19:$BP$2446,"Org 201 to 300",AI19:AI2446),0)," (",ROUND((SUMIF($BP$19:$BP$2446,"Org 201 to 300",AI19:AI2446)*100/AI2),1),"%)")</f>
        <v>#NAME?</v>
      </c>
      <c r="AJ10" s="15" t="e">
        <f ca="1">_xlfn.CONCAT(ROUND(SUMIF($BP$19:$BP$2446,"Org 201 to 300",AJ19:AJ2446),0)," (",ROUND((SUMIF($BP$19:$BP$2446,"Org 201 to 300",AJ19:AJ2446)*100/AJ2),1),"%)")</f>
        <v>#NAME?</v>
      </c>
      <c r="AK10" s="15" t="e">
        <f ca="1">_xlfn.CONCAT(ROUND(SUMIF($BP$19:$BP$2446,"Org 201 to 300",AK19:AK2446),0)," (",ROUND((SUMIF($BP$19:$BP$2446,"Org 201 to 300",AK19:AK2446)*100/AK2),1),"%)")</f>
        <v>#NAME?</v>
      </c>
      <c r="AL10" s="15" t="e">
        <f ca="1">_xlfn.CONCAT(ROUND(SUMIF($BP$19:$BP$2446,"Org 201 to 300",AL19:AL2446),0)," (",ROUND((SUMIF($BP$19:$BP$2446,"Org 201 to 300",AL19:AL2446)*100/AL2),1),"%)")</f>
        <v>#NAME?</v>
      </c>
      <c r="AM10" s="15" t="e">
        <f ca="1">_xlfn.CONCAT(ROUND(SUMIF($BP$19:$BP$2446,"Org 201 to 300",AM19:AM2446),0)," (",ROUND((SUMIF($BP$19:$BP$2446,"Org 201 to 300",AM19:AM2446)*100/AM2),1),"%)")</f>
        <v>#NAME?</v>
      </c>
      <c r="AN10" s="15" t="e">
        <f ca="1">_xlfn.CONCAT(ROUND(SUMIF($BP$19:$BP$2446,"Org 201 to 300",AN19:AN2446),0)," (",ROUND((SUMIF($BP$19:$BP$2446,"Org 201 to 300",AN19:AN2446)*100/AN2),1),"%)")</f>
        <v>#NAME?</v>
      </c>
      <c r="AO10" s="15" t="e">
        <f ca="1">_xlfn.CONCAT(ROUND(SUMIF($BP$19:$BP$2446,"Org 201 to 300",AO19:AO2446),0)," (",ROUND((SUMIF($BP$19:$BP$2446,"Org 201 to 300",AO19:AO2446)*100/AO2),1),"%)")</f>
        <v>#NAME?</v>
      </c>
      <c r="AP10" s="15" t="e">
        <f ca="1">_xlfn.CONCAT(ROUND(SUMIF($BP$19:$BP$2446,"Org 201 to 300",AP19:AP2446),0)," (",ROUND((SUMIF($BP$19:$BP$2446,"Org 201 to 300",AP19:AP2446)*100/AP2),1),"%)")</f>
        <v>#NAME?</v>
      </c>
      <c r="AQ10" s="15" t="e">
        <f ca="1">_xlfn.CONCAT(ROUND(SUMIF($BP$19:$BP$2446,"Org 201 to 300",AQ19:AQ2446),0)," (",ROUND((SUMIF($BP$19:$BP$2446,"Org 201 to 300",AQ19:AQ2446)*100/AQ2),1),"%)")</f>
        <v>#NAME?</v>
      </c>
      <c r="AR10" s="15" t="e">
        <f ca="1">_xlfn.CONCAT(ROUND(SUMIF($BP$19:$BP$2446,"Org 201 to 300",AR19:AR2446),0)," (",ROUND((SUMIF($BP$19:$BP$2446,"Org 201 to 300",AR19:AR2446)*100/AR2),1),"%)")</f>
        <v>#NAME?</v>
      </c>
      <c r="AS10" s="15" t="e">
        <f ca="1">_xlfn.CONCAT(ROUND(SUMIF($BP$19:$BP$2446,"Org 201 to 300",AS19:AS2446),0)," (",ROUND((SUMIF($BP$19:$BP$2446,"Org 201 to 300",AS19:AS2446)*100/AS2),1),"%)")</f>
        <v>#NAME?</v>
      </c>
      <c r="AT10" s="15" t="e">
        <f ca="1">_xlfn.CONCAT(ROUND(SUMIF($BP$19:$BP$2446,"Org 201 to 300",AT19:AT2446),0)," (",ROUND((SUMIF($BP$19:$BP$2446,"Org 201 to 300",AT19:AT2446)*100/AT2),1),"%)")</f>
        <v>#NAME?</v>
      </c>
      <c r="AU10" s="15" t="e">
        <f ca="1">_xlfn.CONCAT(ROUND(SUMIF($BP$19:$BP$2446,"Org 201 to 300",AU19:AU2446),0)," (",ROUND((SUMIF($BP$19:$BP$2446,"Org 201 to 300",AU19:AU2446)*100/AU2),1),"%)")</f>
        <v>#NAME?</v>
      </c>
      <c r="AV10" s="16" t="e">
        <f>SUMIF($BP$19:$BP$2446,"Org 201 to 300",AR19:AR2446)/SUMIF($BP$19:$BP$2446,"Org 201 to 300",AQ19:AQ2446)-1</f>
        <v>#DIV/0!</v>
      </c>
      <c r="AW10" s="16" t="e">
        <f>SUMIF($BP$19:$BP$2446,"Org 201 to 300",AS19:AS2446)/SUMIF($BP$19:$BP$2446,"Org 201 to 300",AR19:AR2446)-1</f>
        <v>#DIV/0!</v>
      </c>
      <c r="AX10" s="16" t="e">
        <f>SUMIF($BP$19:$BP$2446,"Org 201 to 300",AT19:AT2446)/SUMIF($BP$19:$BP$2446,"Org 201 to 300",AS19:AS2446)-1</f>
        <v>#DIV/0!</v>
      </c>
      <c r="AY10" s="15" t="e">
        <f ca="1">_xlfn.CONCAT(ROUND(SUMIF($BP$19:$BP$2446,"Org 201 to 300",AY19:AY2446),0)," (",ROUND((SUMIF($BP$19:$BP$2446,"Org 201 to 300",AY19:AY2446)*100/AY2),1),"%)")</f>
        <v>#NAME?</v>
      </c>
      <c r="AZ10" s="15" t="e">
        <f ca="1">_xlfn.CONCAT(ROUND(SUMIF($BP$19:$BP$2446,"Org 201 to 300",AZ19:AZ2446),0)," (",ROUND((SUMIF($BP$19:$BP$2446,"Org 201 to 300",AZ19:AZ2446)*100/AZ2),1),"%)")</f>
        <v>#NAME?</v>
      </c>
      <c r="BA10" s="15" t="e">
        <f ca="1">_xlfn.CONCAT(ROUND(SUMIF($BP$19:$BP$2446,"Org 201 to 300",BA19:BA2446),0)," (",ROUND((SUMIF($BP$19:$BP$2446,"Org 201 to 300",BA19:BA2446)*100/BA2),1),"%)")</f>
        <v>#NAME?</v>
      </c>
      <c r="BB10" s="15" t="e">
        <f ca="1">_xlfn.CONCAT(ROUND(SUMIF($BP$19:$BP$2446,"Org 201 to 300",BB19:BB2446),0)," (",ROUND((SUMIF($BP$19:$BP$2446,"Org 201 to 300",BB19:BB2446)*100/BB2),1),"%)")</f>
        <v>#NAME?</v>
      </c>
      <c r="BC10" s="15" t="e">
        <f ca="1">_xlfn.CONCAT(ROUND(SUMIF($BP$19:$BP$2446,"Org 201 to 300",BC19:BC2446),0)," (",ROUND((SUMIF($BP$19:$BP$2446,"Org 201 to 300",BC19:BC2446)*100/BC2),1),"%)")</f>
        <v>#NAME?</v>
      </c>
      <c r="BD10" s="15" t="e">
        <f ca="1">_xlfn.CONCAT(ROUND(SUMIF($BP$19:$BP$2446,"Org 201 to 300",BD19:BD2446),0)," (",ROUND((SUMIF($BP$19:$BP$2446,"Org 201 to 300",BD19:BD2446)*100/BD2),1),"%)")</f>
        <v>#NAME?</v>
      </c>
      <c r="BE10" s="15" t="e">
        <f ca="1">_xlfn.CONCAT(ROUND(SUMIF($BP$19:$BP$2446,"Org 201 to 300",BE19:BE2446),0)," (",ROUND((SUMIF($BP$19:$BP$2446,"Org 201 to 300",BE19:BE2446)*100/BE2),1),"%)")</f>
        <v>#NAME?</v>
      </c>
      <c r="BF10" s="15" t="e">
        <f ca="1">_xlfn.CONCAT(ROUND(SUMIF($BP$19:$BP$2446,"Org 201 to 300",BF19:BF2446),0)," (",ROUND((SUMIF($BP$19:$BP$2446,"Org 201 to 300",BF19:BF2446)*100/BF2),1),"%)")</f>
        <v>#NAME?</v>
      </c>
      <c r="BG10" s="15" t="e">
        <f ca="1">_xlfn.CONCAT(ROUND(SUMIF($BP$19:$BP$2446,"Org 201 to 300",BG19:BG2446),0)," (",ROUND((SUMIF($BP$19:$BP$2446,"Org 201 to 300",BG19:BG2446)*100/BG2),1),"%)")</f>
        <v>#NAME?</v>
      </c>
      <c r="BH10" s="15" t="e">
        <f ca="1">_xlfn.CONCAT(ROUND(SUMIF($BP$19:$BP$2446,"Org 201 to 300",BH19:BH2446),0)," (",ROUND((SUMIF($BP$19:$BP$2446,"Org 201 to 300",BH19:BH2446)*100/BH2),1),"%)")</f>
        <v>#NAME?</v>
      </c>
      <c r="BI10" s="15" t="e">
        <f ca="1">_xlfn.CONCAT(ROUND(SUMIF($BP$19:$BP$2446,"Org 201 to 300",BI19:BI2446),0)," (",ROUND((SUMIF($BP$19:$BP$2446,"Org 201 to 300",BI19:BI2446)*100/BI2),1),"%)")</f>
        <v>#NAME?</v>
      </c>
      <c r="BJ10" s="15" t="e">
        <f ca="1">_xlfn.CONCAT(ROUND(SUMIF($BP$19:$BP$2446,"Org 201 to 300",BJ19:BJ2446),0)," (",ROUND((SUMIF($BP$19:$BP$2446,"Org 201 to 300",BJ19:BJ2446)*100/BJ2),1),"%)")</f>
        <v>#NAME?</v>
      </c>
      <c r="BK10" s="15" t="e">
        <f ca="1">_xlfn.CONCAT(ROUND(SUMIF($BP$19:$BP$2446,"Org 201 to 300",BK19:BK2446),0)," (",ROUND((SUMIF($BP$19:$BP$2446,"Org 201 to 300",BK19:BK2446)*100/BK2),1),"%)")</f>
        <v>#NAME?</v>
      </c>
      <c r="BL10" s="15" t="e">
        <f ca="1">_xlfn.CONCAT(ROUND(SUMIF($BP$19:$BP$2446,"Org 201 to 300",BL19:BL2446),0)," (",ROUND((SUMIF($BP$19:$BP$2446,"Org 201 to 300",BL19:BL2446)*100/BL2),1),"%)")</f>
        <v>#NAME?</v>
      </c>
      <c r="BM10" s="15" t="e">
        <f ca="1">_xlfn.CONCAT(ROUND(SUMIF($BP$19:$BP$2446,"Org 201 to 300",BM19:BM2446),0)," (",ROUND((SUMIF($BP$19:$BP$2446,"Org 201 to 300",BM19:BM2446)*100/BM2),1),"%)")</f>
        <v>#NAME?</v>
      </c>
      <c r="BN10" s="15" t="e">
        <f ca="1">_xlfn.CONCAT(ROUND(SUMIF($BP$19:$BP$2446,"Org 201 to 300",BN19:BN2446),0)," (",ROUND((SUMIF($BP$19:$BP$2446,"Org 201 to 300",BN19:BN2446)*100/BN2),1),"%)")</f>
        <v>#NAME?</v>
      </c>
      <c r="BO10" s="15"/>
      <c r="BV10" s="13"/>
      <c r="BX10" s="13"/>
      <c r="CB10" s="13"/>
      <c r="CD10" s="13"/>
      <c r="CH10" s="13"/>
      <c r="CJ10" s="13"/>
      <c r="CN10" s="13"/>
      <c r="CP10" s="13"/>
      <c r="CT10" s="13"/>
      <c r="CV10" s="13"/>
      <c r="CZ10" s="13"/>
      <c r="DB10" s="13"/>
      <c r="DF10" s="13"/>
      <c r="DH10" s="13"/>
      <c r="DL10" s="13"/>
      <c r="DN10" s="13"/>
      <c r="DR10" s="13"/>
      <c r="DT10" s="13"/>
      <c r="DX10" s="13"/>
      <c r="DZ10" s="13"/>
      <c r="ED10" s="13"/>
      <c r="EF10" s="13"/>
      <c r="EJ10" s="13"/>
      <c r="EL10" s="13"/>
      <c r="EP10" s="13"/>
      <c r="ER10" s="13"/>
      <c r="EV10" s="13"/>
      <c r="EX10" s="13"/>
      <c r="FB10" s="13"/>
      <c r="FD10" s="13"/>
      <c r="FH10" s="13"/>
      <c r="FJ10" s="13"/>
      <c r="FN10" s="13"/>
      <c r="FP10" s="13"/>
      <c r="FT10" s="13"/>
      <c r="FV10" s="13"/>
      <c r="FZ10" s="13"/>
      <c r="GB10" s="13"/>
      <c r="GF10" s="13"/>
      <c r="GH10" s="13"/>
      <c r="GL10" s="13"/>
      <c r="GN10" s="13"/>
      <c r="GR10" s="13"/>
      <c r="GT10" s="13"/>
      <c r="GX10" s="13"/>
      <c r="GZ10" s="13"/>
      <c r="HD10" s="13"/>
      <c r="HF10" s="13"/>
    </row>
    <row r="11" spans="1:214" customFormat="1" ht="15" customHeight="1" x14ac:dyDescent="0.35">
      <c r="A11" s="19" t="s">
        <v>8</v>
      </c>
      <c r="F11" s="15" t="e">
        <f ca="1">_xlfn.CONCAT(ROUND(SUMIF($BP$19:$BP$2446,"NA",F19:F2446),0)," (",ROUND((SUMIF($BP$19:$BP$2446,"NA",F19:F2446)*100/F2),1),"%)")</f>
        <v>#NAME?</v>
      </c>
      <c r="G11" s="15" t="e">
        <f ca="1">_xlfn.CONCAT(ROUND(SUMIF($BP$19:$BP$2446,"NA",G19:G2446),0)," (",ROUND((SUMIF($BP$19:$BP$2446,"NA",G19:G2446)*100/G2),1),"%)")</f>
        <v>#NAME?</v>
      </c>
      <c r="H11" s="15" t="e">
        <f ca="1">_xlfn.CONCAT(ROUND(SUMIF($BP$19:$BP$2446,"NA",H19:H2446),0)," (",ROUND((SUMIF($BP$19:$BP$2446,"NA",H19:H2446)*100/H2),1),"%)")</f>
        <v>#NAME?</v>
      </c>
      <c r="I11" s="15" t="e">
        <f ca="1">_xlfn.CONCAT(ROUND(SUMIF($BP$19:$BP$2446,"NA",I19:I2446),0)," (",ROUND((SUMIF($BP$19:$BP$2446,"NA",I19:I2446)*100/I2),1),"%)")</f>
        <v>#NAME?</v>
      </c>
      <c r="J11" s="15" t="e">
        <f ca="1">_xlfn.CONCAT(ROUND(SUMIF($BP$19:$BP$2446,"NA",J19:J2446),0)," (",ROUND((SUMIF($BP$19:$BP$2446,"NA",J19:J2446)*100/J2),1),"%)")</f>
        <v>#NAME?</v>
      </c>
      <c r="K11" s="15" t="e">
        <f ca="1">_xlfn.CONCAT(ROUND(SUMIF($BP$19:$BP$2446,"NA",K19:K2446),0)," (",ROUND((SUMIF($BP$19:$BP$2446,"NA",K19:K2446)*100/K2),1),"%)")</f>
        <v>#NAME?</v>
      </c>
      <c r="L11" s="15" t="e">
        <f ca="1">_xlfn.CONCAT(ROUND(SUMIF($BP$19:$BP$2446,"NA",L19:L2446),0)," (",ROUND((SUMIF($BP$19:$BP$2446,"NA",L19:L2446)*100/L2),1),"%)")</f>
        <v>#NAME?</v>
      </c>
      <c r="M11" s="15" t="e">
        <f ca="1">_xlfn.CONCAT(ROUND(SUMIF($BP$19:$BP$2446,"NA",M19:M2446),0)," (",ROUND((SUMIF($BP$19:$BP$2446,"NA",M19:M2446)*100/M2),1),"%)")</f>
        <v>#NAME?</v>
      </c>
      <c r="N11" s="15" t="e">
        <f ca="1">_xlfn.CONCAT(ROUND(SUMIF($BP$19:$BP$2446,"NA",N19:N2446),0)," (",ROUND((SUMIF($BP$19:$BP$2446,"NA",N19:N2446)*100/N2),1),"%)")</f>
        <v>#NAME?</v>
      </c>
      <c r="O11" s="15" t="e">
        <f ca="1">_xlfn.CONCAT(ROUND(SUMIF($BP$19:$BP$2446,"NA",O19:O2446),0)," (",ROUND((SUMIF($BP$19:$BP$2446,"NA",O19:O2446)*100/O2),1),"%)")</f>
        <v>#NAME?</v>
      </c>
      <c r="P11" s="15" t="e">
        <f ca="1">_xlfn.CONCAT(ROUND(SUMIF($BP$19:$BP$2446,"NA",P19:P2446),0)," (",ROUND((SUMIF($BP$19:$BP$2446,"NA",P19:P2446)*100/P2),1),"%)")</f>
        <v>#NAME?</v>
      </c>
      <c r="Q11" s="15" t="e">
        <f ca="1">_xlfn.CONCAT(ROUND(SUMIF($BP$19:$BP$2446,"NA",Q19:Q2446),0)," (",ROUND((SUMIF($BP$19:$BP$2446,"NA",Q19:Q2446)*100/Q2),1),"%)")</f>
        <v>#NAME?</v>
      </c>
      <c r="R11" s="15" t="e">
        <f ca="1">_xlfn.CONCAT(ROUND(SUMIF($BP$19:$BP$2446,"NA",R19:R2446),0)," (",ROUND((SUMIF($BP$19:$BP$2446,"NA",R19:R2446)*100/R2),1),"%)")</f>
        <v>#NAME?</v>
      </c>
      <c r="S11" s="15" t="e">
        <f ca="1">_xlfn.CONCAT(ROUND(SUMIF($BP$19:$BP$2446,"NA",S19:S2446),0)," (",ROUND((SUMIF($BP$19:$BP$2446,"NA",S19:S2446)*100/S2),1),"%)")</f>
        <v>#NAME?</v>
      </c>
      <c r="T11" s="15" t="e">
        <f ca="1">_xlfn.CONCAT(ROUND(SUMIF($BP$19:$BP$2446,"NA",T19:T2446),0)," (",ROUND((SUMIF($BP$19:$BP$2446,"NA",T19:T2446)*100/T2),1),"%)")</f>
        <v>#NAME?</v>
      </c>
      <c r="U11" s="15" t="e">
        <f ca="1">_xlfn.CONCAT(ROUND(SUMIF($BP$19:$BP$2446,"NA",U19:U2446),0)," (",ROUND((SUMIF($BP$19:$BP$2446,"NA",U19:U2446)*100/U2),1),"%)")</f>
        <v>#NAME?</v>
      </c>
      <c r="V11" s="15" t="e">
        <f ca="1">_xlfn.CONCAT(ROUND(SUMIF($BP$19:$BP$2446,"NA",V19:V2446),0)," (",ROUND((SUMIF($BP$19:$BP$2446,"NA",V19:V2446)*100/V2),1),"%)")</f>
        <v>#NAME?</v>
      </c>
      <c r="W11" s="15" t="e">
        <f ca="1">_xlfn.CONCAT(ROUND(SUMIF($BP$19:$BP$2446,"NA",W19:W2446),0)," (",ROUND((SUMIF($BP$19:$BP$2446,"NA",W19:W2446)*100/W2),1),"%)")</f>
        <v>#NAME?</v>
      </c>
      <c r="X11" s="15" t="e">
        <f ca="1">_xlfn.CONCAT(ROUND(SUMIF($BP$19:$BP$2446,"NA",X19:X2446),0)," (",ROUND((SUMIF($BP$19:$BP$2446,"NA",X19:X2446)*100/X2),1),"%)")</f>
        <v>#NAME?</v>
      </c>
      <c r="Y11" s="15" t="e">
        <f ca="1">_xlfn.CONCAT(ROUND(SUMIF($BP$19:$BP$2446,"NA",Y19:Y2446),0)," (",ROUND((SUMIF($BP$19:$BP$2446,"NA",Y19:Y2446)*100/Y2),1),"%)")</f>
        <v>#NAME?</v>
      </c>
      <c r="Z11" s="15" t="e">
        <f ca="1">_xlfn.CONCAT(ROUND(SUMIF($BP$19:$BP$2446,"NA",Z19:Z2446),0)," (",ROUND((SUMIF($BP$19:$BP$2446,"NA",Z19:Z2446)*100/Z2),1),"%)")</f>
        <v>#NAME?</v>
      </c>
      <c r="AA11" s="15" t="e">
        <f ca="1">_xlfn.CONCAT(ROUND(SUMIF($BP$19:$BP$2446,"NA",AA19:AA2446),0)," (",ROUND((SUMIF($BP$19:$BP$2446,"NA",AA19:AA2446)*100/AA2),1),"%)")</f>
        <v>#NAME?</v>
      </c>
      <c r="AB11" s="15" t="e">
        <f ca="1">_xlfn.CONCAT(ROUND(SUMIF($BP$19:$BP$2446,"NA",AB19:AB2446),0)," (",ROUND((SUMIF($BP$19:$BP$2446,"NA",AB19:AB2446)*100/AB2),1),"%)")</f>
        <v>#NAME?</v>
      </c>
      <c r="AC11" s="15" t="e">
        <f ca="1">_xlfn.CONCAT(ROUND(SUMIF($BP$19:$BP$2446,"NA",AC19:AC2446),0)," (",ROUND((SUMIF($BP$19:$BP$2446,"NA",AC19:AC2446)*100/AC2),1),"%)")</f>
        <v>#NAME?</v>
      </c>
      <c r="AD11" s="15" t="e">
        <f ca="1">_xlfn.CONCAT(ROUND(SUMIF($BP$19:$BP$2446,"NA",AD19:AD2446),0)," (",ROUND((SUMIF($BP$19:$BP$2446,"NA",AD19:AD2446)*100/AD2),1),"%)")</f>
        <v>#NAME?</v>
      </c>
      <c r="AE11" s="15" t="e">
        <f ca="1">_xlfn.CONCAT(ROUND(SUMIF($BP$19:$BP$2446,"NA",AE19:AE2446),0)," (",ROUND((SUMIF($BP$19:$BP$2446,"NA",AE19:AE2446)*100/AE2),1),"%)")</f>
        <v>#NAME?</v>
      </c>
      <c r="AF11" s="15" t="e">
        <f ca="1">_xlfn.CONCAT(ROUND(SUMIF($BP$19:$BP$2446,"NA",AF19:AF2446),0)," (",ROUND((SUMIF($BP$19:$BP$2446,"NA",AF19:AF2446)*100/AF2),1),"%)")</f>
        <v>#NAME?</v>
      </c>
      <c r="AG11" s="15" t="e">
        <f ca="1">_xlfn.CONCAT(ROUND(SUMIF($BP$19:$BP$2446,"NA",AG19:AG2446),0)," (",ROUND((SUMIF($BP$19:$BP$2446,"NA",AG19:AG2446)*100/AG2),1),"%)")</f>
        <v>#NAME?</v>
      </c>
      <c r="AH11" s="15" t="e">
        <f ca="1">_xlfn.CONCAT(ROUND(SUMIF($BP$19:$BP$2446,"NA",AH19:AH2446),0)," (",ROUND((SUMIF($BP$19:$BP$2446,"NA",AH19:AH2446)*100/AH2),1),"%)")</f>
        <v>#NAME?</v>
      </c>
      <c r="AI11" s="15" t="e">
        <f ca="1">_xlfn.CONCAT(ROUND(SUMIF($BP$19:$BP$2446,"NA",AI19:AI2446),0)," (",ROUND((SUMIF($BP$19:$BP$2446,"NA",AI19:AI2446)*100/AI2),1),"%)")</f>
        <v>#NAME?</v>
      </c>
      <c r="AJ11" s="15" t="e">
        <f ca="1">_xlfn.CONCAT(ROUND(SUMIF($BP$19:$BP$2446,"NA",AJ19:AJ2446),0)," (",ROUND((SUMIF($BP$19:$BP$2446,"NA",AJ19:AJ2446)*100/AJ2),1),"%)")</f>
        <v>#NAME?</v>
      </c>
      <c r="AK11" s="15" t="e">
        <f ca="1">_xlfn.CONCAT(ROUND(SUMIF($BP$19:$BP$2446,"NA",AK19:AK2446),0)," (",ROUND((SUMIF($BP$19:$BP$2446,"NA",AK19:AK2446)*100/AK2),1),"%)")</f>
        <v>#NAME?</v>
      </c>
      <c r="AL11" s="15" t="e">
        <f ca="1">_xlfn.CONCAT(ROUND(SUMIF($BP$19:$BP$2446,"NA",AL19:AL2446),0)," (",ROUND((SUMIF($BP$19:$BP$2446,"NA",AL19:AL2446)*100/AL2),1),"%)")</f>
        <v>#NAME?</v>
      </c>
      <c r="AM11" s="15" t="e">
        <f ca="1">_xlfn.CONCAT(ROUND(SUMIF($BP$19:$BP$2446,"NA",AM19:AM2446),0)," (",ROUND((SUMIF($BP$19:$BP$2446,"NA",AM19:AM2446)*100/AM2),1),"%)")</f>
        <v>#NAME?</v>
      </c>
      <c r="AN11" s="15" t="e">
        <f ca="1">_xlfn.CONCAT(ROUND(SUMIF($BP$19:$BP$2446,"NA",AN19:AN2446),0)," (",ROUND((SUMIF($BP$19:$BP$2446,"NA",AN19:AN2446)*100/AN2),1),"%)")</f>
        <v>#NAME?</v>
      </c>
      <c r="AO11" s="15" t="e">
        <f ca="1">_xlfn.CONCAT(ROUND(SUMIF($BP$19:$BP$2446,"NA",AO19:AO2446),0)," (",ROUND((SUMIF($BP$19:$BP$2446,"NA",AO19:AO2446)*100/AO2),1),"%)")</f>
        <v>#NAME?</v>
      </c>
      <c r="AP11" s="15" t="e">
        <f ca="1">_xlfn.CONCAT(ROUND(SUMIF($BP$19:$BP$2446,"NA",AP19:AP2446),0)," (",ROUND((SUMIF($BP$19:$BP$2446,"NA",AP19:AP2446)*100/AP2),1),"%)")</f>
        <v>#NAME?</v>
      </c>
      <c r="AQ11" s="15" t="e">
        <f ca="1">_xlfn.CONCAT(ROUND(SUMIF($BP$19:$BP$2446,"NA",AQ19:AQ2446),0)," (",ROUND((SUMIF($BP$19:$BP$2446,"NA",AQ19:AQ2446)*100/AQ2),1),"%)")</f>
        <v>#NAME?</v>
      </c>
      <c r="AR11" s="15" t="e">
        <f ca="1">_xlfn.CONCAT(ROUND(SUMIF($BP$19:$BP$2446,"NA",AR19:AR2446),0)," (",ROUND((SUMIF($BP$19:$BP$2446,"NA",AR19:AR2446)*100/AR2),1),"%)")</f>
        <v>#NAME?</v>
      </c>
      <c r="AS11" s="15" t="e">
        <f ca="1">_xlfn.CONCAT(ROUND(SUMIF($BP$19:$BP$2446,"NA",AS19:AS2446),0)," (",ROUND((SUMIF($BP$19:$BP$2446,"NA",AS19:AS2446)*100/AS2),1),"%)")</f>
        <v>#NAME?</v>
      </c>
      <c r="AT11" s="15" t="e">
        <f ca="1">_xlfn.CONCAT(ROUND(SUMIF($BP$19:$BP$2446,"NA",AT19:AT2446),0)," (",ROUND((SUMIF($BP$19:$BP$2446,"NA",AT19:AT2446)*100/AT2),1),"%)")</f>
        <v>#NAME?</v>
      </c>
      <c r="AU11" s="15" t="e">
        <f ca="1">_xlfn.CONCAT(ROUND(SUMIF($BP$19:$BP$2446,"NA",AU19:AU2446),0)," (",ROUND((SUMIF($BP$19:$BP$2446,"NA",AU19:AU2446)*100/AU2),1),"%)")</f>
        <v>#NAME?</v>
      </c>
      <c r="AV11" s="16" t="e">
        <f>SUMIF($BP$19:$BP$2446,"NA",AR19:AR2446)/SUMIF($BP$19:$BP$2446,"NA",AQ19:AQ2446)-1</f>
        <v>#DIV/0!</v>
      </c>
      <c r="AW11" s="16" t="e">
        <f>SUMIF($BP$19:$BP$2446,"NA",AS19:AS2446)/SUMIF($BP$19:$BP$2446,"NA",AR19:AR2446)-1</f>
        <v>#DIV/0!</v>
      </c>
      <c r="AX11" s="16" t="e">
        <f>SUMIF($BP$19:$BP$2446,"NA",AT19:AT2446)/SUMIF($BP$19:$BP$2446,"NA",AS19:AS2446)-1</f>
        <v>#DIV/0!</v>
      </c>
      <c r="AY11" s="15" t="e">
        <f ca="1">_xlfn.CONCAT(ROUND(SUMIF($BP$19:$BP$2446,"NA",AY19:AY2446),0)," (",ROUND((SUMIF($BP$19:$BP$2446,"NA",AY19:AY2446)*100/AY2),1),"%)")</f>
        <v>#NAME?</v>
      </c>
      <c r="AZ11" s="15" t="e">
        <f ca="1">_xlfn.CONCAT(ROUND(SUMIF($BP$19:$BP$2446,"NA",AZ19:AZ2446),0)," (",ROUND((SUMIF($BP$19:$BP$2446,"NA",AZ19:AZ2446)*100/AZ2),1),"%)")</f>
        <v>#NAME?</v>
      </c>
      <c r="BA11" s="15" t="e">
        <f ca="1">_xlfn.CONCAT(ROUND(SUMIF($BP$19:$BP$2446,"NA",BA19:BA2446),0)," (",ROUND((SUMIF($BP$19:$BP$2446,"NA",BA19:BA2446)*100/BA2),1),"%)")</f>
        <v>#NAME?</v>
      </c>
      <c r="BB11" s="15" t="e">
        <f ca="1">_xlfn.CONCAT(ROUND(SUMIF($BP$19:$BP$2446,"NA",BB19:BB2446),0)," (",ROUND((SUMIF($BP$19:$BP$2446,"NA",BB19:BB2446)*100/BB2),1),"%)")</f>
        <v>#NAME?</v>
      </c>
      <c r="BC11" s="15" t="e">
        <f ca="1">_xlfn.CONCAT(ROUND(SUMIF($BP$19:$BP$2446,"NA",BC19:BC2446),0)," (",ROUND((SUMIF($BP$19:$BP$2446,"NA",BC19:BC2446)*100/BC2),1),"%)")</f>
        <v>#NAME?</v>
      </c>
      <c r="BD11" s="15" t="e">
        <f ca="1">_xlfn.CONCAT(ROUND(SUMIF($BP$19:$BP$2446,"NA",BD19:BD2446),0)," (",ROUND((SUMIF($BP$19:$BP$2446,"NA",BD19:BD2446)*100/BD2),1),"%)")</f>
        <v>#NAME?</v>
      </c>
      <c r="BE11" s="15" t="e">
        <f ca="1">_xlfn.CONCAT(ROUND(SUMIF($BP$19:$BP$2446,"NA",BE19:BE2446),0)," (",ROUND((SUMIF($BP$19:$BP$2446,"NA",BE19:BE2446)*100/BE2),1),"%)")</f>
        <v>#NAME?</v>
      </c>
      <c r="BF11" s="15" t="e">
        <f ca="1">_xlfn.CONCAT(ROUND(SUMIF($BP$19:$BP$2446,"NA",BF19:BF2446),0)," (",ROUND((SUMIF($BP$19:$BP$2446,"NA",BF19:BF2446)*100/BF2),1),"%)")</f>
        <v>#NAME?</v>
      </c>
      <c r="BG11" s="15" t="e">
        <f ca="1">_xlfn.CONCAT(ROUND(SUMIF($BP$19:$BP$2446,"NA",BG19:BG2446),0)," (",ROUND((SUMIF($BP$19:$BP$2446,"NA",BG19:BG2446)*100/BG2),1),"%)")</f>
        <v>#NAME?</v>
      </c>
      <c r="BH11" s="15" t="e">
        <f ca="1">_xlfn.CONCAT(ROUND(SUMIF($BP$19:$BP$2446,"NA",BH19:BH2446),0)," (",ROUND((SUMIF($BP$19:$BP$2446,"NA",BH19:BH2446)*100/BH2),1),"%)")</f>
        <v>#NAME?</v>
      </c>
      <c r="BI11" s="15" t="e">
        <f ca="1">_xlfn.CONCAT(ROUND(SUMIF($BP$19:$BP$2446,"NA",BI19:BI2446),0)," (",ROUND((SUMIF($BP$19:$BP$2446,"NA",BI19:BI2446)*100/BI2),1),"%)")</f>
        <v>#NAME?</v>
      </c>
      <c r="BJ11" s="15" t="e">
        <f ca="1">_xlfn.CONCAT(ROUND(SUMIF($BP$19:$BP$2446,"NA",BJ19:BJ2446),0)," (",ROUND((SUMIF($BP$19:$BP$2446,"NA",BJ19:BJ2446)*100/BJ2),1),"%)")</f>
        <v>#NAME?</v>
      </c>
      <c r="BK11" s="15" t="e">
        <f ca="1">_xlfn.CONCAT(ROUND(SUMIF($BP$19:$BP$2446,"NA",BK19:BK2446),0)," (",ROUND((SUMIF($BP$19:$BP$2446,"NA",BK19:BK2446)*100/BK2),1),"%)")</f>
        <v>#NAME?</v>
      </c>
      <c r="BL11" s="15" t="e">
        <f ca="1">_xlfn.CONCAT(ROUND(SUMIF($BP$19:$BP$2446,"NA",BL19:BL2446),0)," (",ROUND((SUMIF($BP$19:$BP$2446,"NA",BL19:BL2446)*100/BL2),1),"%)")</f>
        <v>#NAME?</v>
      </c>
      <c r="BM11" s="15" t="e">
        <f ca="1">_xlfn.CONCAT(ROUND(SUMIF($BP$19:$BP$2446,"NA",BM19:BM2446),0)," (",ROUND((SUMIF($BP$19:$BP$2446,"NA",BM19:BM2446)*100/BM2),1),"%)")</f>
        <v>#NAME?</v>
      </c>
      <c r="BN11" s="15" t="e">
        <f ca="1">_xlfn.CONCAT(ROUND(SUMIF($BP$19:$BP$2446,"NA",BN19:BN2446),0)," (",ROUND((SUMIF($BP$19:$BP$2446,"NA",BN19:BN2446)*100/BN2),1),"%)")</f>
        <v>#NAME?</v>
      </c>
      <c r="BO11" s="15"/>
      <c r="BV11" s="13"/>
      <c r="BX11" s="13"/>
      <c r="CB11" s="13"/>
      <c r="CD11" s="13"/>
      <c r="CH11" s="13"/>
      <c r="CJ11" s="13"/>
      <c r="CN11" s="13"/>
      <c r="CP11" s="13"/>
      <c r="CT11" s="13"/>
      <c r="CV11" s="13"/>
      <c r="CZ11" s="13"/>
      <c r="DB11" s="13"/>
      <c r="DF11" s="13"/>
      <c r="DH11" s="13"/>
      <c r="DL11" s="13"/>
      <c r="DN11" s="13"/>
      <c r="DR11" s="13"/>
      <c r="DT11" s="13"/>
      <c r="DX11" s="13"/>
      <c r="DZ11" s="13"/>
      <c r="ED11" s="13"/>
      <c r="EF11" s="13"/>
      <c r="EJ11" s="13"/>
      <c r="EL11" s="13"/>
      <c r="EP11" s="13"/>
      <c r="ER11" s="13"/>
      <c r="EV11" s="13"/>
      <c r="EX11" s="13"/>
      <c r="FB11" s="13"/>
      <c r="FD11" s="13"/>
      <c r="FH11" s="13"/>
      <c r="FJ11" s="13"/>
      <c r="FN11" s="13"/>
      <c r="FP11" s="13"/>
      <c r="FT11" s="13"/>
      <c r="FV11" s="13"/>
      <c r="FZ11" s="13"/>
      <c r="GB11" s="13"/>
      <c r="GF11" s="13"/>
      <c r="GH11" s="13"/>
      <c r="GL11" s="13"/>
      <c r="GN11" s="13"/>
      <c r="GR11" s="13"/>
      <c r="GT11" s="13"/>
      <c r="GX11" s="13"/>
      <c r="GZ11" s="13"/>
      <c r="HD11" s="13"/>
      <c r="HF11" s="13"/>
    </row>
    <row r="12" spans="1:214" customFormat="1" ht="7" customHeight="1" x14ac:dyDescent="0.35">
      <c r="A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V12" s="13"/>
      <c r="BX12" s="13"/>
      <c r="CB12" s="13"/>
      <c r="CD12" s="13"/>
      <c r="CH12" s="13"/>
      <c r="CJ12" s="13"/>
      <c r="CN12" s="13"/>
      <c r="CP12" s="13"/>
      <c r="CT12" s="13"/>
      <c r="CV12" s="13"/>
      <c r="CZ12" s="13"/>
      <c r="DB12" s="13"/>
      <c r="DF12" s="13"/>
      <c r="DH12" s="13"/>
      <c r="DL12" s="13"/>
      <c r="DN12" s="13"/>
      <c r="DR12" s="13"/>
      <c r="DT12" s="13"/>
      <c r="DX12" s="13"/>
      <c r="DZ12" s="13"/>
      <c r="ED12" s="13"/>
      <c r="EF12" s="13"/>
      <c r="EJ12" s="13"/>
      <c r="EL12" s="13"/>
      <c r="EP12" s="13"/>
      <c r="ER12" s="13"/>
      <c r="EV12" s="13"/>
      <c r="EX12" s="13"/>
      <c r="FB12" s="13"/>
      <c r="FD12" s="13"/>
      <c r="FH12" s="13"/>
      <c r="FJ12" s="13"/>
      <c r="FN12" s="13"/>
      <c r="FP12" s="13"/>
      <c r="FT12" s="13"/>
      <c r="FV12" s="13"/>
      <c r="FZ12" s="13"/>
      <c r="GB12" s="13"/>
      <c r="GF12" s="13"/>
      <c r="GH12" s="13"/>
      <c r="GL12" s="13"/>
      <c r="GN12" s="13"/>
      <c r="GR12" s="13"/>
      <c r="GT12" s="13"/>
      <c r="GX12" s="13"/>
      <c r="GZ12" s="13"/>
      <c r="HD12" s="13"/>
      <c r="HF12" s="13"/>
    </row>
    <row r="13" spans="1:214" customFormat="1" ht="15" customHeight="1" x14ac:dyDescent="0.35">
      <c r="A13" s="20" t="s">
        <v>9</v>
      </c>
      <c r="B13" s="21"/>
      <c r="C13" s="21"/>
      <c r="D13" s="21"/>
      <c r="E13" s="21"/>
      <c r="F13" s="15">
        <f>SUBTOTAL(9,F19:F2446)</f>
        <v>0</v>
      </c>
      <c r="G13" s="15">
        <f>SUBTOTAL(9,G19:G2446)</f>
        <v>0</v>
      </c>
      <c r="H13" s="15">
        <f>SUBTOTAL(9,H19:H2446)</f>
        <v>0</v>
      </c>
      <c r="I13" s="15">
        <f>SUBTOTAL(9,I19:I2446)</f>
        <v>0</v>
      </c>
      <c r="J13" s="15">
        <f>SUBTOTAL(9,J19:J2446)</f>
        <v>0</v>
      </c>
      <c r="K13" s="15">
        <f>SUBTOTAL(9,K19:K2446)</f>
        <v>0</v>
      </c>
      <c r="L13" s="15">
        <f>SUBTOTAL(9,L19:L2446)</f>
        <v>0</v>
      </c>
      <c r="M13" s="15">
        <f>SUBTOTAL(9,M19:M2446)</f>
        <v>0</v>
      </c>
      <c r="N13" s="15">
        <f>SUBTOTAL(9,N19:N2446)</f>
        <v>0</v>
      </c>
      <c r="O13" s="15">
        <f>SUBTOTAL(9,O19:O2446)</f>
        <v>0</v>
      </c>
      <c r="P13" s="15">
        <f>SUBTOTAL(9,P19:P2446)</f>
        <v>0</v>
      </c>
      <c r="Q13" s="15">
        <f>SUBTOTAL(9,Q19:Q2446)</f>
        <v>0</v>
      </c>
      <c r="R13" s="15">
        <f>SUBTOTAL(9,R19:R2446)</f>
        <v>0</v>
      </c>
      <c r="S13" s="15">
        <f>SUBTOTAL(9,S19:S2446)</f>
        <v>0</v>
      </c>
      <c r="T13" s="15">
        <f>SUBTOTAL(9,T19:T2446)</f>
        <v>0</v>
      </c>
      <c r="U13" s="15">
        <f>SUBTOTAL(9,U19:U2446)</f>
        <v>0</v>
      </c>
      <c r="V13" s="15">
        <f>SUBTOTAL(9,V19:V2446)</f>
        <v>0</v>
      </c>
      <c r="W13" s="15">
        <f>SUBTOTAL(9,W19:W2446)</f>
        <v>0</v>
      </c>
      <c r="X13" s="15">
        <f>SUBTOTAL(9,X19:X2446)</f>
        <v>0</v>
      </c>
      <c r="Y13" s="15">
        <f>SUBTOTAL(9,Y19:Y2446)</f>
        <v>0</v>
      </c>
      <c r="Z13" s="15">
        <f>SUBTOTAL(9,Z19:Z2446)</f>
        <v>0</v>
      </c>
      <c r="AA13" s="15">
        <f>SUBTOTAL(9,AA19:AA2446)</f>
        <v>0</v>
      </c>
      <c r="AB13" s="15">
        <f>SUBTOTAL(9,AB19:AB2446)</f>
        <v>0</v>
      </c>
      <c r="AC13" s="15">
        <f>SUBTOTAL(9,AC19:AC2446)</f>
        <v>0</v>
      </c>
      <c r="AD13" s="15">
        <f>SUBTOTAL(9,AD19:AD2446)</f>
        <v>0</v>
      </c>
      <c r="AE13" s="15">
        <f>SUBTOTAL(9,AE19:AE2446)</f>
        <v>0</v>
      </c>
      <c r="AF13" s="15">
        <f>SUBTOTAL(9,AF19:AF2446)</f>
        <v>0</v>
      </c>
      <c r="AG13" s="15">
        <f>SUBTOTAL(9,AG19:AG2446)</f>
        <v>0</v>
      </c>
      <c r="AH13" s="15">
        <f>SUBTOTAL(9,AH19:AH2446)</f>
        <v>0</v>
      </c>
      <c r="AI13" s="15">
        <f>SUBTOTAL(9,AI19:AI2446)</f>
        <v>0</v>
      </c>
      <c r="AJ13" s="15">
        <f>SUBTOTAL(9,AJ19:AJ2446)</f>
        <v>0</v>
      </c>
      <c r="AK13" s="15">
        <f>SUBTOTAL(9,AK19:AK2446)</f>
        <v>0</v>
      </c>
      <c r="AL13" s="15">
        <f>SUBTOTAL(9,AL19:AL2446)</f>
        <v>0</v>
      </c>
      <c r="AM13" s="15">
        <f>SUBTOTAL(9,AM19:AM2446)</f>
        <v>0</v>
      </c>
      <c r="AN13" s="15">
        <f>SUBTOTAL(9,AN19:AN2446)</f>
        <v>0</v>
      </c>
      <c r="AO13" s="15">
        <f>SUBTOTAL(9,AO19:AO2446)</f>
        <v>0</v>
      </c>
      <c r="AP13" s="15">
        <f>SUBTOTAL(9,AP19:AP2446)</f>
        <v>0</v>
      </c>
      <c r="AQ13" s="15">
        <f>SUBTOTAL(9,AQ19:AQ2446)</f>
        <v>0</v>
      </c>
      <c r="AR13" s="15">
        <f>SUBTOTAL(9,AR19:AR2446)</f>
        <v>0</v>
      </c>
      <c r="AS13" s="15">
        <f>SUBTOTAL(9,AS19:AS2446)</f>
        <v>0</v>
      </c>
      <c r="AT13" s="15">
        <f>SUBTOTAL(9,AT19:AT2446)</f>
        <v>0</v>
      </c>
      <c r="AU13" s="15">
        <f>SUBTOTAL(9,AU19:AU2446)</f>
        <v>0</v>
      </c>
      <c r="AV13" s="15">
        <f>AR13-AQ13</f>
        <v>0</v>
      </c>
      <c r="AW13" s="15">
        <f>AS13-AR13</f>
        <v>0</v>
      </c>
      <c r="AX13" s="15">
        <f>AT13-AS13</f>
        <v>0</v>
      </c>
      <c r="AY13" s="15">
        <f>SUBTOTAL(9,AY19:AY2446)</f>
        <v>0</v>
      </c>
      <c r="AZ13" s="15">
        <f>SUBTOTAL(9,AZ19:AZ2446)</f>
        <v>0</v>
      </c>
      <c r="BA13" s="15">
        <f>SUBTOTAL(9,BA19:BA2446)</f>
        <v>0</v>
      </c>
      <c r="BB13" s="15">
        <f>SUBTOTAL(9,BB19:BB2446)</f>
        <v>0</v>
      </c>
      <c r="BC13" s="15">
        <f>SUBTOTAL(9,BC19:BC2446)</f>
        <v>0</v>
      </c>
      <c r="BD13" s="15">
        <f>SUBTOTAL(9,BD19:BD2446)</f>
        <v>0</v>
      </c>
      <c r="BE13" s="15">
        <f>SUBTOTAL(9,BE19:BE2446)</f>
        <v>0</v>
      </c>
      <c r="BF13" s="15">
        <f>SUBTOTAL(9,BF19:BF2446)</f>
        <v>0</v>
      </c>
      <c r="BG13" s="15">
        <f>SUBTOTAL(9,BG19:BG2446)</f>
        <v>0</v>
      </c>
      <c r="BH13" s="15">
        <f>SUBTOTAL(9,BH19:BH2446)</f>
        <v>0</v>
      </c>
      <c r="BI13" s="15">
        <f>SUBTOTAL(9,BI19:BI2446)</f>
        <v>0</v>
      </c>
      <c r="BJ13" s="15">
        <f>SUBTOTAL(9,BJ19:BJ2446)</f>
        <v>0</v>
      </c>
      <c r="BK13" s="15">
        <f>SUBTOTAL(9,BK19:BK2446)</f>
        <v>0</v>
      </c>
      <c r="BL13" s="15">
        <f>SUBTOTAL(9,BL19:BL2446)</f>
        <v>0</v>
      </c>
      <c r="BM13" s="15">
        <f>SUBTOTAL(9,BM19:BM2446)</f>
        <v>0</v>
      </c>
      <c r="BN13" s="15">
        <f>SUBTOTAL(9,BN19:BN2446)</f>
        <v>0</v>
      </c>
      <c r="BO13" s="15"/>
      <c r="BP13" s="21"/>
      <c r="BQ13" s="21"/>
      <c r="BR13" s="21"/>
      <c r="BV13" s="13"/>
      <c r="BX13" s="13"/>
      <c r="CB13" s="13"/>
      <c r="CD13" s="13"/>
      <c r="CH13" s="13"/>
      <c r="CJ13" s="13"/>
      <c r="CN13" s="13"/>
      <c r="CP13" s="13"/>
      <c r="CT13" s="13"/>
      <c r="CV13" s="13"/>
      <c r="CZ13" s="13"/>
      <c r="DB13" s="13"/>
      <c r="DF13" s="13"/>
      <c r="DH13" s="13"/>
      <c r="DL13" s="13"/>
      <c r="DN13" s="13"/>
      <c r="DR13" s="13"/>
      <c r="DT13" s="13"/>
      <c r="DX13" s="13"/>
      <c r="DZ13" s="13"/>
      <c r="ED13" s="13"/>
      <c r="EF13" s="13"/>
      <c r="EJ13" s="13"/>
      <c r="EL13" s="13"/>
      <c r="EP13" s="13"/>
      <c r="ER13" s="13"/>
      <c r="EV13" s="13"/>
      <c r="EX13" s="13"/>
      <c r="FB13" s="13"/>
      <c r="FD13" s="13"/>
      <c r="FH13" s="13"/>
      <c r="FJ13" s="13"/>
      <c r="FN13" s="13"/>
      <c r="FP13" s="13"/>
      <c r="FT13" s="13"/>
      <c r="FV13" s="13"/>
      <c r="FZ13" s="13"/>
      <c r="GB13" s="13"/>
      <c r="GF13" s="13"/>
      <c r="GH13" s="13"/>
      <c r="GL13" s="13"/>
      <c r="GN13" s="13"/>
      <c r="GR13" s="13"/>
      <c r="GT13" s="13"/>
      <c r="GX13" s="13"/>
      <c r="GZ13" s="13"/>
      <c r="HD13" s="13"/>
      <c r="HF13" s="13"/>
    </row>
    <row r="14" spans="1:214" customFormat="1" ht="15" customHeight="1" x14ac:dyDescent="0.35">
      <c r="A14" s="20" t="s">
        <v>10</v>
      </c>
      <c r="B14" s="21"/>
      <c r="C14" s="21"/>
      <c r="D14" s="21"/>
      <c r="E14" s="21"/>
      <c r="F14" s="15"/>
      <c r="G14" s="16" t="e">
        <f t="shared" ref="G14:AC14" si="7">G13/F13-1</f>
        <v>#DIV/0!</v>
      </c>
      <c r="H14" s="16" t="e">
        <f t="shared" si="7"/>
        <v>#DIV/0!</v>
      </c>
      <c r="I14" s="16" t="e">
        <f t="shared" si="7"/>
        <v>#DIV/0!</v>
      </c>
      <c r="J14" s="16" t="e">
        <f t="shared" si="7"/>
        <v>#DIV/0!</v>
      </c>
      <c r="K14" s="16" t="e">
        <f t="shared" si="7"/>
        <v>#DIV/0!</v>
      </c>
      <c r="L14" s="16" t="e">
        <f t="shared" si="7"/>
        <v>#DIV/0!</v>
      </c>
      <c r="M14" s="16" t="e">
        <f t="shared" si="7"/>
        <v>#DIV/0!</v>
      </c>
      <c r="N14" s="16" t="e">
        <f t="shared" si="7"/>
        <v>#DIV/0!</v>
      </c>
      <c r="O14" s="16" t="e">
        <f t="shared" si="7"/>
        <v>#DIV/0!</v>
      </c>
      <c r="P14" s="16" t="e">
        <f t="shared" si="7"/>
        <v>#DIV/0!</v>
      </c>
      <c r="Q14" s="16" t="e">
        <f t="shared" si="7"/>
        <v>#DIV/0!</v>
      </c>
      <c r="R14" s="16" t="e">
        <f t="shared" si="7"/>
        <v>#DIV/0!</v>
      </c>
      <c r="S14" s="16" t="e">
        <f t="shared" si="7"/>
        <v>#DIV/0!</v>
      </c>
      <c r="T14" s="16" t="e">
        <f t="shared" si="7"/>
        <v>#DIV/0!</v>
      </c>
      <c r="U14" s="16" t="e">
        <f t="shared" si="7"/>
        <v>#DIV/0!</v>
      </c>
      <c r="V14" s="16" t="e">
        <f t="shared" si="7"/>
        <v>#DIV/0!</v>
      </c>
      <c r="W14" s="16" t="e">
        <f t="shared" si="7"/>
        <v>#DIV/0!</v>
      </c>
      <c r="X14" s="16" t="e">
        <f t="shared" si="7"/>
        <v>#DIV/0!</v>
      </c>
      <c r="Y14" s="16" t="e">
        <f t="shared" si="7"/>
        <v>#DIV/0!</v>
      </c>
      <c r="Z14" s="16" t="e">
        <f t="shared" si="7"/>
        <v>#DIV/0!</v>
      </c>
      <c r="AA14" s="16" t="e">
        <f t="shared" si="7"/>
        <v>#DIV/0!</v>
      </c>
      <c r="AB14" s="16" t="e">
        <f t="shared" si="7"/>
        <v>#DIV/0!</v>
      </c>
      <c r="AC14" s="16" t="e">
        <f t="shared" si="7"/>
        <v>#DIV/0!</v>
      </c>
      <c r="AD14" s="16"/>
      <c r="AE14" s="16" t="e">
        <f t="shared" ref="AE14:AO14" si="8">AE13/AD13-1</f>
        <v>#DIV/0!</v>
      </c>
      <c r="AF14" s="16" t="e">
        <f t="shared" si="8"/>
        <v>#DIV/0!</v>
      </c>
      <c r="AG14" s="16" t="e">
        <f t="shared" si="8"/>
        <v>#DIV/0!</v>
      </c>
      <c r="AH14" s="16" t="e">
        <f t="shared" si="8"/>
        <v>#DIV/0!</v>
      </c>
      <c r="AI14" s="16" t="e">
        <f t="shared" si="8"/>
        <v>#DIV/0!</v>
      </c>
      <c r="AJ14" s="16" t="e">
        <f t="shared" si="8"/>
        <v>#DIV/0!</v>
      </c>
      <c r="AK14" s="16" t="e">
        <f t="shared" si="8"/>
        <v>#DIV/0!</v>
      </c>
      <c r="AL14" s="16" t="e">
        <f t="shared" si="8"/>
        <v>#DIV/0!</v>
      </c>
      <c r="AM14" s="16" t="e">
        <f t="shared" si="8"/>
        <v>#DIV/0!</v>
      </c>
      <c r="AN14" s="16" t="e">
        <f t="shared" si="8"/>
        <v>#DIV/0!</v>
      </c>
      <c r="AO14" s="16" t="e">
        <f t="shared" si="8"/>
        <v>#DIV/0!</v>
      </c>
      <c r="AP14" s="16"/>
      <c r="AQ14" s="16" t="e">
        <f t="shared" ref="AQ14:AU14" si="9">AQ13/AP13-1</f>
        <v>#DIV/0!</v>
      </c>
      <c r="AR14" s="16" t="e">
        <f t="shared" si="9"/>
        <v>#DIV/0!</v>
      </c>
      <c r="AS14" s="16" t="e">
        <f t="shared" si="9"/>
        <v>#DIV/0!</v>
      </c>
      <c r="AT14" s="16" t="e">
        <f t="shared" si="9"/>
        <v>#DIV/0!</v>
      </c>
      <c r="AU14" s="16" t="e">
        <f t="shared" si="9"/>
        <v>#DIV/0!</v>
      </c>
      <c r="AV14" s="16"/>
      <c r="AW14" s="16"/>
      <c r="AX14" s="16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21"/>
      <c r="BQ14" s="21"/>
      <c r="BR14" s="21"/>
      <c r="BV14" s="13"/>
      <c r="BX14" s="13"/>
      <c r="CB14" s="13"/>
      <c r="CD14" s="13"/>
      <c r="CH14" s="13"/>
      <c r="CJ14" s="13"/>
      <c r="CN14" s="13"/>
      <c r="CP14" s="13"/>
      <c r="CT14" s="13"/>
      <c r="CV14" s="13"/>
      <c r="CZ14" s="13"/>
      <c r="DB14" s="13"/>
      <c r="DF14" s="13"/>
      <c r="DH14" s="13"/>
      <c r="DL14" s="13"/>
      <c r="DN14" s="13"/>
      <c r="DR14" s="13"/>
      <c r="DT14" s="13"/>
      <c r="DX14" s="13"/>
      <c r="DZ14" s="13"/>
      <c r="ED14" s="13"/>
      <c r="EF14" s="13"/>
      <c r="EJ14" s="13"/>
      <c r="EL14" s="13"/>
      <c r="EP14" s="13"/>
      <c r="ER14" s="13"/>
      <c r="EV14" s="13"/>
      <c r="EX14" s="13"/>
      <c r="FB14" s="13"/>
      <c r="FD14" s="13"/>
      <c r="FH14" s="13"/>
      <c r="FJ14" s="13"/>
      <c r="FN14" s="13"/>
      <c r="FP14" s="13"/>
      <c r="FT14" s="13"/>
      <c r="FV14" s="13"/>
      <c r="FZ14" s="13"/>
      <c r="GB14" s="13"/>
      <c r="GF14" s="13"/>
      <c r="GH14" s="13"/>
      <c r="GL14" s="13"/>
      <c r="GN14" s="13"/>
      <c r="GR14" s="13"/>
      <c r="GT14" s="13"/>
      <c r="GX14" s="13"/>
      <c r="GZ14" s="13"/>
      <c r="HD14" s="13"/>
      <c r="HF14" s="13"/>
    </row>
    <row r="15" spans="1:214" customFormat="1" ht="15" customHeight="1" x14ac:dyDescent="0.35">
      <c r="A15" s="20" t="s">
        <v>11</v>
      </c>
      <c r="B15" s="21"/>
      <c r="C15" s="21"/>
      <c r="D15" s="21"/>
      <c r="E15" s="21"/>
      <c r="F15" s="15"/>
      <c r="G15" s="15"/>
      <c r="H15" s="15"/>
      <c r="I15" s="15"/>
      <c r="J15" s="16" t="e">
        <f t="shared" ref="J15:AC15" si="10">J13/F13-1</f>
        <v>#DIV/0!</v>
      </c>
      <c r="K15" s="16" t="e">
        <f t="shared" si="10"/>
        <v>#DIV/0!</v>
      </c>
      <c r="L15" s="16" t="e">
        <f t="shared" si="10"/>
        <v>#DIV/0!</v>
      </c>
      <c r="M15" s="16" t="e">
        <f t="shared" si="10"/>
        <v>#DIV/0!</v>
      </c>
      <c r="N15" s="16" t="e">
        <f t="shared" si="10"/>
        <v>#DIV/0!</v>
      </c>
      <c r="O15" s="16" t="e">
        <f t="shared" si="10"/>
        <v>#DIV/0!</v>
      </c>
      <c r="P15" s="16" t="e">
        <f t="shared" si="10"/>
        <v>#DIV/0!</v>
      </c>
      <c r="Q15" s="16" t="e">
        <f t="shared" si="10"/>
        <v>#DIV/0!</v>
      </c>
      <c r="R15" s="16" t="e">
        <f t="shared" si="10"/>
        <v>#DIV/0!</v>
      </c>
      <c r="S15" s="16" t="e">
        <f t="shared" si="10"/>
        <v>#DIV/0!</v>
      </c>
      <c r="T15" s="16" t="e">
        <f t="shared" si="10"/>
        <v>#DIV/0!</v>
      </c>
      <c r="U15" s="16" t="e">
        <f t="shared" si="10"/>
        <v>#DIV/0!</v>
      </c>
      <c r="V15" s="16" t="e">
        <f t="shared" si="10"/>
        <v>#DIV/0!</v>
      </c>
      <c r="W15" s="16" t="e">
        <f t="shared" si="10"/>
        <v>#DIV/0!</v>
      </c>
      <c r="X15" s="16" t="e">
        <f t="shared" si="10"/>
        <v>#DIV/0!</v>
      </c>
      <c r="Y15" s="16" t="e">
        <f t="shared" si="10"/>
        <v>#DIV/0!</v>
      </c>
      <c r="Z15" s="16" t="e">
        <f t="shared" si="10"/>
        <v>#DIV/0!</v>
      </c>
      <c r="AA15" s="16" t="e">
        <f t="shared" si="10"/>
        <v>#DIV/0!</v>
      </c>
      <c r="AB15" s="16" t="e">
        <f t="shared" si="10"/>
        <v>#DIV/0!</v>
      </c>
      <c r="AC15" s="16" t="e">
        <f t="shared" si="10"/>
        <v>#DIV/0!</v>
      </c>
      <c r="AD15" s="16"/>
      <c r="AE15" s="16"/>
      <c r="AF15" s="16" t="e">
        <f t="shared" ref="AF15:AO15" si="11">AF13/AD13-1</f>
        <v>#DIV/0!</v>
      </c>
      <c r="AG15" s="16" t="e">
        <f t="shared" si="11"/>
        <v>#DIV/0!</v>
      </c>
      <c r="AH15" s="16" t="e">
        <f t="shared" si="11"/>
        <v>#DIV/0!</v>
      </c>
      <c r="AI15" s="16" t="e">
        <f t="shared" si="11"/>
        <v>#DIV/0!</v>
      </c>
      <c r="AJ15" s="16" t="e">
        <f t="shared" si="11"/>
        <v>#DIV/0!</v>
      </c>
      <c r="AK15" s="16" t="e">
        <f t="shared" si="11"/>
        <v>#DIV/0!</v>
      </c>
      <c r="AL15" s="16" t="e">
        <f t="shared" si="11"/>
        <v>#DIV/0!</v>
      </c>
      <c r="AM15" s="16" t="e">
        <f t="shared" si="11"/>
        <v>#DIV/0!</v>
      </c>
      <c r="AN15" s="16" t="e">
        <f t="shared" si="11"/>
        <v>#DIV/0!</v>
      </c>
      <c r="AO15" s="16" t="e">
        <f t="shared" si="11"/>
        <v>#DIV/0!</v>
      </c>
      <c r="AP15" s="16"/>
      <c r="AQ15" s="16" t="e">
        <f>AQ13/AP13-1</f>
        <v>#DIV/0!</v>
      </c>
      <c r="AR15" s="16" t="e">
        <f>AR13/AQ13-1</f>
        <v>#DIV/0!</v>
      </c>
      <c r="AS15" s="16" t="e">
        <f>AS13/AR13-1</f>
        <v>#DIV/0!</v>
      </c>
      <c r="AT15" s="16" t="e">
        <f>AT13/AS13-1</f>
        <v>#DIV/0!</v>
      </c>
      <c r="AU15" s="16" t="e">
        <f>AU13/AT13-1</f>
        <v>#DIV/0!</v>
      </c>
      <c r="AV15" s="16"/>
      <c r="AW15" s="16"/>
      <c r="AX15" s="16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21"/>
      <c r="BQ15" s="21"/>
      <c r="BR15" s="21"/>
      <c r="BV15" s="13"/>
      <c r="BX15" s="13"/>
      <c r="CB15" s="13"/>
      <c r="CD15" s="13"/>
      <c r="CH15" s="13"/>
      <c r="CJ15" s="13"/>
      <c r="CN15" s="13"/>
      <c r="CP15" s="13"/>
      <c r="CT15" s="13"/>
      <c r="CV15" s="13"/>
      <c r="CZ15" s="13"/>
      <c r="DB15" s="13"/>
      <c r="DF15" s="13"/>
      <c r="DH15" s="13"/>
      <c r="DL15" s="13"/>
      <c r="DN15" s="13"/>
      <c r="DR15" s="13"/>
      <c r="DT15" s="13"/>
      <c r="DX15" s="13"/>
      <c r="DZ15" s="13"/>
      <c r="ED15" s="13"/>
      <c r="EF15" s="13"/>
      <c r="EJ15" s="13"/>
      <c r="EL15" s="13"/>
      <c r="EP15" s="13"/>
      <c r="ER15" s="13"/>
      <c r="EV15" s="13"/>
      <c r="EX15" s="13"/>
      <c r="FB15" s="13"/>
      <c r="FD15" s="13"/>
      <c r="FH15" s="13"/>
      <c r="FJ15" s="13"/>
      <c r="FN15" s="13"/>
      <c r="FP15" s="13"/>
      <c r="FT15" s="13"/>
      <c r="FV15" s="13"/>
      <c r="FZ15" s="13"/>
      <c r="GB15" s="13"/>
      <c r="GF15" s="13"/>
      <c r="GH15" s="13"/>
      <c r="GL15" s="13"/>
      <c r="GN15" s="13"/>
      <c r="GR15" s="13"/>
      <c r="GT15" s="13"/>
      <c r="GX15" s="13"/>
      <c r="GZ15" s="13"/>
      <c r="HD15" s="13"/>
      <c r="HF15" s="13"/>
    </row>
    <row r="16" spans="1:214" customFormat="1" ht="15" customHeight="1" x14ac:dyDescent="0.35">
      <c r="A16" s="20" t="s">
        <v>12</v>
      </c>
      <c r="B16" s="21"/>
      <c r="C16" s="21"/>
      <c r="D16" s="21"/>
      <c r="E16" s="21"/>
      <c r="F16" s="17" t="e">
        <f t="shared" ref="F16:AX16" si="12">F13/F2</f>
        <v>#DIV/0!</v>
      </c>
      <c r="G16" s="17" t="e">
        <f t="shared" si="12"/>
        <v>#DIV/0!</v>
      </c>
      <c r="H16" s="17" t="e">
        <f t="shared" si="12"/>
        <v>#DIV/0!</v>
      </c>
      <c r="I16" s="17" t="e">
        <f t="shared" si="12"/>
        <v>#DIV/0!</v>
      </c>
      <c r="J16" s="17" t="e">
        <f t="shared" si="12"/>
        <v>#DIV/0!</v>
      </c>
      <c r="K16" s="17" t="e">
        <f t="shared" si="12"/>
        <v>#DIV/0!</v>
      </c>
      <c r="L16" s="17" t="e">
        <f t="shared" si="12"/>
        <v>#DIV/0!</v>
      </c>
      <c r="M16" s="17" t="e">
        <f t="shared" si="12"/>
        <v>#DIV/0!</v>
      </c>
      <c r="N16" s="17" t="e">
        <f t="shared" si="12"/>
        <v>#DIV/0!</v>
      </c>
      <c r="O16" s="17" t="e">
        <f t="shared" si="12"/>
        <v>#DIV/0!</v>
      </c>
      <c r="P16" s="17" t="e">
        <f t="shared" si="12"/>
        <v>#DIV/0!</v>
      </c>
      <c r="Q16" s="17" t="e">
        <f t="shared" si="12"/>
        <v>#DIV/0!</v>
      </c>
      <c r="R16" s="17" t="e">
        <f t="shared" si="12"/>
        <v>#DIV/0!</v>
      </c>
      <c r="S16" s="17" t="e">
        <f t="shared" si="12"/>
        <v>#DIV/0!</v>
      </c>
      <c r="T16" s="17" t="e">
        <f t="shared" si="12"/>
        <v>#DIV/0!</v>
      </c>
      <c r="U16" s="17" t="e">
        <f t="shared" si="12"/>
        <v>#DIV/0!</v>
      </c>
      <c r="V16" s="17" t="e">
        <f t="shared" si="12"/>
        <v>#DIV/0!</v>
      </c>
      <c r="W16" s="17" t="e">
        <f t="shared" si="12"/>
        <v>#DIV/0!</v>
      </c>
      <c r="X16" s="17" t="e">
        <f t="shared" si="12"/>
        <v>#DIV/0!</v>
      </c>
      <c r="Y16" s="17" t="e">
        <f t="shared" si="12"/>
        <v>#DIV/0!</v>
      </c>
      <c r="Z16" s="17" t="e">
        <f t="shared" si="12"/>
        <v>#DIV/0!</v>
      </c>
      <c r="AA16" s="17" t="e">
        <f t="shared" si="12"/>
        <v>#DIV/0!</v>
      </c>
      <c r="AB16" s="17" t="e">
        <f t="shared" si="12"/>
        <v>#DIV/0!</v>
      </c>
      <c r="AC16" s="17" t="e">
        <f t="shared" ref="AC16" si="13">AC13/AC2</f>
        <v>#DIV/0!</v>
      </c>
      <c r="AD16" s="17" t="e">
        <f t="shared" si="12"/>
        <v>#DIV/0!</v>
      </c>
      <c r="AE16" s="17" t="e">
        <f t="shared" si="12"/>
        <v>#DIV/0!</v>
      </c>
      <c r="AF16" s="17" t="e">
        <f t="shared" si="12"/>
        <v>#DIV/0!</v>
      </c>
      <c r="AG16" s="17" t="e">
        <f t="shared" si="12"/>
        <v>#DIV/0!</v>
      </c>
      <c r="AH16" s="17" t="e">
        <f t="shared" si="12"/>
        <v>#DIV/0!</v>
      </c>
      <c r="AI16" s="17" t="e">
        <f t="shared" si="12"/>
        <v>#DIV/0!</v>
      </c>
      <c r="AJ16" s="17" t="e">
        <f t="shared" si="12"/>
        <v>#DIV/0!</v>
      </c>
      <c r="AK16" s="17" t="e">
        <f t="shared" si="12"/>
        <v>#DIV/0!</v>
      </c>
      <c r="AL16" s="17" t="e">
        <f t="shared" si="12"/>
        <v>#DIV/0!</v>
      </c>
      <c r="AM16" s="17" t="e">
        <f t="shared" si="12"/>
        <v>#DIV/0!</v>
      </c>
      <c r="AN16" s="17" t="e">
        <f t="shared" si="12"/>
        <v>#DIV/0!</v>
      </c>
      <c r="AO16" s="17" t="e">
        <f t="shared" si="12"/>
        <v>#DIV/0!</v>
      </c>
      <c r="AP16" s="17" t="e">
        <f t="shared" si="12"/>
        <v>#DIV/0!</v>
      </c>
      <c r="AQ16" s="17" t="e">
        <f t="shared" si="12"/>
        <v>#DIV/0!</v>
      </c>
      <c r="AR16" s="17" t="e">
        <f t="shared" si="12"/>
        <v>#DIV/0!</v>
      </c>
      <c r="AS16" s="17" t="e">
        <f t="shared" si="12"/>
        <v>#DIV/0!</v>
      </c>
      <c r="AT16" s="17" t="e">
        <f t="shared" si="12"/>
        <v>#DIV/0!</v>
      </c>
      <c r="AU16" s="17" t="e">
        <f t="shared" si="12"/>
        <v>#DIV/0!</v>
      </c>
      <c r="AV16" s="17" t="e">
        <f t="shared" si="12"/>
        <v>#DIV/0!</v>
      </c>
      <c r="AW16" s="17" t="e">
        <f t="shared" si="12"/>
        <v>#DIV/0!</v>
      </c>
      <c r="AX16" s="17" t="e">
        <f t="shared" si="12"/>
        <v>#DIV/0!</v>
      </c>
      <c r="AY16" s="17" t="e">
        <f t="shared" ref="AY16:BM16" si="14">AY13/AY2</f>
        <v>#DIV/0!</v>
      </c>
      <c r="AZ16" s="17" t="e">
        <f t="shared" si="14"/>
        <v>#DIV/0!</v>
      </c>
      <c r="BA16" s="17" t="e">
        <f t="shared" si="14"/>
        <v>#DIV/0!</v>
      </c>
      <c r="BB16" s="17" t="e">
        <f t="shared" si="14"/>
        <v>#DIV/0!</v>
      </c>
      <c r="BC16" s="17" t="e">
        <f t="shared" si="14"/>
        <v>#DIV/0!</v>
      </c>
      <c r="BD16" s="17" t="e">
        <f t="shared" si="14"/>
        <v>#DIV/0!</v>
      </c>
      <c r="BE16" s="17" t="e">
        <f t="shared" si="14"/>
        <v>#DIV/0!</v>
      </c>
      <c r="BF16" s="17" t="e">
        <f t="shared" si="14"/>
        <v>#DIV/0!</v>
      </c>
      <c r="BG16" s="17" t="e">
        <f t="shared" si="14"/>
        <v>#DIV/0!</v>
      </c>
      <c r="BH16" s="17" t="e">
        <f t="shared" si="14"/>
        <v>#DIV/0!</v>
      </c>
      <c r="BI16" s="17" t="e">
        <f t="shared" si="14"/>
        <v>#DIV/0!</v>
      </c>
      <c r="BJ16" s="17" t="e">
        <f t="shared" si="14"/>
        <v>#DIV/0!</v>
      </c>
      <c r="BK16" s="17" t="e">
        <f t="shared" si="14"/>
        <v>#DIV/0!</v>
      </c>
      <c r="BL16" s="17" t="e">
        <f t="shared" si="14"/>
        <v>#DIV/0!</v>
      </c>
      <c r="BM16" s="17" t="e">
        <f t="shared" si="14"/>
        <v>#DIV/0!</v>
      </c>
      <c r="BN16" s="17" t="e">
        <f t="shared" ref="BN16" si="15">BN13/BN2</f>
        <v>#DIV/0!</v>
      </c>
      <c r="BO16" s="17"/>
      <c r="BP16" s="21"/>
      <c r="BQ16" s="21"/>
      <c r="BR16" s="21"/>
      <c r="BV16" s="13"/>
      <c r="BX16" s="13"/>
      <c r="CB16" s="13"/>
      <c r="CD16" s="13"/>
      <c r="CH16" s="13"/>
      <c r="CJ16" s="13"/>
      <c r="CN16" s="13"/>
      <c r="CP16" s="13"/>
      <c r="CT16" s="13"/>
      <c r="CV16" s="13"/>
      <c r="CZ16" s="13"/>
      <c r="DB16" s="13"/>
      <c r="DF16" s="13"/>
      <c r="DH16" s="13"/>
      <c r="DL16" s="13"/>
      <c r="DN16" s="13"/>
      <c r="DR16" s="13"/>
      <c r="DT16" s="13"/>
      <c r="DX16" s="13"/>
      <c r="DZ16" s="13"/>
      <c r="ED16" s="13"/>
      <c r="EF16" s="13"/>
      <c r="EJ16" s="13"/>
      <c r="EL16" s="13"/>
      <c r="EP16" s="13"/>
      <c r="ER16" s="13"/>
      <c r="EV16" s="13"/>
      <c r="EX16" s="13"/>
      <c r="FB16" s="13"/>
      <c r="FD16" s="13"/>
      <c r="FH16" s="13"/>
      <c r="FJ16" s="13"/>
      <c r="FN16" s="13"/>
      <c r="FP16" s="13"/>
      <c r="FT16" s="13"/>
      <c r="FV16" s="13"/>
      <c r="FZ16" s="13"/>
      <c r="GB16" s="13"/>
      <c r="GF16" s="13"/>
      <c r="GH16" s="13"/>
      <c r="GL16" s="13"/>
      <c r="GN16" s="13"/>
      <c r="GR16" s="13"/>
      <c r="GT16" s="13"/>
      <c r="GX16" s="13"/>
      <c r="GZ16" s="13"/>
      <c r="HD16" s="13"/>
      <c r="HF16" s="13"/>
    </row>
    <row r="17" spans="1:215" customFormat="1" ht="15" customHeight="1" x14ac:dyDescent="0.35">
      <c r="A17" s="22"/>
      <c r="BT17" s="2">
        <f>SUBTOTAL(9,BT19:BT121242)</f>
        <v>0</v>
      </c>
      <c r="BU17" s="2">
        <f>SUBTOTAL(9,BU19:BU121242)</f>
        <v>0</v>
      </c>
      <c r="BV17" s="3" t="e">
        <f>BU17/BT17</f>
        <v>#DIV/0!</v>
      </c>
      <c r="BW17" s="2">
        <f>SUBTOTAL(9,BW19:BW121242)</f>
        <v>0</v>
      </c>
      <c r="BX17" s="3" t="e">
        <f>BW17/BT17</f>
        <v>#DIV/0!</v>
      </c>
      <c r="BY17" s="2">
        <f>SUBTOTAL(9,BY19:BY121242)</f>
        <v>0</v>
      </c>
      <c r="BZ17" s="2">
        <f>SUBTOTAL(9,BZ19:BZ121242)</f>
        <v>0</v>
      </c>
      <c r="CA17" s="2">
        <f>SUBTOTAL(9,CA19:CA121242)</f>
        <v>0</v>
      </c>
      <c r="CB17" s="3" t="e">
        <f>CA17/BZ17</f>
        <v>#DIV/0!</v>
      </c>
      <c r="CC17" s="2">
        <f>SUBTOTAL(9,CC19:CC121242)</f>
        <v>0</v>
      </c>
      <c r="CD17" s="3" t="e">
        <f>CC17/BZ17</f>
        <v>#DIV/0!</v>
      </c>
      <c r="CE17" s="2">
        <f>SUBTOTAL(9,CE19:CE121242)</f>
        <v>0</v>
      </c>
      <c r="CF17" s="2">
        <f>SUBTOTAL(9,CF19:CF121242)</f>
        <v>0</v>
      </c>
      <c r="CG17" s="2">
        <f>SUBTOTAL(9,CG19:CG121242)</f>
        <v>0</v>
      </c>
      <c r="CH17" s="3" t="e">
        <f>CG17/CF17</f>
        <v>#DIV/0!</v>
      </c>
      <c r="CI17" s="2">
        <f>SUBTOTAL(9,CI19:CI121242)</f>
        <v>0</v>
      </c>
      <c r="CJ17" s="3" t="e">
        <f>CI17/CF17</f>
        <v>#DIV/0!</v>
      </c>
      <c r="CK17" s="2">
        <f>SUBTOTAL(9,CK19:CK121242)</f>
        <v>0</v>
      </c>
      <c r="CL17" s="2">
        <f>SUBTOTAL(9,CL19:CL121242)</f>
        <v>0</v>
      </c>
      <c r="CM17" s="2">
        <f>SUBTOTAL(9,CM19:CM121242)</f>
        <v>0</v>
      </c>
      <c r="CN17" s="3" t="e">
        <f>CM17/CL17</f>
        <v>#DIV/0!</v>
      </c>
      <c r="CO17" s="2">
        <f>SUBTOTAL(9,CO19:CO121242)</f>
        <v>0</v>
      </c>
      <c r="CP17" s="3" t="e">
        <f>CO17/CL17</f>
        <v>#DIV/0!</v>
      </c>
      <c r="CQ17" s="2">
        <f>SUBTOTAL(9,CQ19:CQ121242)</f>
        <v>0</v>
      </c>
      <c r="CR17" s="2">
        <f>SUBTOTAL(9,CR19:CR121242)</f>
        <v>0</v>
      </c>
      <c r="CS17" s="2">
        <f>SUBTOTAL(9,CS19:CS121242)</f>
        <v>0</v>
      </c>
      <c r="CT17" s="3" t="e">
        <f>CS17/CR17</f>
        <v>#DIV/0!</v>
      </c>
      <c r="CU17" s="2">
        <f>SUBTOTAL(9,CU19:CU121242)</f>
        <v>0</v>
      </c>
      <c r="CV17" s="3" t="e">
        <f>CU17/CR17</f>
        <v>#DIV/0!</v>
      </c>
      <c r="CW17" s="2">
        <f>SUBTOTAL(9,CW19:CW121242)</f>
        <v>0</v>
      </c>
      <c r="CX17" s="2">
        <f>SUBTOTAL(9,CX19:CX121242)</f>
        <v>0</v>
      </c>
      <c r="CY17" s="2">
        <f>SUBTOTAL(9,CY19:CY121242)</f>
        <v>0</v>
      </c>
      <c r="CZ17" s="3" t="e">
        <f>CY17/CX17</f>
        <v>#DIV/0!</v>
      </c>
      <c r="DA17" s="2">
        <f>SUBTOTAL(9,DA19:DA121242)</f>
        <v>0</v>
      </c>
      <c r="DB17" s="3" t="e">
        <f>DA17/CX17</f>
        <v>#DIV/0!</v>
      </c>
      <c r="DC17" s="2">
        <f>SUBTOTAL(9,DC19:DC121242)</f>
        <v>0</v>
      </c>
      <c r="DD17" s="2">
        <f>SUBTOTAL(9,DD19:DD121242)</f>
        <v>0</v>
      </c>
      <c r="DE17" s="2">
        <f>SUBTOTAL(9,DE19:DE121242)</f>
        <v>0</v>
      </c>
      <c r="DF17" s="3" t="e">
        <f>DE17/DD17</f>
        <v>#DIV/0!</v>
      </c>
      <c r="DG17" s="2">
        <f>SUBTOTAL(9,DG19:DG121242)</f>
        <v>0</v>
      </c>
      <c r="DH17" s="3" t="e">
        <f>DG17/DD17</f>
        <v>#DIV/0!</v>
      </c>
      <c r="DI17" s="2">
        <f>SUBTOTAL(9,DI19:DI121242)</f>
        <v>0</v>
      </c>
      <c r="DJ17" s="2">
        <f>SUBTOTAL(9,DJ19:DJ121242)</f>
        <v>0</v>
      </c>
      <c r="DK17" s="2">
        <f>SUBTOTAL(9,DK19:DK121242)</f>
        <v>0</v>
      </c>
      <c r="DL17" s="3" t="e">
        <f>DK17/DJ17</f>
        <v>#DIV/0!</v>
      </c>
      <c r="DM17" s="2">
        <f>SUBTOTAL(9,DM19:DM121242)</f>
        <v>0</v>
      </c>
      <c r="DN17" s="3" t="e">
        <f>DM17/DJ17</f>
        <v>#DIV/0!</v>
      </c>
      <c r="DO17" s="2">
        <f>SUBTOTAL(9,DO19:DO121242)</f>
        <v>0</v>
      </c>
      <c r="DP17" s="2">
        <f>SUBTOTAL(9,DP19:DP121242)</f>
        <v>0</v>
      </c>
      <c r="DQ17" s="2">
        <f>SUBTOTAL(9,DQ19:DQ121242)</f>
        <v>0</v>
      </c>
      <c r="DR17" s="3" t="e">
        <f>DQ17/DP17</f>
        <v>#DIV/0!</v>
      </c>
      <c r="DS17" s="2">
        <f>SUBTOTAL(9,DS19:DS121242)</f>
        <v>0</v>
      </c>
      <c r="DT17" s="3" t="e">
        <f>DS17/DP17</f>
        <v>#DIV/0!</v>
      </c>
      <c r="DU17" s="2">
        <f>SUBTOTAL(9,DU19:DU121242)</f>
        <v>0</v>
      </c>
      <c r="DV17" s="2">
        <f>SUBTOTAL(9,DV19:DV121242)</f>
        <v>0</v>
      </c>
      <c r="DW17" s="2">
        <f>SUBTOTAL(9,DW19:DW121242)</f>
        <v>0</v>
      </c>
      <c r="DX17" s="3" t="e">
        <f>DW17/DV17</f>
        <v>#DIV/0!</v>
      </c>
      <c r="DY17" s="2">
        <f>SUBTOTAL(9,DY19:DY121242)</f>
        <v>0</v>
      </c>
      <c r="DZ17" s="3" t="e">
        <f>DY17/DV17</f>
        <v>#DIV/0!</v>
      </c>
      <c r="EA17" s="2">
        <f>SUBTOTAL(9,EA19:EA121242)</f>
        <v>0</v>
      </c>
      <c r="EB17" s="2">
        <f>SUBTOTAL(9,EB19:EB121242)</f>
        <v>0</v>
      </c>
      <c r="EC17" s="2">
        <f>SUBTOTAL(9,EC19:EC121242)</f>
        <v>0</v>
      </c>
      <c r="ED17" s="3" t="e">
        <f>EC17/EB17</f>
        <v>#DIV/0!</v>
      </c>
      <c r="EE17" s="2">
        <f>SUBTOTAL(9,EE19:EE121242)</f>
        <v>0</v>
      </c>
      <c r="EF17" s="3" t="e">
        <f>EE17/EB17</f>
        <v>#DIV/0!</v>
      </c>
      <c r="EG17" s="2">
        <f>SUBTOTAL(9,EG19:EG121242)</f>
        <v>0</v>
      </c>
      <c r="EH17" s="2">
        <f>SUBTOTAL(9,EH19:EH121242)</f>
        <v>0</v>
      </c>
      <c r="EI17" s="2">
        <f>SUBTOTAL(9,EI19:EI121242)</f>
        <v>0</v>
      </c>
      <c r="EJ17" s="3" t="e">
        <f>EI17/EH17</f>
        <v>#DIV/0!</v>
      </c>
      <c r="EK17" s="2">
        <f>SUBTOTAL(9,EK19:EK121242)</f>
        <v>0</v>
      </c>
      <c r="EL17" s="3" t="e">
        <f>EK17/EH17</f>
        <v>#DIV/0!</v>
      </c>
      <c r="EM17" s="2">
        <f>SUBTOTAL(9,EM19:EM121242)</f>
        <v>0</v>
      </c>
      <c r="EN17" s="2">
        <f>SUBTOTAL(9,EN19:EN121242)</f>
        <v>0</v>
      </c>
      <c r="EO17" s="2">
        <f>SUBTOTAL(9,EO19:EO121242)</f>
        <v>0</v>
      </c>
      <c r="EP17" s="3" t="e">
        <f>EO17/EN17</f>
        <v>#DIV/0!</v>
      </c>
      <c r="EQ17" s="2">
        <f>SUBTOTAL(9,EQ19:EQ121242)</f>
        <v>0</v>
      </c>
      <c r="ER17" s="3" t="e">
        <f>EQ17/EN17</f>
        <v>#DIV/0!</v>
      </c>
      <c r="ES17" s="2">
        <f>SUBTOTAL(9,ES19:ES121242)</f>
        <v>0</v>
      </c>
      <c r="ET17" s="2">
        <f>SUBTOTAL(9,ET19:ET121242)</f>
        <v>0</v>
      </c>
      <c r="EU17" s="2">
        <f>SUBTOTAL(9,EU19:EU121242)</f>
        <v>0</v>
      </c>
      <c r="EV17" s="3" t="e">
        <f>EU17/ET17</f>
        <v>#DIV/0!</v>
      </c>
      <c r="EW17" s="2">
        <f>SUBTOTAL(9,EW19:EW121242)</f>
        <v>0</v>
      </c>
      <c r="EX17" s="3" t="e">
        <f>EW17/ET17</f>
        <v>#DIV/0!</v>
      </c>
      <c r="EY17" s="2">
        <f>SUBTOTAL(9,EY19:EY121242)</f>
        <v>0</v>
      </c>
      <c r="EZ17" s="2">
        <f>SUBTOTAL(9,EZ19:EZ121242)</f>
        <v>0</v>
      </c>
      <c r="FA17" s="2">
        <f>SUBTOTAL(9,FA19:FA121242)</f>
        <v>0</v>
      </c>
      <c r="FB17" s="3" t="e">
        <f>FA17/EZ17</f>
        <v>#DIV/0!</v>
      </c>
      <c r="FC17" s="2">
        <f>SUBTOTAL(9,FC19:FC121242)</f>
        <v>0</v>
      </c>
      <c r="FD17" s="3" t="e">
        <f>FC17/EZ17</f>
        <v>#DIV/0!</v>
      </c>
      <c r="FE17" s="2">
        <f>SUBTOTAL(9,FE19:FE121242)</f>
        <v>0</v>
      </c>
      <c r="FF17" s="2">
        <f>SUBTOTAL(9,FF19:FF121242)</f>
        <v>0</v>
      </c>
      <c r="FG17" s="2">
        <f>SUBTOTAL(9,FG19:FG121242)</f>
        <v>0</v>
      </c>
      <c r="FH17" s="3" t="e">
        <f>FG17/FF17</f>
        <v>#DIV/0!</v>
      </c>
      <c r="FI17" s="2">
        <f>SUBTOTAL(9,FI19:FI121242)</f>
        <v>0</v>
      </c>
      <c r="FJ17" s="3" t="e">
        <f>FI17/FF17</f>
        <v>#DIV/0!</v>
      </c>
      <c r="FK17" s="2">
        <f>SUBTOTAL(9,FK19:FK121242)</f>
        <v>0</v>
      </c>
      <c r="FL17" s="2">
        <f>SUBTOTAL(9,FL19:FL121242)</f>
        <v>0</v>
      </c>
      <c r="FM17" s="2">
        <f>SUBTOTAL(9,FM19:FM121242)</f>
        <v>0</v>
      </c>
      <c r="FN17" s="3" t="e">
        <f>FM17/FL17</f>
        <v>#DIV/0!</v>
      </c>
      <c r="FO17" s="2">
        <f>SUBTOTAL(9,FO19:FO121242)</f>
        <v>0</v>
      </c>
      <c r="FP17" s="3" t="e">
        <f>FO17/FL17</f>
        <v>#DIV/0!</v>
      </c>
      <c r="FQ17" s="2">
        <f>SUBTOTAL(9,FQ19:FQ121242)</f>
        <v>0</v>
      </c>
      <c r="FR17" s="2">
        <f>SUBTOTAL(9,FR19:FR121242)</f>
        <v>0</v>
      </c>
      <c r="FS17" s="2">
        <f>SUBTOTAL(9,FS19:FS121242)</f>
        <v>0</v>
      </c>
      <c r="FT17" s="3" t="e">
        <f>FS17/FR17</f>
        <v>#DIV/0!</v>
      </c>
      <c r="FU17" s="2">
        <f>SUBTOTAL(9,FU19:FU121242)</f>
        <v>0</v>
      </c>
      <c r="FV17" s="3" t="e">
        <f>FU17/FR17</f>
        <v>#DIV/0!</v>
      </c>
      <c r="FW17" s="2">
        <f>SUBTOTAL(9,FW19:FW121242)</f>
        <v>0</v>
      </c>
      <c r="FX17" s="2">
        <f>SUBTOTAL(9,FX19:FX121242)</f>
        <v>0</v>
      </c>
      <c r="FY17" s="2">
        <f>SUBTOTAL(9,FY19:FY121242)</f>
        <v>0</v>
      </c>
      <c r="FZ17" s="3" t="e">
        <f>FY17/FX17</f>
        <v>#DIV/0!</v>
      </c>
      <c r="GA17" s="2">
        <f>SUBTOTAL(9,GA19:GA121242)</f>
        <v>0</v>
      </c>
      <c r="GB17" s="3" t="e">
        <f>GA17/FX17</f>
        <v>#DIV/0!</v>
      </c>
      <c r="GC17" s="2">
        <f>SUBTOTAL(9,GC19:GC121242)</f>
        <v>0</v>
      </c>
      <c r="GD17" s="2">
        <f>SUBTOTAL(9,GD19:GD121242)</f>
        <v>0</v>
      </c>
      <c r="GE17" s="2">
        <f>SUBTOTAL(9,GE19:GE121242)</f>
        <v>0</v>
      </c>
      <c r="GF17" s="3" t="e">
        <f>GE17/GD17</f>
        <v>#DIV/0!</v>
      </c>
      <c r="GG17" s="2">
        <f>SUBTOTAL(9,GG19:GG121242)</f>
        <v>0</v>
      </c>
      <c r="GH17" s="3" t="e">
        <f>GG17/GD17</f>
        <v>#DIV/0!</v>
      </c>
      <c r="GI17" s="2">
        <f>SUBTOTAL(9,GI19:GI121242)</f>
        <v>0</v>
      </c>
      <c r="GJ17" s="2">
        <f>SUBTOTAL(9,GJ19:GJ121242)</f>
        <v>0</v>
      </c>
      <c r="GK17" s="2">
        <f>SUBTOTAL(9,GK19:GK121242)</f>
        <v>0</v>
      </c>
      <c r="GL17" s="3" t="e">
        <f>GK17/GJ17</f>
        <v>#DIV/0!</v>
      </c>
      <c r="GM17" s="2">
        <f>SUBTOTAL(9,GM19:GM121242)</f>
        <v>0</v>
      </c>
      <c r="GN17" s="3" t="e">
        <f>GM17/GJ17</f>
        <v>#DIV/0!</v>
      </c>
      <c r="GO17" s="2">
        <f>SUBTOTAL(9,GO19:GO121242)</f>
        <v>0</v>
      </c>
      <c r="GP17" s="2">
        <f>SUBTOTAL(9,GP19:GP121242)</f>
        <v>0</v>
      </c>
      <c r="GQ17" s="2">
        <f>SUBTOTAL(9,GQ19:GQ121242)</f>
        <v>0</v>
      </c>
      <c r="GR17" s="3" t="e">
        <f>GQ17/GP17</f>
        <v>#DIV/0!</v>
      </c>
      <c r="GS17" s="2">
        <f>SUBTOTAL(9,GS19:GS121242)</f>
        <v>0</v>
      </c>
      <c r="GT17" s="3" t="e">
        <f>GS17/GP17</f>
        <v>#DIV/0!</v>
      </c>
      <c r="GU17" s="2">
        <f>SUBTOTAL(9,GU19:GU121242)</f>
        <v>0</v>
      </c>
      <c r="GV17" s="2">
        <f>SUBTOTAL(9,GV19:GV121242)</f>
        <v>0</v>
      </c>
      <c r="GW17" s="2">
        <f>SUBTOTAL(9,GW19:GW121242)</f>
        <v>0</v>
      </c>
      <c r="GX17" s="3" t="e">
        <f>GW17/GV17</f>
        <v>#DIV/0!</v>
      </c>
      <c r="GY17" s="2">
        <f>SUBTOTAL(9,GY19:GY121242)</f>
        <v>0</v>
      </c>
      <c r="GZ17" s="3" t="e">
        <f>GY17/GV17</f>
        <v>#DIV/0!</v>
      </c>
      <c r="HA17" s="2">
        <f>SUBTOTAL(9,HA19:HA121242)</f>
        <v>0</v>
      </c>
      <c r="HB17" s="2">
        <f>SUBTOTAL(9,HB19:HB121242)</f>
        <v>0</v>
      </c>
      <c r="HC17" s="2">
        <f>SUBTOTAL(9,HC19:HC121242)</f>
        <v>0</v>
      </c>
      <c r="HD17" s="3" t="e">
        <f>HC17/HB17</f>
        <v>#DIV/0!</v>
      </c>
      <c r="HE17" s="2">
        <f>SUBTOTAL(9,HE19:HE121242)</f>
        <v>0</v>
      </c>
      <c r="HF17" s="3" t="e">
        <f>HE17/HB17</f>
        <v>#DIV/0!</v>
      </c>
      <c r="HG17" s="2">
        <f>SUBTOTAL(9,HG19:HG121242)</f>
        <v>0</v>
      </c>
    </row>
    <row r="18" spans="1:215" s="28" customFormat="1" ht="43.5" customHeight="1" x14ac:dyDescent="0.35">
      <c r="A18" s="6" t="s">
        <v>13</v>
      </c>
      <c r="B18" s="6" t="s">
        <v>14</v>
      </c>
      <c r="C18" s="6" t="s">
        <v>15</v>
      </c>
      <c r="D18" s="6" t="s">
        <v>16</v>
      </c>
      <c r="E18" s="6" t="s">
        <v>17</v>
      </c>
      <c r="F18" s="7" t="s">
        <v>18</v>
      </c>
      <c r="G18" s="7" t="s">
        <v>19</v>
      </c>
      <c r="H18" s="7" t="s">
        <v>20</v>
      </c>
      <c r="I18" s="7" t="s">
        <v>21</v>
      </c>
      <c r="J18" s="7" t="s">
        <v>22</v>
      </c>
      <c r="K18" s="7" t="s">
        <v>23</v>
      </c>
      <c r="L18" s="7" t="s">
        <v>24</v>
      </c>
      <c r="M18" s="7" t="s">
        <v>25</v>
      </c>
      <c r="N18" s="7" t="s">
        <v>26</v>
      </c>
      <c r="O18" s="7" t="s">
        <v>27</v>
      </c>
      <c r="P18" s="7" t="s">
        <v>28</v>
      </c>
      <c r="Q18" s="7" t="s">
        <v>29</v>
      </c>
      <c r="R18" s="7" t="s">
        <v>30</v>
      </c>
      <c r="S18" s="7" t="s">
        <v>31</v>
      </c>
      <c r="T18" s="7" t="s">
        <v>32</v>
      </c>
      <c r="U18" s="7" t="s">
        <v>33</v>
      </c>
      <c r="V18" s="7" t="s">
        <v>34</v>
      </c>
      <c r="W18" s="7" t="s">
        <v>35</v>
      </c>
      <c r="X18" s="7" t="s">
        <v>36</v>
      </c>
      <c r="Y18" s="7" t="s">
        <v>37</v>
      </c>
      <c r="Z18" s="7" t="s">
        <v>38</v>
      </c>
      <c r="AA18" s="7" t="s">
        <v>39</v>
      </c>
      <c r="AB18" s="7" t="s">
        <v>305</v>
      </c>
      <c r="AC18" s="7" t="s">
        <v>304</v>
      </c>
      <c r="AD18" s="8" t="s">
        <v>40</v>
      </c>
      <c r="AE18" s="8" t="s">
        <v>41</v>
      </c>
      <c r="AF18" s="8" t="s">
        <v>42</v>
      </c>
      <c r="AG18" s="8" t="s">
        <v>43</v>
      </c>
      <c r="AH18" s="8" t="s">
        <v>44</v>
      </c>
      <c r="AI18" s="8" t="s">
        <v>45</v>
      </c>
      <c r="AJ18" s="8" t="s">
        <v>46</v>
      </c>
      <c r="AK18" s="8" t="s">
        <v>47</v>
      </c>
      <c r="AL18" s="8" t="s">
        <v>48</v>
      </c>
      <c r="AM18" s="8" t="s">
        <v>49</v>
      </c>
      <c r="AN18" s="8" t="s">
        <v>50</v>
      </c>
      <c r="AO18" s="8" t="s">
        <v>51</v>
      </c>
      <c r="AP18" s="9" t="s">
        <v>52</v>
      </c>
      <c r="AQ18" s="9" t="s">
        <v>53</v>
      </c>
      <c r="AR18" s="9" t="s">
        <v>54</v>
      </c>
      <c r="AS18" s="9" t="s">
        <v>55</v>
      </c>
      <c r="AT18" s="9" t="s">
        <v>56</v>
      </c>
      <c r="AU18" s="9" t="s">
        <v>57</v>
      </c>
      <c r="AV18" s="9" t="s">
        <v>58</v>
      </c>
      <c r="AW18" s="9" t="s">
        <v>59</v>
      </c>
      <c r="AX18" s="9" t="s">
        <v>60</v>
      </c>
      <c r="AY18" s="10" t="s">
        <v>61</v>
      </c>
      <c r="AZ18" s="10" t="s">
        <v>62</v>
      </c>
      <c r="BA18" s="10" t="s">
        <v>63</v>
      </c>
      <c r="BB18" s="10" t="s">
        <v>64</v>
      </c>
      <c r="BC18" s="10" t="s">
        <v>65</v>
      </c>
      <c r="BD18" s="10" t="s">
        <v>66</v>
      </c>
      <c r="BE18" s="10" t="s">
        <v>67</v>
      </c>
      <c r="BF18" s="10" t="s">
        <v>68</v>
      </c>
      <c r="BG18" s="10" t="s">
        <v>69</v>
      </c>
      <c r="BH18" s="10" t="s">
        <v>70</v>
      </c>
      <c r="BI18" s="10" t="s">
        <v>71</v>
      </c>
      <c r="BJ18" s="10" t="s">
        <v>72</v>
      </c>
      <c r="BK18" s="10" t="s">
        <v>73</v>
      </c>
      <c r="BL18" s="10" t="s">
        <v>74</v>
      </c>
      <c r="BM18" s="10" t="s">
        <v>75</v>
      </c>
      <c r="BN18" s="10" t="s">
        <v>271</v>
      </c>
      <c r="BO18" s="6" t="s">
        <v>76</v>
      </c>
      <c r="BP18" s="6" t="s">
        <v>77</v>
      </c>
      <c r="BQ18" s="6" t="s">
        <v>78</v>
      </c>
      <c r="BR18" s="6" t="s">
        <v>79</v>
      </c>
      <c r="BS18" s="6" t="s">
        <v>80</v>
      </c>
      <c r="BT18" s="5" t="s">
        <v>81</v>
      </c>
      <c r="BU18" s="5" t="s">
        <v>82</v>
      </c>
      <c r="BV18" s="11" t="s">
        <v>83</v>
      </c>
      <c r="BW18" s="5" t="s">
        <v>84</v>
      </c>
      <c r="BX18" s="11" t="s">
        <v>85</v>
      </c>
      <c r="BY18" s="5" t="s">
        <v>86</v>
      </c>
      <c r="BZ18" s="5" t="s">
        <v>87</v>
      </c>
      <c r="CA18" s="5" t="s">
        <v>88</v>
      </c>
      <c r="CB18" s="11" t="s">
        <v>89</v>
      </c>
      <c r="CC18" s="5" t="s">
        <v>90</v>
      </c>
      <c r="CD18" s="11" t="s">
        <v>91</v>
      </c>
      <c r="CE18" s="5" t="s">
        <v>92</v>
      </c>
      <c r="CF18" s="5" t="s">
        <v>93</v>
      </c>
      <c r="CG18" s="5" t="s">
        <v>94</v>
      </c>
      <c r="CH18" s="11" t="s">
        <v>95</v>
      </c>
      <c r="CI18" s="5" t="s">
        <v>96</v>
      </c>
      <c r="CJ18" s="11" t="s">
        <v>97</v>
      </c>
      <c r="CK18" s="5" t="s">
        <v>98</v>
      </c>
      <c r="CL18" s="5" t="s">
        <v>99</v>
      </c>
      <c r="CM18" s="5" t="s">
        <v>100</v>
      </c>
      <c r="CN18" s="11" t="s">
        <v>101</v>
      </c>
      <c r="CO18" s="5" t="s">
        <v>102</v>
      </c>
      <c r="CP18" s="11" t="s">
        <v>103</v>
      </c>
      <c r="CQ18" s="5" t="s">
        <v>104</v>
      </c>
      <c r="CR18" s="5" t="s">
        <v>105</v>
      </c>
      <c r="CS18" s="5" t="s">
        <v>106</v>
      </c>
      <c r="CT18" s="11" t="s">
        <v>107</v>
      </c>
      <c r="CU18" s="5" t="s">
        <v>108</v>
      </c>
      <c r="CV18" s="11" t="s">
        <v>109</v>
      </c>
      <c r="CW18" s="5" t="s">
        <v>110</v>
      </c>
      <c r="CX18" s="5" t="s">
        <v>111</v>
      </c>
      <c r="CY18" s="5" t="s">
        <v>112</v>
      </c>
      <c r="CZ18" s="11" t="s">
        <v>113</v>
      </c>
      <c r="DA18" s="5" t="s">
        <v>114</v>
      </c>
      <c r="DB18" s="11" t="s">
        <v>115</v>
      </c>
      <c r="DC18" s="5" t="s">
        <v>116</v>
      </c>
      <c r="DD18" s="5" t="s">
        <v>117</v>
      </c>
      <c r="DE18" s="5" t="s">
        <v>118</v>
      </c>
      <c r="DF18" s="11" t="s">
        <v>119</v>
      </c>
      <c r="DG18" s="5" t="s">
        <v>120</v>
      </c>
      <c r="DH18" s="11" t="s">
        <v>121</v>
      </c>
      <c r="DI18" s="5" t="s">
        <v>122</v>
      </c>
      <c r="DJ18" s="5" t="s">
        <v>123</v>
      </c>
      <c r="DK18" s="5" t="s">
        <v>124</v>
      </c>
      <c r="DL18" s="11" t="s">
        <v>125</v>
      </c>
      <c r="DM18" s="5" t="s">
        <v>126</v>
      </c>
      <c r="DN18" s="11" t="s">
        <v>127</v>
      </c>
      <c r="DO18" s="5" t="s">
        <v>128</v>
      </c>
      <c r="DP18" s="5" t="s">
        <v>129</v>
      </c>
      <c r="DQ18" s="5" t="s">
        <v>130</v>
      </c>
      <c r="DR18" s="11" t="s">
        <v>131</v>
      </c>
      <c r="DS18" s="5" t="s">
        <v>132</v>
      </c>
      <c r="DT18" s="11" t="s">
        <v>133</v>
      </c>
      <c r="DU18" s="5" t="s">
        <v>134</v>
      </c>
      <c r="DV18" s="5" t="s">
        <v>135</v>
      </c>
      <c r="DW18" s="5" t="s">
        <v>136</v>
      </c>
      <c r="DX18" s="11" t="s">
        <v>137</v>
      </c>
      <c r="DY18" s="5" t="s">
        <v>138</v>
      </c>
      <c r="DZ18" s="11" t="s">
        <v>139</v>
      </c>
      <c r="EA18" s="5" t="s">
        <v>140</v>
      </c>
      <c r="EB18" s="5" t="s">
        <v>141</v>
      </c>
      <c r="EC18" s="5" t="s">
        <v>142</v>
      </c>
      <c r="ED18" s="11" t="s">
        <v>143</v>
      </c>
      <c r="EE18" s="5" t="s">
        <v>144</v>
      </c>
      <c r="EF18" s="11" t="s">
        <v>145</v>
      </c>
      <c r="EG18" s="5" t="s">
        <v>146</v>
      </c>
      <c r="EH18" s="5" t="s">
        <v>147</v>
      </c>
      <c r="EI18" s="5" t="s">
        <v>148</v>
      </c>
      <c r="EJ18" s="11" t="s">
        <v>149</v>
      </c>
      <c r="EK18" s="5" t="s">
        <v>150</v>
      </c>
      <c r="EL18" s="11" t="s">
        <v>151</v>
      </c>
      <c r="EM18" s="5" t="s">
        <v>152</v>
      </c>
      <c r="EN18" s="5" t="s">
        <v>153</v>
      </c>
      <c r="EO18" s="5" t="s">
        <v>154</v>
      </c>
      <c r="EP18" s="11" t="s">
        <v>155</v>
      </c>
      <c r="EQ18" s="5" t="s">
        <v>156</v>
      </c>
      <c r="ER18" s="11" t="s">
        <v>157</v>
      </c>
      <c r="ES18" s="5" t="s">
        <v>158</v>
      </c>
      <c r="ET18" s="5" t="s">
        <v>159</v>
      </c>
      <c r="EU18" s="5" t="s">
        <v>160</v>
      </c>
      <c r="EV18" s="11" t="s">
        <v>161</v>
      </c>
      <c r="EW18" s="5" t="s">
        <v>162</v>
      </c>
      <c r="EX18" s="11" t="s">
        <v>163</v>
      </c>
      <c r="EY18" s="5" t="s">
        <v>164</v>
      </c>
      <c r="EZ18" s="5" t="s">
        <v>272</v>
      </c>
      <c r="FA18" s="5" t="s">
        <v>273</v>
      </c>
      <c r="FB18" s="11" t="s">
        <v>274</v>
      </c>
      <c r="FC18" s="5" t="s">
        <v>275</v>
      </c>
      <c r="FD18" s="11" t="s">
        <v>276</v>
      </c>
      <c r="FE18" s="5" t="s">
        <v>277</v>
      </c>
      <c r="FF18" s="5" t="s">
        <v>278</v>
      </c>
      <c r="FG18" s="5" t="s">
        <v>279</v>
      </c>
      <c r="FH18" s="11" t="s">
        <v>280</v>
      </c>
      <c r="FI18" s="5" t="s">
        <v>281</v>
      </c>
      <c r="FJ18" s="11" t="s">
        <v>282</v>
      </c>
      <c r="FK18" s="5" t="s">
        <v>283</v>
      </c>
      <c r="FL18" s="5" t="s">
        <v>165</v>
      </c>
      <c r="FM18" s="5" t="s">
        <v>166</v>
      </c>
      <c r="FN18" s="11" t="s">
        <v>167</v>
      </c>
      <c r="FO18" s="5" t="s">
        <v>168</v>
      </c>
      <c r="FP18" s="11" t="s">
        <v>169</v>
      </c>
      <c r="FQ18" s="5" t="s">
        <v>170</v>
      </c>
      <c r="FR18" s="5" t="s">
        <v>171</v>
      </c>
      <c r="FS18" s="5" t="s">
        <v>172</v>
      </c>
      <c r="FT18" s="11" t="s">
        <v>173</v>
      </c>
      <c r="FU18" s="5" t="s">
        <v>174</v>
      </c>
      <c r="FV18" s="11" t="s">
        <v>175</v>
      </c>
      <c r="FW18" s="5" t="s">
        <v>176</v>
      </c>
      <c r="FX18" s="5" t="s">
        <v>177</v>
      </c>
      <c r="FY18" s="5" t="s">
        <v>178</v>
      </c>
      <c r="FZ18" s="11" t="s">
        <v>179</v>
      </c>
      <c r="GA18" s="5" t="s">
        <v>180</v>
      </c>
      <c r="GB18" s="11" t="s">
        <v>181</v>
      </c>
      <c r="GC18" s="5" t="s">
        <v>182</v>
      </c>
      <c r="GD18" s="5" t="s">
        <v>183</v>
      </c>
      <c r="GE18" s="5" t="s">
        <v>184</v>
      </c>
      <c r="GF18" s="11" t="s">
        <v>185</v>
      </c>
      <c r="GG18" s="5" t="s">
        <v>186</v>
      </c>
      <c r="GH18" s="11" t="s">
        <v>187</v>
      </c>
      <c r="GI18" s="5" t="s">
        <v>188</v>
      </c>
      <c r="GJ18" s="5" t="s">
        <v>189</v>
      </c>
      <c r="GK18" s="5" t="s">
        <v>190</v>
      </c>
      <c r="GL18" s="11" t="s">
        <v>191</v>
      </c>
      <c r="GM18" s="5" t="s">
        <v>192</v>
      </c>
      <c r="GN18" s="11" t="s">
        <v>193</v>
      </c>
      <c r="GO18" s="5" t="s">
        <v>194</v>
      </c>
      <c r="GP18" s="5" t="s">
        <v>195</v>
      </c>
      <c r="GQ18" s="5" t="s">
        <v>196</v>
      </c>
      <c r="GR18" s="11" t="s">
        <v>197</v>
      </c>
      <c r="GS18" s="5" t="s">
        <v>198</v>
      </c>
      <c r="GT18" s="11" t="s">
        <v>199</v>
      </c>
      <c r="GU18" s="5" t="s">
        <v>200</v>
      </c>
      <c r="GV18" s="5" t="s">
        <v>201</v>
      </c>
      <c r="GW18" s="5" t="s">
        <v>202</v>
      </c>
      <c r="GX18" s="11" t="s">
        <v>203</v>
      </c>
      <c r="GY18" s="5" t="s">
        <v>204</v>
      </c>
      <c r="GZ18" s="11" t="s">
        <v>205</v>
      </c>
      <c r="HA18" s="5" t="s">
        <v>206</v>
      </c>
      <c r="HB18" s="5" t="s">
        <v>207</v>
      </c>
      <c r="HC18" s="5" t="s">
        <v>208</v>
      </c>
      <c r="HD18" s="11" t="s">
        <v>209</v>
      </c>
      <c r="HE18" s="5" t="s">
        <v>210</v>
      </c>
      <c r="HF18" s="11" t="s">
        <v>211</v>
      </c>
      <c r="HG18" s="5" t="s">
        <v>212</v>
      </c>
    </row>
    <row r="19" spans="1:215" x14ac:dyDescent="0.25">
      <c r="AV19" s="1">
        <f t="shared" ref="AV19" si="16">AR19-AQ19</f>
        <v>0</v>
      </c>
      <c r="AW19" s="1">
        <f t="shared" ref="AW19" si="17">AS19-AR19</f>
        <v>0</v>
      </c>
      <c r="AX19" s="1">
        <f t="shared" ref="AX19" si="18">AT19-AS19</f>
        <v>0</v>
      </c>
    </row>
  </sheetData>
  <autoFilter ref="A18:FQ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"/>
  <sheetViews>
    <sheetView showGridLines="0" workbookViewId="0">
      <selection activeCell="Y6" sqref="Y6"/>
    </sheetView>
  </sheetViews>
  <sheetFormatPr defaultColWidth="9.1796875" defaultRowHeight="12" x14ac:dyDescent="0.3"/>
  <cols>
    <col min="1" max="1" width="44.08984375" style="21" customWidth="1"/>
    <col min="2" max="3" width="9.1796875" style="21" customWidth="1"/>
    <col min="4" max="25" width="10.54296875" style="21" bestFit="1" customWidth="1"/>
    <col min="26" max="26" width="2.1796875" style="21" customWidth="1"/>
    <col min="27" max="28" width="10.26953125" style="21" bestFit="1" customWidth="1"/>
    <col min="29" max="29" width="9.453125" style="21" bestFit="1" customWidth="1"/>
    <col min="30" max="30" width="2" style="21" customWidth="1"/>
    <col min="31" max="37" width="9.1796875" style="21" customWidth="1"/>
    <col min="38" max="39" width="10.54296875" style="21" bestFit="1" customWidth="1"/>
    <col min="40" max="40" width="9.1796875" style="21" customWidth="1"/>
    <col min="41" max="16384" width="9.1796875" style="21"/>
  </cols>
  <sheetData>
    <row r="1" spans="1:33" s="27" customFormat="1" ht="14.5" customHeight="1" x14ac:dyDescent="0.35">
      <c r="A1" s="31" t="s">
        <v>213</v>
      </c>
    </row>
    <row r="2" spans="1:33" s="27" customFormat="1" ht="0.5" customHeight="1" x14ac:dyDescent="0.35">
      <c r="A2" s="48"/>
      <c r="B2" s="48"/>
      <c r="F2" s="32"/>
      <c r="G2" s="33"/>
      <c r="K2" s="33"/>
      <c r="AE2" s="49" t="s">
        <v>214</v>
      </c>
      <c r="AF2" s="49"/>
      <c r="AG2" s="49"/>
    </row>
    <row r="3" spans="1:33" s="27" customFormat="1" ht="12" customHeight="1" x14ac:dyDescent="0.35">
      <c r="A3" s="30" t="s">
        <v>13</v>
      </c>
      <c r="B3" s="29" t="s">
        <v>215</v>
      </c>
      <c r="C3" s="29" t="s">
        <v>216</v>
      </c>
      <c r="D3" s="29" t="s">
        <v>217</v>
      </c>
      <c r="E3" s="29" t="s">
        <v>218</v>
      </c>
      <c r="F3" s="29" t="s">
        <v>219</v>
      </c>
      <c r="G3" s="29" t="s">
        <v>220</v>
      </c>
      <c r="H3" s="29" t="s">
        <v>221</v>
      </c>
      <c r="I3" s="29" t="s">
        <v>222</v>
      </c>
      <c r="J3" s="29" t="s">
        <v>223</v>
      </c>
      <c r="K3" s="29" t="s">
        <v>224</v>
      </c>
      <c r="L3" s="29" t="s">
        <v>225</v>
      </c>
      <c r="M3" s="29" t="s">
        <v>226</v>
      </c>
      <c r="N3" s="29" t="s">
        <v>227</v>
      </c>
      <c r="O3" s="29" t="s">
        <v>228</v>
      </c>
      <c r="P3" s="29" t="s">
        <v>229</v>
      </c>
      <c r="Q3" s="29" t="s">
        <v>230</v>
      </c>
      <c r="R3" s="29" t="s">
        <v>231</v>
      </c>
      <c r="S3" s="29" t="s">
        <v>232</v>
      </c>
      <c r="T3" s="29" t="s">
        <v>233</v>
      </c>
      <c r="U3" s="29" t="s">
        <v>234</v>
      </c>
      <c r="V3" s="29" t="s">
        <v>235</v>
      </c>
      <c r="W3" s="29" t="s">
        <v>236</v>
      </c>
      <c r="X3" s="29" t="s">
        <v>284</v>
      </c>
      <c r="Y3" s="29" t="s">
        <v>285</v>
      </c>
      <c r="AA3" s="29" t="s">
        <v>237</v>
      </c>
      <c r="AB3" s="29" t="s">
        <v>238</v>
      </c>
      <c r="AC3" s="29" t="s">
        <v>239</v>
      </c>
      <c r="AE3" s="29" t="s">
        <v>237</v>
      </c>
      <c r="AF3" s="29" t="s">
        <v>238</v>
      </c>
      <c r="AG3" s="29" t="s">
        <v>239</v>
      </c>
    </row>
    <row r="4" spans="1:33" s="27" customFormat="1" ht="12" customHeight="1" x14ac:dyDescent="0.35">
      <c r="A4" s="19" t="s">
        <v>0</v>
      </c>
      <c r="B4" s="32">
        <f>'AccountWise_Revenue&amp;TopAccounts'!F2</f>
        <v>0</v>
      </c>
      <c r="C4" s="32">
        <f>'AccountWise_Revenue&amp;TopAccounts'!G2</f>
        <v>0</v>
      </c>
      <c r="D4" s="32">
        <f>'AccountWise_Revenue&amp;TopAccounts'!H2</f>
        <v>0</v>
      </c>
      <c r="E4" s="32">
        <f>'AccountWise_Revenue&amp;TopAccounts'!I2</f>
        <v>0</v>
      </c>
      <c r="F4" s="32">
        <f>'AccountWise_Revenue&amp;TopAccounts'!J2</f>
        <v>0</v>
      </c>
      <c r="G4" s="32">
        <f>'AccountWise_Revenue&amp;TopAccounts'!K2</f>
        <v>0</v>
      </c>
      <c r="H4" s="32">
        <f>'AccountWise_Revenue&amp;TopAccounts'!L2</f>
        <v>0</v>
      </c>
      <c r="I4" s="32">
        <f>'AccountWise_Revenue&amp;TopAccounts'!M2</f>
        <v>0</v>
      </c>
      <c r="J4" s="32">
        <f>'AccountWise_Revenue&amp;TopAccounts'!N2</f>
        <v>0</v>
      </c>
      <c r="K4" s="32">
        <f>'AccountWise_Revenue&amp;TopAccounts'!O2</f>
        <v>0</v>
      </c>
      <c r="L4" s="32">
        <f>'AccountWise_Revenue&amp;TopAccounts'!P2</f>
        <v>0</v>
      </c>
      <c r="M4" s="32">
        <f>'AccountWise_Revenue&amp;TopAccounts'!Q2</f>
        <v>0</v>
      </c>
      <c r="N4" s="32">
        <f>'AccountWise_Revenue&amp;TopAccounts'!R2</f>
        <v>0</v>
      </c>
      <c r="O4" s="32">
        <f>'AccountWise_Revenue&amp;TopAccounts'!S2</f>
        <v>0</v>
      </c>
      <c r="P4" s="32">
        <f>'AccountWise_Revenue&amp;TopAccounts'!T2</f>
        <v>0</v>
      </c>
      <c r="Q4" s="32">
        <f>'AccountWise_Revenue&amp;TopAccounts'!U2</f>
        <v>0</v>
      </c>
      <c r="R4" s="32">
        <f>'AccountWise_Revenue&amp;TopAccounts'!V2</f>
        <v>0</v>
      </c>
      <c r="S4" s="32">
        <f>'AccountWise_Revenue&amp;TopAccounts'!W2</f>
        <v>0</v>
      </c>
      <c r="T4" s="32">
        <f>'AccountWise_Revenue&amp;TopAccounts'!X2</f>
        <v>0</v>
      </c>
      <c r="U4" s="32">
        <f>'AccountWise_Revenue&amp;TopAccounts'!Y2</f>
        <v>0</v>
      </c>
      <c r="V4" s="32">
        <f>'AccountWise_Revenue&amp;TopAccounts'!Z2</f>
        <v>0</v>
      </c>
      <c r="W4" s="32">
        <f>'AccountWise_Revenue&amp;TopAccounts'!AA2</f>
        <v>0</v>
      </c>
      <c r="X4" s="32">
        <f>'AccountWise_Revenue&amp;TopAccounts'!AA2</f>
        <v>0</v>
      </c>
      <c r="Y4" s="32">
        <f>'AccountWise_Revenue&amp;TopAccounts'!AB2</f>
        <v>0</v>
      </c>
      <c r="AA4" s="32">
        <f>SUM(N4:Q4)</f>
        <v>0</v>
      </c>
      <c r="AB4" s="32">
        <f>SUM(R4:U4)</f>
        <v>0</v>
      </c>
      <c r="AC4" s="32">
        <f>AB4-AA4</f>
        <v>0</v>
      </c>
    </row>
    <row r="5" spans="1:33" s="27" customFormat="1" ht="12" customHeight="1" x14ac:dyDescent="0.35">
      <c r="A5" s="19" t="s">
        <v>1</v>
      </c>
      <c r="B5" s="32">
        <f>'AccountWise_Revenue&amp;TopAccounts'!F3</f>
        <v>0</v>
      </c>
      <c r="C5" s="32">
        <f>'AccountWise_Revenue&amp;TopAccounts'!G3</f>
        <v>0</v>
      </c>
      <c r="D5" s="32">
        <f>'AccountWise_Revenue&amp;TopAccounts'!H3</f>
        <v>0</v>
      </c>
      <c r="E5" s="32">
        <f>'AccountWise_Revenue&amp;TopAccounts'!I3</f>
        <v>0</v>
      </c>
      <c r="F5" s="32">
        <f>'AccountWise_Revenue&amp;TopAccounts'!J3</f>
        <v>0</v>
      </c>
      <c r="G5" s="32">
        <f>'AccountWise_Revenue&amp;TopAccounts'!K3</f>
        <v>0</v>
      </c>
      <c r="H5" s="32">
        <f>'AccountWise_Revenue&amp;TopAccounts'!L3</f>
        <v>0</v>
      </c>
      <c r="I5" s="32">
        <f>'AccountWise_Revenue&amp;TopAccounts'!M3</f>
        <v>0</v>
      </c>
      <c r="J5" s="32">
        <f>'AccountWise_Revenue&amp;TopAccounts'!N3</f>
        <v>0</v>
      </c>
      <c r="K5" s="32">
        <f>'AccountWise_Revenue&amp;TopAccounts'!O3</f>
        <v>0</v>
      </c>
      <c r="L5" s="32">
        <f>'AccountWise_Revenue&amp;TopAccounts'!P3</f>
        <v>0</v>
      </c>
      <c r="M5" s="32">
        <f>'AccountWise_Revenue&amp;TopAccounts'!Q3</f>
        <v>0</v>
      </c>
      <c r="N5" s="32">
        <f>'AccountWise_Revenue&amp;TopAccounts'!R3</f>
        <v>0</v>
      </c>
      <c r="O5" s="32">
        <f>'AccountWise_Revenue&amp;TopAccounts'!S3</f>
        <v>0</v>
      </c>
      <c r="P5" s="32">
        <f>'AccountWise_Revenue&amp;TopAccounts'!T3</f>
        <v>0</v>
      </c>
      <c r="Q5" s="32">
        <f>'AccountWise_Revenue&amp;TopAccounts'!U3</f>
        <v>0</v>
      </c>
      <c r="R5" s="32">
        <f>'AccountWise_Revenue&amp;TopAccounts'!V3</f>
        <v>0</v>
      </c>
      <c r="S5" s="32">
        <f>'AccountWise_Revenue&amp;TopAccounts'!W3</f>
        <v>0</v>
      </c>
      <c r="T5" s="32">
        <f>'AccountWise_Revenue&amp;TopAccounts'!X3</f>
        <v>0</v>
      </c>
      <c r="U5" s="32">
        <f>'AccountWise_Revenue&amp;TopAccounts'!Y3</f>
        <v>0</v>
      </c>
      <c r="V5" s="32">
        <f>'AccountWise_Revenue&amp;TopAccounts'!Z3</f>
        <v>0</v>
      </c>
      <c r="W5" s="32">
        <f>'AccountWise_Revenue&amp;TopAccounts'!AA3</f>
        <v>0</v>
      </c>
      <c r="X5" s="32">
        <f>'AccountWise_Revenue&amp;TopAccounts'!AA3</f>
        <v>0</v>
      </c>
      <c r="Y5" s="32">
        <f>'AccountWise_Revenue&amp;TopAccounts'!AB3</f>
        <v>0</v>
      </c>
      <c r="AA5" s="32">
        <f>SUM(N5:Q5)</f>
        <v>0</v>
      </c>
      <c r="AB5" s="32">
        <f>SUM(R5:U5)</f>
        <v>0</v>
      </c>
      <c r="AC5" s="32">
        <f>AB5-AA5</f>
        <v>0</v>
      </c>
      <c r="AE5" s="33" t="e">
        <f>AA5/AA4</f>
        <v>#DIV/0!</v>
      </c>
      <c r="AF5" s="33" t="e">
        <f>AB5/AB4</f>
        <v>#DIV/0!</v>
      </c>
      <c r="AG5" s="33" t="e">
        <f>AF5-AE5</f>
        <v>#DIV/0!</v>
      </c>
    </row>
    <row r="6" spans="1:33" s="27" customFormat="1" ht="12" customHeight="1" x14ac:dyDescent="0.35">
      <c r="A6" s="19" t="s">
        <v>2</v>
      </c>
      <c r="B6" s="32">
        <f>'AccountWise_Revenue&amp;TopAccounts'!F4</f>
        <v>0</v>
      </c>
      <c r="C6" s="32">
        <f>'AccountWise_Revenue&amp;TopAccounts'!G4</f>
        <v>0</v>
      </c>
      <c r="D6" s="32">
        <f>'AccountWise_Revenue&amp;TopAccounts'!H4</f>
        <v>0</v>
      </c>
      <c r="E6" s="32">
        <f>'AccountWise_Revenue&amp;TopAccounts'!I4</f>
        <v>0</v>
      </c>
      <c r="F6" s="32">
        <f>'AccountWise_Revenue&amp;TopAccounts'!J4</f>
        <v>0</v>
      </c>
      <c r="G6" s="32">
        <f>'AccountWise_Revenue&amp;TopAccounts'!K4</f>
        <v>0</v>
      </c>
      <c r="H6" s="32">
        <f>'AccountWise_Revenue&amp;TopAccounts'!L4</f>
        <v>0</v>
      </c>
      <c r="I6" s="32">
        <f>'AccountWise_Revenue&amp;TopAccounts'!M4</f>
        <v>0</v>
      </c>
      <c r="J6" s="32">
        <f>'AccountWise_Revenue&amp;TopAccounts'!N4</f>
        <v>0</v>
      </c>
      <c r="K6" s="32">
        <f>'AccountWise_Revenue&amp;TopAccounts'!O4</f>
        <v>0</v>
      </c>
      <c r="L6" s="32">
        <f>'AccountWise_Revenue&amp;TopAccounts'!P4</f>
        <v>0</v>
      </c>
      <c r="M6" s="32">
        <f>'AccountWise_Revenue&amp;TopAccounts'!Q4</f>
        <v>0</v>
      </c>
      <c r="N6" s="32">
        <f>'AccountWise_Revenue&amp;TopAccounts'!R4</f>
        <v>0</v>
      </c>
      <c r="O6" s="32">
        <f>'AccountWise_Revenue&amp;TopAccounts'!S4</f>
        <v>0</v>
      </c>
      <c r="P6" s="32">
        <f>'AccountWise_Revenue&amp;TopAccounts'!T4</f>
        <v>0</v>
      </c>
      <c r="Q6" s="32">
        <f>'AccountWise_Revenue&amp;TopAccounts'!U4</f>
        <v>0</v>
      </c>
      <c r="R6" s="32">
        <f>'AccountWise_Revenue&amp;TopAccounts'!V4</f>
        <v>0</v>
      </c>
      <c r="S6" s="32">
        <f>'AccountWise_Revenue&amp;TopAccounts'!W4</f>
        <v>0</v>
      </c>
      <c r="T6" s="32">
        <f>'AccountWise_Revenue&amp;TopAccounts'!X4</f>
        <v>0</v>
      </c>
      <c r="U6" s="32">
        <f>'AccountWise_Revenue&amp;TopAccounts'!Y4</f>
        <v>0</v>
      </c>
      <c r="V6" s="32">
        <f>'AccountWise_Revenue&amp;TopAccounts'!Z4</f>
        <v>0</v>
      </c>
      <c r="W6" s="32">
        <f>'AccountWise_Revenue&amp;TopAccounts'!AA4</f>
        <v>0</v>
      </c>
      <c r="X6" s="32">
        <f>'AccountWise_Revenue&amp;TopAccounts'!AA4</f>
        <v>0</v>
      </c>
      <c r="Y6" s="32">
        <f>'AccountWise_Revenue&amp;TopAccounts'!AB4</f>
        <v>0</v>
      </c>
      <c r="AA6" s="32">
        <f>SUM(N6:Q6)</f>
        <v>0</v>
      </c>
      <c r="AB6" s="32">
        <f>SUM(R6:U6)</f>
        <v>0</v>
      </c>
      <c r="AC6" s="32">
        <f>AB6-AA6</f>
        <v>0</v>
      </c>
      <c r="AE6" s="33" t="e">
        <f>AA6/AA4</f>
        <v>#DIV/0!</v>
      </c>
      <c r="AF6" s="33" t="e">
        <f>AB6/AB4</f>
        <v>#DIV/0!</v>
      </c>
      <c r="AG6" s="33" t="e">
        <f>AF6-AE6</f>
        <v>#DIV/0!</v>
      </c>
    </row>
    <row r="7" spans="1:33" s="27" customFormat="1" ht="15" customHeight="1" x14ac:dyDescent="0.35">
      <c r="A7" s="19" t="s">
        <v>240</v>
      </c>
      <c r="C7" s="33" t="e">
        <f t="shared" ref="C7:W7" si="0">C4/B4-1</f>
        <v>#DIV/0!</v>
      </c>
      <c r="D7" s="33" t="e">
        <f t="shared" si="0"/>
        <v>#DIV/0!</v>
      </c>
      <c r="E7" s="33" t="e">
        <f t="shared" si="0"/>
        <v>#DIV/0!</v>
      </c>
      <c r="F7" s="33" t="e">
        <f t="shared" si="0"/>
        <v>#DIV/0!</v>
      </c>
      <c r="G7" s="33" t="e">
        <f t="shared" si="0"/>
        <v>#DIV/0!</v>
      </c>
      <c r="H7" s="33" t="e">
        <f t="shared" si="0"/>
        <v>#DIV/0!</v>
      </c>
      <c r="I7" s="33" t="e">
        <f t="shared" si="0"/>
        <v>#DIV/0!</v>
      </c>
      <c r="J7" s="33" t="e">
        <f t="shared" si="0"/>
        <v>#DIV/0!</v>
      </c>
      <c r="K7" s="33" t="e">
        <f t="shared" si="0"/>
        <v>#DIV/0!</v>
      </c>
      <c r="L7" s="33" t="e">
        <f t="shared" si="0"/>
        <v>#DIV/0!</v>
      </c>
      <c r="M7" s="33" t="e">
        <f t="shared" si="0"/>
        <v>#DIV/0!</v>
      </c>
      <c r="N7" s="33" t="e">
        <f t="shared" si="0"/>
        <v>#DIV/0!</v>
      </c>
      <c r="O7" s="33" t="e">
        <f t="shared" si="0"/>
        <v>#DIV/0!</v>
      </c>
      <c r="P7" s="33" t="e">
        <f t="shared" si="0"/>
        <v>#DIV/0!</v>
      </c>
      <c r="Q7" s="33" t="e">
        <f t="shared" si="0"/>
        <v>#DIV/0!</v>
      </c>
      <c r="R7" s="33" t="e">
        <f t="shared" si="0"/>
        <v>#DIV/0!</v>
      </c>
      <c r="S7" s="33" t="e">
        <f t="shared" si="0"/>
        <v>#DIV/0!</v>
      </c>
      <c r="T7" s="33" t="e">
        <f t="shared" si="0"/>
        <v>#DIV/0!</v>
      </c>
      <c r="U7" s="33" t="e">
        <f t="shared" si="0"/>
        <v>#DIV/0!</v>
      </c>
      <c r="V7" s="33" t="e">
        <f t="shared" si="0"/>
        <v>#DIV/0!</v>
      </c>
      <c r="W7" s="33" t="e">
        <f t="shared" si="0"/>
        <v>#DIV/0!</v>
      </c>
      <c r="X7" s="33" t="e">
        <f t="shared" ref="X7:Y9" si="1">X4/V4-1</f>
        <v>#DIV/0!</v>
      </c>
      <c r="Y7" s="33" t="e">
        <f t="shared" si="1"/>
        <v>#DIV/0!</v>
      </c>
      <c r="AB7" s="33" t="e">
        <f>AB4/AA4-1</f>
        <v>#DIV/0!</v>
      </c>
      <c r="AC7" s="33"/>
    </row>
    <row r="8" spans="1:33" s="27" customFormat="1" ht="15" customHeight="1" x14ac:dyDescent="0.35">
      <c r="A8" s="19" t="s">
        <v>241</v>
      </c>
      <c r="C8" s="33" t="e">
        <f t="shared" ref="C8:W8" si="2">C5/B5-1</f>
        <v>#DIV/0!</v>
      </c>
      <c r="D8" s="33" t="e">
        <f t="shared" si="2"/>
        <v>#DIV/0!</v>
      </c>
      <c r="E8" s="33" t="e">
        <f t="shared" si="2"/>
        <v>#DIV/0!</v>
      </c>
      <c r="F8" s="33" t="e">
        <f t="shared" si="2"/>
        <v>#DIV/0!</v>
      </c>
      <c r="G8" s="33" t="e">
        <f t="shared" si="2"/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  <c r="Q8" s="33" t="e">
        <f t="shared" si="2"/>
        <v>#DIV/0!</v>
      </c>
      <c r="R8" s="33" t="e">
        <f t="shared" si="2"/>
        <v>#DIV/0!</v>
      </c>
      <c r="S8" s="33" t="e">
        <f t="shared" si="2"/>
        <v>#DIV/0!</v>
      </c>
      <c r="T8" s="33" t="e">
        <f t="shared" si="2"/>
        <v>#DIV/0!</v>
      </c>
      <c r="U8" s="33" t="e">
        <f t="shared" si="2"/>
        <v>#DIV/0!</v>
      </c>
      <c r="V8" s="33" t="e">
        <f t="shared" si="2"/>
        <v>#DIV/0!</v>
      </c>
      <c r="W8" s="33" t="e">
        <f t="shared" si="2"/>
        <v>#DIV/0!</v>
      </c>
      <c r="X8" s="33" t="e">
        <f t="shared" si="1"/>
        <v>#DIV/0!</v>
      </c>
      <c r="Y8" s="33" t="e">
        <f t="shared" si="1"/>
        <v>#DIV/0!</v>
      </c>
      <c r="AB8" s="33" t="e">
        <f>AB5/AA5-1</f>
        <v>#DIV/0!</v>
      </c>
      <c r="AC8" s="33"/>
    </row>
    <row r="9" spans="1:33" s="27" customFormat="1" ht="15" customHeight="1" x14ac:dyDescent="0.35">
      <c r="A9" s="19" t="s">
        <v>242</v>
      </c>
      <c r="C9" s="33" t="e">
        <f t="shared" ref="C9:W9" si="3">C6/B6-1</f>
        <v>#DIV/0!</v>
      </c>
      <c r="D9" s="33" t="e">
        <f t="shared" si="3"/>
        <v>#DIV/0!</v>
      </c>
      <c r="E9" s="33" t="e">
        <f t="shared" si="3"/>
        <v>#DIV/0!</v>
      </c>
      <c r="F9" s="33" t="e">
        <f t="shared" si="3"/>
        <v>#DIV/0!</v>
      </c>
      <c r="G9" s="33" t="e">
        <f t="shared" si="3"/>
        <v>#DIV/0!</v>
      </c>
      <c r="H9" s="33" t="e">
        <f t="shared" si="3"/>
        <v>#DIV/0!</v>
      </c>
      <c r="I9" s="33" t="e">
        <f t="shared" si="3"/>
        <v>#DIV/0!</v>
      </c>
      <c r="J9" s="33" t="e">
        <f t="shared" si="3"/>
        <v>#DIV/0!</v>
      </c>
      <c r="K9" s="33" t="e">
        <f t="shared" si="3"/>
        <v>#DIV/0!</v>
      </c>
      <c r="L9" s="33" t="e">
        <f t="shared" si="3"/>
        <v>#DIV/0!</v>
      </c>
      <c r="M9" s="33" t="e">
        <f t="shared" si="3"/>
        <v>#DIV/0!</v>
      </c>
      <c r="N9" s="33" t="e">
        <f t="shared" si="3"/>
        <v>#DIV/0!</v>
      </c>
      <c r="O9" s="33" t="e">
        <f t="shared" si="3"/>
        <v>#DIV/0!</v>
      </c>
      <c r="P9" s="33" t="e">
        <f t="shared" si="3"/>
        <v>#DIV/0!</v>
      </c>
      <c r="Q9" s="33" t="e">
        <f t="shared" si="3"/>
        <v>#DIV/0!</v>
      </c>
      <c r="R9" s="33" t="e">
        <f t="shared" si="3"/>
        <v>#DIV/0!</v>
      </c>
      <c r="S9" s="33" t="e">
        <f t="shared" si="3"/>
        <v>#DIV/0!</v>
      </c>
      <c r="T9" s="33" t="e">
        <f t="shared" si="3"/>
        <v>#DIV/0!</v>
      </c>
      <c r="U9" s="33" t="e">
        <f t="shared" si="3"/>
        <v>#DIV/0!</v>
      </c>
      <c r="V9" s="33" t="e">
        <f t="shared" si="3"/>
        <v>#DIV/0!</v>
      </c>
      <c r="W9" s="33" t="e">
        <f t="shared" si="3"/>
        <v>#DIV/0!</v>
      </c>
      <c r="X9" s="33" t="e">
        <f t="shared" si="1"/>
        <v>#DIV/0!</v>
      </c>
      <c r="Y9" s="33" t="e">
        <f t="shared" si="1"/>
        <v>#DIV/0!</v>
      </c>
      <c r="AB9" s="33" t="e">
        <f>AB6/AA6-1</f>
        <v>#DIV/0!</v>
      </c>
      <c r="AC9" s="33"/>
    </row>
    <row r="10" spans="1:33" x14ac:dyDescent="0.3">
      <c r="C10" s="33"/>
      <c r="D10" s="33"/>
      <c r="E10" s="33"/>
      <c r="F10" s="33"/>
      <c r="G10" s="33"/>
      <c r="H10" s="33"/>
      <c r="I10" s="33"/>
      <c r="J10" s="33"/>
      <c r="K10" s="33"/>
      <c r="S10" s="33"/>
      <c r="T10" s="33"/>
      <c r="U10" s="33"/>
      <c r="V10" s="33"/>
      <c r="W10" s="33"/>
      <c r="X10" s="33"/>
      <c r="Y10" s="33"/>
    </row>
  </sheetData>
  <mergeCells count="2">
    <mergeCell ref="A2:B2"/>
    <mergeCell ref="AE2:AG2"/>
  </mergeCells>
  <conditionalFormatting sqref="B3:B10">
    <cfRule type="cellIs" dxfId="15" priority="1" operator="lessThan">
      <formula>0</formula>
    </cfRule>
  </conditionalFormatting>
  <conditionalFormatting sqref="C7:C10">
    <cfRule type="cellIs" dxfId="14" priority="2" operator="lessThan">
      <formula>0</formula>
    </cfRule>
  </conditionalFormatting>
  <conditionalFormatting sqref="C3:L6">
    <cfRule type="cellIs" dxfId="13" priority="3" operator="lessThan">
      <formula>0</formula>
    </cfRule>
  </conditionalFormatting>
  <conditionalFormatting sqref="D10:K10">
    <cfRule type="cellIs" dxfId="12" priority="4" operator="lessThan">
      <formula>0</formula>
    </cfRule>
  </conditionalFormatting>
  <conditionalFormatting sqref="D7:L9">
    <cfRule type="cellIs" dxfId="11" priority="5" operator="lessThan">
      <formula>0</formula>
    </cfRule>
  </conditionalFormatting>
  <conditionalFormatting sqref="M3:R9">
    <cfRule type="cellIs" dxfId="10" priority="6" operator="lessThan">
      <formula>0</formula>
    </cfRule>
  </conditionalFormatting>
  <conditionalFormatting sqref="S3:AA10">
    <cfRule type="cellIs" dxfId="9" priority="7" operator="lessThan">
      <formula>0</formula>
    </cfRule>
  </conditionalFormatting>
  <conditionalFormatting sqref="AB3:AB9">
    <cfRule type="cellIs" dxfId="8" priority="8" operator="lessThan">
      <formula>0</formula>
    </cfRule>
  </conditionalFormatting>
  <conditionalFormatting sqref="AC3">
    <cfRule type="cellIs" dxfId="7" priority="9" operator="lessThan">
      <formula>0</formula>
    </cfRule>
  </conditionalFormatting>
  <conditionalFormatting sqref="AC7:AC9">
    <cfRule type="cellIs" dxfId="6" priority="10" operator="lessThan">
      <formula>0</formula>
    </cfRule>
  </conditionalFormatting>
  <conditionalFormatting sqref="AE3:AG3">
    <cfRule type="cellIs" dxfId="5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1"/>
  <sheetViews>
    <sheetView showGridLines="0" workbookViewId="0">
      <selection activeCell="Y2" sqref="Y2"/>
    </sheetView>
  </sheetViews>
  <sheetFormatPr defaultColWidth="9.1796875" defaultRowHeight="12" x14ac:dyDescent="0.3"/>
  <cols>
    <col min="1" max="1" width="27.453125" style="21" customWidth="1"/>
    <col min="2" max="3" width="9.1796875" style="21" customWidth="1"/>
    <col min="4" max="25" width="10.54296875" style="21" bestFit="1" customWidth="1"/>
    <col min="26" max="26" width="3.7265625" style="21" customWidth="1"/>
    <col min="27" max="29" width="10.26953125" style="21" bestFit="1" customWidth="1"/>
    <col min="30" max="37" width="9.1796875" style="21" customWidth="1"/>
    <col min="38" max="39" width="10.54296875" style="21" bestFit="1" customWidth="1"/>
    <col min="40" max="40" width="9.1796875" style="21" customWidth="1"/>
    <col min="41" max="16384" width="9.1796875" style="21"/>
  </cols>
  <sheetData>
    <row r="1" spans="1:29" s="27" customFormat="1" ht="14.5" customHeight="1" x14ac:dyDescent="0.35">
      <c r="A1" s="35" t="s">
        <v>213</v>
      </c>
    </row>
    <row r="2" spans="1:29" s="27" customFormat="1" ht="12" customHeight="1" x14ac:dyDescent="0.35">
      <c r="A2" s="30" t="s">
        <v>13</v>
      </c>
      <c r="B2" s="29" t="s">
        <v>215</v>
      </c>
      <c r="C2" s="29" t="s">
        <v>216</v>
      </c>
      <c r="D2" s="29" t="s">
        <v>217</v>
      </c>
      <c r="E2" s="29" t="s">
        <v>218</v>
      </c>
      <c r="F2" s="29" t="s">
        <v>219</v>
      </c>
      <c r="G2" s="29" t="s">
        <v>220</v>
      </c>
      <c r="H2" s="29" t="s">
        <v>221</v>
      </c>
      <c r="I2" s="29" t="s">
        <v>222</v>
      </c>
      <c r="J2" s="29" t="s">
        <v>223</v>
      </c>
      <c r="K2" s="29" t="s">
        <v>224</v>
      </c>
      <c r="L2" s="29" t="s">
        <v>225</v>
      </c>
      <c r="M2" s="29" t="s">
        <v>226</v>
      </c>
      <c r="N2" s="29" t="s">
        <v>227</v>
      </c>
      <c r="O2" s="29" t="s">
        <v>228</v>
      </c>
      <c r="P2" s="29" t="s">
        <v>229</v>
      </c>
      <c r="Q2" s="29" t="s">
        <v>230</v>
      </c>
      <c r="R2" s="29" t="s">
        <v>231</v>
      </c>
      <c r="S2" s="29" t="s">
        <v>232</v>
      </c>
      <c r="T2" s="29" t="s">
        <v>233</v>
      </c>
      <c r="U2" s="29" t="s">
        <v>234</v>
      </c>
      <c r="V2" s="29" t="s">
        <v>243</v>
      </c>
      <c r="W2" s="29" t="s">
        <v>244</v>
      </c>
      <c r="X2" s="29" t="s">
        <v>286</v>
      </c>
      <c r="Y2" s="29" t="s">
        <v>287</v>
      </c>
      <c r="AA2" s="29" t="s">
        <v>237</v>
      </c>
      <c r="AB2" s="29" t="s">
        <v>238</v>
      </c>
      <c r="AC2" s="29" t="s">
        <v>239</v>
      </c>
    </row>
    <row r="3" spans="1:29" s="27" customFormat="1" ht="12" customHeight="1" x14ac:dyDescent="0.35">
      <c r="A3" s="19" t="s">
        <v>0</v>
      </c>
      <c r="B3" s="32">
        <v>103190.77659583</v>
      </c>
      <c r="C3" s="32">
        <v>105903.638895581</v>
      </c>
      <c r="D3" s="32">
        <v>110811.755207386</v>
      </c>
      <c r="E3" s="32">
        <v>112757.643401405</v>
      </c>
      <c r="F3" s="32">
        <v>115706.328276313</v>
      </c>
      <c r="G3" s="32">
        <v>122716.033882227</v>
      </c>
      <c r="H3" s="32">
        <v>122529.443291962</v>
      </c>
      <c r="I3" s="32">
        <v>122610.669393644</v>
      </c>
      <c r="J3" s="32">
        <v>120077.967404016</v>
      </c>
      <c r="K3" s="32">
        <v>131293.33216333101</v>
      </c>
      <c r="L3" s="32">
        <v>133927.003564065</v>
      </c>
      <c r="M3" s="32">
        <v>140765.687586132</v>
      </c>
      <c r="N3" s="32">
        <v>144538.44202005101</v>
      </c>
      <c r="O3" s="32">
        <v>149421.837207948</v>
      </c>
      <c r="P3" s="32">
        <v>160020.02773599001</v>
      </c>
      <c r="Q3" s="32">
        <v>167007.567809403</v>
      </c>
      <c r="R3" s="32">
        <v>178115.22755117199</v>
      </c>
      <c r="S3" s="32">
        <v>182940.916314181</v>
      </c>
      <c r="T3" s="32">
        <v>182853.73111440701</v>
      </c>
      <c r="U3" s="32">
        <v>171075.12985451301</v>
      </c>
      <c r="V3" s="32">
        <v>172851.209695342</v>
      </c>
      <c r="W3" s="32">
        <v>169096.00056829301</v>
      </c>
      <c r="X3" s="32">
        <v>108382.54339681999</v>
      </c>
      <c r="Y3" s="32">
        <v>108382.54339681999</v>
      </c>
      <c r="AA3" s="32">
        <f>SUM(N3:Q3)</f>
        <v>620987.87477339199</v>
      </c>
      <c r="AB3" s="32">
        <f>SUM(R3:U3)</f>
        <v>714985.00483427302</v>
      </c>
      <c r="AC3" s="34">
        <f>AB3-AA3</f>
        <v>93997.130060881027</v>
      </c>
    </row>
    <row r="4" spans="1:29" s="27" customFormat="1" ht="12" customHeight="1" x14ac:dyDescent="0.35">
      <c r="A4" s="19" t="s">
        <v>245</v>
      </c>
      <c r="B4" s="32">
        <v>60667.509805794602</v>
      </c>
      <c r="C4" s="32">
        <v>59748.2989899522</v>
      </c>
      <c r="D4" s="32">
        <v>63571.057948889102</v>
      </c>
      <c r="E4" s="32">
        <v>64587.673929704302</v>
      </c>
      <c r="F4" s="32">
        <v>64096.411812874401</v>
      </c>
      <c r="G4" s="32">
        <v>69444.675587037302</v>
      </c>
      <c r="H4" s="32">
        <v>73990.458977756804</v>
      </c>
      <c r="I4" s="32">
        <v>73574.005635011199</v>
      </c>
      <c r="J4" s="32">
        <v>71679.445459231094</v>
      </c>
      <c r="K4" s="32">
        <v>79216.604084194798</v>
      </c>
      <c r="L4" s="32">
        <v>81492.479029947106</v>
      </c>
      <c r="M4" s="32">
        <v>86560.803714586102</v>
      </c>
      <c r="N4" s="32">
        <v>87102.454902807396</v>
      </c>
      <c r="O4" s="32">
        <v>92351.949281239504</v>
      </c>
      <c r="P4" s="32">
        <v>101905.028334399</v>
      </c>
      <c r="Q4" s="32">
        <v>105449.743329406</v>
      </c>
      <c r="R4" s="32">
        <v>114887.506476379</v>
      </c>
      <c r="S4" s="32">
        <v>116963.972766227</v>
      </c>
      <c r="T4" s="32">
        <v>113448.37524371</v>
      </c>
      <c r="U4" s="32">
        <v>102764.77286370999</v>
      </c>
      <c r="V4" s="32">
        <v>101423.21831545699</v>
      </c>
      <c r="W4" s="32">
        <v>99161.843629569004</v>
      </c>
      <c r="X4" s="32">
        <v>63329.7128535964</v>
      </c>
      <c r="Y4" s="32">
        <v>63329.7128535964</v>
      </c>
      <c r="AA4" s="32">
        <f>SUM(N4:Q4)</f>
        <v>386809.1758478519</v>
      </c>
      <c r="AB4" s="32">
        <f>SUM(R4:U4)</f>
        <v>448064.62735002598</v>
      </c>
      <c r="AC4" s="34">
        <f>AB4-AA4</f>
        <v>61255.451502174081</v>
      </c>
    </row>
    <row r="5" spans="1:29" s="27" customFormat="1" ht="12" customHeight="1" x14ac:dyDescent="0.35">
      <c r="A5" s="19" t="s">
        <v>246</v>
      </c>
      <c r="B5" s="32">
        <v>13936.3310900494</v>
      </c>
      <c r="C5" s="32">
        <v>14993.8018375791</v>
      </c>
      <c r="D5" s="32">
        <v>16216.1485123355</v>
      </c>
      <c r="E5" s="32">
        <v>15725.4821033511</v>
      </c>
      <c r="F5" s="32">
        <v>17459.1260337352</v>
      </c>
      <c r="G5" s="32">
        <v>16715.142591828298</v>
      </c>
      <c r="H5" s="32">
        <v>17880.7407998669</v>
      </c>
      <c r="I5" s="32">
        <v>17409.2800839632</v>
      </c>
      <c r="J5" s="32">
        <v>18053.952410777201</v>
      </c>
      <c r="K5" s="32">
        <v>20143.561869056899</v>
      </c>
      <c r="L5" s="32">
        <v>21162.262428399601</v>
      </c>
      <c r="M5" s="32">
        <v>21309.7430492118</v>
      </c>
      <c r="N5" s="32">
        <v>24409.039089621299</v>
      </c>
      <c r="O5" s="32">
        <v>22178.047344071201</v>
      </c>
      <c r="P5" s="32">
        <v>24443.843997222899</v>
      </c>
      <c r="Q5" s="32">
        <v>26755.344547433298</v>
      </c>
      <c r="R5" s="32">
        <v>27246.651489249602</v>
      </c>
      <c r="S5" s="32">
        <v>29593.702944859699</v>
      </c>
      <c r="T5" s="32">
        <v>29532.277625071099</v>
      </c>
      <c r="U5" s="32">
        <v>28827.669926466999</v>
      </c>
      <c r="V5" s="32">
        <v>31544.4151644456</v>
      </c>
      <c r="W5" s="32">
        <v>31229.063390784399</v>
      </c>
      <c r="X5" s="32">
        <v>19117.3551327317</v>
      </c>
      <c r="Y5" s="32">
        <v>19117.3551327317</v>
      </c>
      <c r="AA5" s="32">
        <f>SUM(N5:Q5)</f>
        <v>97786.274978348694</v>
      </c>
      <c r="AB5" s="32">
        <f>SUM(R5:U5)</f>
        <v>115200.3019856474</v>
      </c>
      <c r="AC5" s="34">
        <f>AB5-AA5</f>
        <v>17414.027007298704</v>
      </c>
    </row>
    <row r="6" spans="1:29" s="27" customFormat="1" ht="15" customHeight="1" x14ac:dyDescent="0.35">
      <c r="A6" s="19" t="s">
        <v>247</v>
      </c>
      <c r="B6" s="32">
        <v>8026.5681070598403</v>
      </c>
      <c r="C6" s="32">
        <v>9158.7929477812104</v>
      </c>
      <c r="D6" s="32">
        <v>7736.7628160426802</v>
      </c>
      <c r="E6" s="32">
        <v>8359.4245503435905</v>
      </c>
      <c r="F6" s="32">
        <v>8300.1452112569204</v>
      </c>
      <c r="G6" s="32">
        <v>11240.655367961001</v>
      </c>
      <c r="H6" s="32">
        <v>9623.2483928486909</v>
      </c>
      <c r="I6" s="32">
        <v>10497.9413532622</v>
      </c>
      <c r="J6" s="32">
        <v>11326.5305973293</v>
      </c>
      <c r="K6" s="32">
        <v>11531.4086541778</v>
      </c>
      <c r="L6" s="32">
        <v>11965.3190715692</v>
      </c>
      <c r="M6" s="32">
        <v>12087.7744640537</v>
      </c>
      <c r="N6" s="32">
        <v>11672.112466946501</v>
      </c>
      <c r="O6" s="32">
        <v>13862.4901364984</v>
      </c>
      <c r="P6" s="32">
        <v>13688.356998344299</v>
      </c>
      <c r="Q6" s="32">
        <v>14835.2748830132</v>
      </c>
      <c r="R6" s="32">
        <v>15677.320826527</v>
      </c>
      <c r="S6" s="32">
        <v>15828.334427456201</v>
      </c>
      <c r="T6" s="32">
        <v>16422.185380435301</v>
      </c>
      <c r="U6" s="32">
        <v>15897.3133065479</v>
      </c>
      <c r="V6" s="32">
        <v>15315.9066403979</v>
      </c>
      <c r="W6" s="32">
        <v>13690.211681082401</v>
      </c>
      <c r="X6" s="32">
        <v>8817.9920916333194</v>
      </c>
      <c r="Y6" s="32">
        <v>8817.9920916333194</v>
      </c>
      <c r="AA6" s="32">
        <f>SUM(N6:Q6)</f>
        <v>54058.234484802408</v>
      </c>
      <c r="AB6" s="32">
        <f>SUM(R6:U6)</f>
        <v>63825.153940966404</v>
      </c>
      <c r="AC6" s="34">
        <f>AB6-AA6</f>
        <v>9766.9194561639961</v>
      </c>
    </row>
    <row r="7" spans="1:29" s="27" customFormat="1" ht="15" customHeight="1" x14ac:dyDescent="0.35">
      <c r="A7" s="19" t="s">
        <v>248</v>
      </c>
      <c r="B7" s="32">
        <v>20560.367592926101</v>
      </c>
      <c r="C7" s="32">
        <v>22002.7451202681</v>
      </c>
      <c r="D7" s="32">
        <v>23287.785930118898</v>
      </c>
      <c r="E7" s="32">
        <v>24085.062818005699</v>
      </c>
      <c r="F7" s="32">
        <v>25850.645218446702</v>
      </c>
      <c r="G7" s="32">
        <v>25315.5603354001</v>
      </c>
      <c r="H7" s="32">
        <v>21034.995121489301</v>
      </c>
      <c r="I7" s="32">
        <v>21129.442321406899</v>
      </c>
      <c r="J7" s="32">
        <v>19018.0389366786</v>
      </c>
      <c r="K7" s="32">
        <v>20401.7575559012</v>
      </c>
      <c r="L7" s="32">
        <v>19306.943034148801</v>
      </c>
      <c r="M7" s="32">
        <v>20807.366358279902</v>
      </c>
      <c r="N7" s="32">
        <v>21354.835560676202</v>
      </c>
      <c r="O7" s="32">
        <v>21029.350446138898</v>
      </c>
      <c r="P7" s="32">
        <v>19982.7984060241</v>
      </c>
      <c r="Q7" s="32">
        <v>19967.205049550699</v>
      </c>
      <c r="R7" s="32">
        <v>20303.7487590169</v>
      </c>
      <c r="S7" s="32">
        <v>20554.906175638</v>
      </c>
      <c r="T7" s="32">
        <v>23450.892865190599</v>
      </c>
      <c r="U7" s="32">
        <v>23585.373757788198</v>
      </c>
      <c r="V7" s="32">
        <v>24567.6695750412</v>
      </c>
      <c r="W7" s="32">
        <v>25014.8818668571</v>
      </c>
      <c r="X7" s="32">
        <v>17117.483318858202</v>
      </c>
      <c r="Y7" s="32">
        <v>17117.483318858202</v>
      </c>
      <c r="AA7" s="32">
        <f>SUM(N7:Q7)</f>
        <v>82334.189462389899</v>
      </c>
      <c r="AB7" s="32">
        <f>SUM(R7:U7)</f>
        <v>87894.921557633701</v>
      </c>
      <c r="AC7" s="34">
        <f>AB7-AA7</f>
        <v>5560.7320952438022</v>
      </c>
    </row>
    <row r="8" spans="1:29" s="27" customFormat="1" ht="15" customHeight="1" x14ac:dyDescent="0.35">
      <c r="A8" s="36" t="s">
        <v>249</v>
      </c>
      <c r="C8" s="33">
        <f t="shared" ref="C8:Y8" si="0">C4/B4-1</f>
        <v>-1.5151616059154716E-2</v>
      </c>
      <c r="D8" s="33">
        <f t="shared" si="0"/>
        <v>6.3981050901210867E-2</v>
      </c>
      <c r="E8" s="33">
        <f t="shared" si="0"/>
        <v>1.5991805290271444E-2</v>
      </c>
      <c r="F8" s="33">
        <f t="shared" si="0"/>
        <v>-7.6061280262945674E-3</v>
      </c>
      <c r="G8" s="33">
        <f t="shared" si="0"/>
        <v>8.3440923179550763E-2</v>
      </c>
      <c r="H8" s="33">
        <f t="shared" si="0"/>
        <v>6.5459062948924229E-2</v>
      </c>
      <c r="I8" s="33">
        <f t="shared" si="0"/>
        <v>-5.6284735694206445E-3</v>
      </c>
      <c r="J8" s="33">
        <f t="shared" si="0"/>
        <v>-2.5750401373804688E-2</v>
      </c>
      <c r="K8" s="33">
        <f t="shared" si="0"/>
        <v>0.10515090590719756</v>
      </c>
      <c r="L8" s="33">
        <f t="shared" si="0"/>
        <v>2.8729771644002922E-2</v>
      </c>
      <c r="M8" s="33">
        <f t="shared" si="0"/>
        <v>6.2193772296170735E-2</v>
      </c>
      <c r="N8" s="33">
        <f t="shared" si="0"/>
        <v>6.257464868363094E-3</v>
      </c>
      <c r="O8" s="33">
        <f t="shared" si="0"/>
        <v>6.0268041633151581E-2</v>
      </c>
      <c r="P8" s="33">
        <f t="shared" si="0"/>
        <v>0.10344209437385565</v>
      </c>
      <c r="Q8" s="33">
        <f t="shared" si="0"/>
        <v>3.4784495455661979E-2</v>
      </c>
      <c r="R8" s="33">
        <f t="shared" si="0"/>
        <v>8.9500105443510947E-2</v>
      </c>
      <c r="S8" s="33">
        <f t="shared" si="0"/>
        <v>1.8073908587048271E-2</v>
      </c>
      <c r="T8" s="33">
        <f t="shared" si="0"/>
        <v>-3.0057097406767541E-2</v>
      </c>
      <c r="U8" s="33">
        <f t="shared" si="0"/>
        <v>-9.4171488635685363E-2</v>
      </c>
      <c r="V8" s="33">
        <f t="shared" si="0"/>
        <v>-1.3054615028753269E-2</v>
      </c>
      <c r="W8" s="33">
        <f t="shared" si="0"/>
        <v>-2.229642012398414E-2</v>
      </c>
      <c r="X8" s="33">
        <f t="shared" si="0"/>
        <v>-0.36134998568429044</v>
      </c>
      <c r="Y8" s="33">
        <f t="shared" si="0"/>
        <v>0</v>
      </c>
      <c r="AB8" s="33">
        <f>AB4/AA4-1</f>
        <v>0.15836090591157115</v>
      </c>
    </row>
    <row r="9" spans="1:29" s="27" customFormat="1" ht="15" customHeight="1" x14ac:dyDescent="0.35">
      <c r="A9" s="36" t="s">
        <v>250</v>
      </c>
      <c r="C9" s="33">
        <f t="shared" ref="C9:Y9" si="1">C5/B5-1</f>
        <v>7.5878704423486321E-2</v>
      </c>
      <c r="D9" s="33">
        <f t="shared" si="1"/>
        <v>8.1523464695446357E-2</v>
      </c>
      <c r="E9" s="33">
        <f t="shared" si="1"/>
        <v>-3.0257888216252637E-2</v>
      </c>
      <c r="F9" s="33">
        <f t="shared" si="1"/>
        <v>0.11024424682119349</v>
      </c>
      <c r="G9" s="33">
        <f t="shared" si="1"/>
        <v>-4.2612868506095136E-2</v>
      </c>
      <c r="H9" s="33">
        <f t="shared" si="1"/>
        <v>6.9733069977425233E-2</v>
      </c>
      <c r="I9" s="33">
        <f t="shared" si="1"/>
        <v>-2.6366956558489418E-2</v>
      </c>
      <c r="J9" s="33">
        <f t="shared" si="1"/>
        <v>3.7030384008115869E-2</v>
      </c>
      <c r="K9" s="33">
        <f t="shared" si="1"/>
        <v>0.11574249287553884</v>
      </c>
      <c r="L9" s="33">
        <f t="shared" si="1"/>
        <v>5.0572017300850813E-2</v>
      </c>
      <c r="M9" s="33">
        <f t="shared" si="1"/>
        <v>6.9690384622713708E-3</v>
      </c>
      <c r="N9" s="33">
        <f t="shared" si="1"/>
        <v>0.14544032902002235</v>
      </c>
      <c r="O9" s="33">
        <f t="shared" si="1"/>
        <v>-9.1400228307173093E-2</v>
      </c>
      <c r="P9" s="33">
        <f t="shared" si="1"/>
        <v>0.10216393796983247</v>
      </c>
      <c r="Q9" s="33">
        <f t="shared" si="1"/>
        <v>9.4563708984274797E-2</v>
      </c>
      <c r="R9" s="33">
        <f t="shared" si="1"/>
        <v>1.8362945801175812E-2</v>
      </c>
      <c r="S9" s="33">
        <f t="shared" si="1"/>
        <v>8.6140913738928404E-2</v>
      </c>
      <c r="T9" s="33">
        <f t="shared" si="1"/>
        <v>-2.0756212868342505E-3</v>
      </c>
      <c r="U9" s="33">
        <f t="shared" si="1"/>
        <v>-2.3858901353613571E-2</v>
      </c>
      <c r="V9" s="33">
        <f t="shared" si="1"/>
        <v>9.4240888871990558E-2</v>
      </c>
      <c r="W9" s="33">
        <f t="shared" si="1"/>
        <v>-9.9970714948185435E-3</v>
      </c>
      <c r="X9" s="33">
        <f t="shared" si="1"/>
        <v>-0.38783450231897854</v>
      </c>
      <c r="Y9" s="33">
        <f t="shared" si="1"/>
        <v>0</v>
      </c>
      <c r="AB9" s="33">
        <f>AB5/AA5-1</f>
        <v>0.1780825275444271</v>
      </c>
    </row>
    <row r="10" spans="1:29" s="27" customFormat="1" ht="15" customHeight="1" x14ac:dyDescent="0.35">
      <c r="A10" s="36" t="s">
        <v>251</v>
      </c>
      <c r="C10" s="33">
        <f t="shared" ref="C10:Y10" si="2">C6/B6-1</f>
        <v>0.1410596441243066</v>
      </c>
      <c r="D10" s="33">
        <f t="shared" si="2"/>
        <v>-0.15526392395223088</v>
      </c>
      <c r="E10" s="33">
        <f t="shared" si="2"/>
        <v>8.0480912896771395E-2</v>
      </c>
      <c r="F10" s="33">
        <f t="shared" si="2"/>
        <v>-7.0913181558931448E-3</v>
      </c>
      <c r="G10" s="33">
        <f t="shared" si="2"/>
        <v>0.3542721340243622</v>
      </c>
      <c r="H10" s="33">
        <f t="shared" si="2"/>
        <v>-0.14388902801186931</v>
      </c>
      <c r="I10" s="33">
        <f t="shared" si="2"/>
        <v>9.0893732002544914E-2</v>
      </c>
      <c r="J10" s="33">
        <f t="shared" si="2"/>
        <v>7.892873623356822E-2</v>
      </c>
      <c r="K10" s="33">
        <f t="shared" si="2"/>
        <v>1.808833297080481E-2</v>
      </c>
      <c r="L10" s="33">
        <f t="shared" si="2"/>
        <v>3.7628569969567094E-2</v>
      </c>
      <c r="M10" s="33">
        <f t="shared" si="2"/>
        <v>1.023419365184064E-2</v>
      </c>
      <c r="N10" s="33">
        <f t="shared" si="2"/>
        <v>-3.4386974901234657E-2</v>
      </c>
      <c r="O10" s="33">
        <f t="shared" si="2"/>
        <v>0.18765906135283461</v>
      </c>
      <c r="P10" s="33">
        <f t="shared" si="2"/>
        <v>-1.2561461645020588E-2</v>
      </c>
      <c r="Q10" s="33">
        <f t="shared" si="2"/>
        <v>8.3787841360919213E-2</v>
      </c>
      <c r="R10" s="33">
        <f t="shared" si="2"/>
        <v>5.6759712924360217E-2</v>
      </c>
      <c r="S10" s="33">
        <f t="shared" si="2"/>
        <v>9.6326153301447004E-3</v>
      </c>
      <c r="T10" s="33">
        <f t="shared" si="2"/>
        <v>3.7518221244364991E-2</v>
      </c>
      <c r="U10" s="33">
        <f t="shared" si="2"/>
        <v>-3.1961158745212548E-2</v>
      </c>
      <c r="V10" s="33">
        <f t="shared" si="2"/>
        <v>-3.6572636831062932E-2</v>
      </c>
      <c r="W10" s="33">
        <f t="shared" si="2"/>
        <v>-0.10614421969819898</v>
      </c>
      <c r="X10" s="33">
        <f t="shared" si="2"/>
        <v>-0.35589074171743307</v>
      </c>
      <c r="Y10" s="33">
        <f t="shared" si="2"/>
        <v>0</v>
      </c>
      <c r="AB10" s="33">
        <f>AB6/AA6-1</f>
        <v>0.18067403697599116</v>
      </c>
    </row>
    <row r="11" spans="1:29" s="27" customFormat="1" ht="15" customHeight="1" x14ac:dyDescent="0.35">
      <c r="A11" s="36" t="s">
        <v>252</v>
      </c>
      <c r="C11" s="33">
        <f t="shared" ref="C11:Y11" si="3">C7/B7-1</f>
        <v>7.0153294722135939E-2</v>
      </c>
      <c r="D11" s="33">
        <f t="shared" si="3"/>
        <v>5.8403658399290626E-2</v>
      </c>
      <c r="E11" s="33">
        <f t="shared" si="3"/>
        <v>3.4235838919132844E-2</v>
      </c>
      <c r="F11" s="33">
        <f t="shared" si="3"/>
        <v>7.3306115652771897E-2</v>
      </c>
      <c r="G11" s="33">
        <f t="shared" si="3"/>
        <v>-2.0699091977200323E-2</v>
      </c>
      <c r="H11" s="33">
        <f t="shared" si="3"/>
        <v>-0.16908830605361147</v>
      </c>
      <c r="I11" s="33">
        <f t="shared" si="3"/>
        <v>4.4900034144106371E-3</v>
      </c>
      <c r="J11" s="33">
        <f t="shared" si="3"/>
        <v>-9.9927075812557997E-2</v>
      </c>
      <c r="K11" s="33">
        <f t="shared" si="3"/>
        <v>7.2758217807301406E-2</v>
      </c>
      <c r="L11" s="33">
        <f t="shared" si="3"/>
        <v>-5.3662755218641722E-2</v>
      </c>
      <c r="M11" s="33">
        <f t="shared" si="3"/>
        <v>7.77141840361395E-2</v>
      </c>
      <c r="N11" s="33">
        <f t="shared" si="3"/>
        <v>2.6311316529419537E-2</v>
      </c>
      <c r="O11" s="33">
        <f t="shared" si="3"/>
        <v>-1.5241752324080982E-2</v>
      </c>
      <c r="P11" s="33">
        <f t="shared" si="3"/>
        <v>-4.9766256109301299E-2</v>
      </c>
      <c r="Q11" s="33">
        <f t="shared" si="3"/>
        <v>-7.8033897738261082E-4</v>
      </c>
      <c r="R11" s="33">
        <f t="shared" si="3"/>
        <v>1.685482312777542E-2</v>
      </c>
      <c r="S11" s="33">
        <f t="shared" si="3"/>
        <v>1.2370002190337459E-2</v>
      </c>
      <c r="T11" s="33">
        <f t="shared" si="3"/>
        <v>0.14089028988052354</v>
      </c>
      <c r="U11" s="33">
        <f t="shared" si="3"/>
        <v>5.7345745158052797E-3</v>
      </c>
      <c r="V11" s="33">
        <f t="shared" si="3"/>
        <v>4.1648516039676231E-2</v>
      </c>
      <c r="W11" s="33">
        <f t="shared" si="3"/>
        <v>1.8203285030755634E-2</v>
      </c>
      <c r="X11" s="33">
        <f t="shared" si="3"/>
        <v>-0.31570800893776663</v>
      </c>
      <c r="Y11" s="33">
        <f t="shared" si="3"/>
        <v>0</v>
      </c>
      <c r="AB11" s="33">
        <f>AB7/AA7-1</f>
        <v>6.7538553929457734E-2</v>
      </c>
    </row>
  </sheetData>
  <conditionalFormatting sqref="B2:B11">
    <cfRule type="cellIs" dxfId="4" priority="1" operator="lessThan">
      <formula>0</formula>
    </cfRule>
  </conditionalFormatting>
  <conditionalFormatting sqref="C2:K7">
    <cfRule type="cellIs" dxfId="3" priority="2" operator="lessThan">
      <formula>0</formula>
    </cfRule>
  </conditionalFormatting>
  <conditionalFormatting sqref="C8:L11">
    <cfRule type="cellIs" dxfId="2" priority="3" operator="lessThan">
      <formula>0</formula>
    </cfRule>
  </conditionalFormatting>
  <conditionalFormatting sqref="L2:AB11">
    <cfRule type="cellIs" dxfId="1" priority="4" operator="lessThan">
      <formula>0</formula>
    </cfRule>
  </conditionalFormatting>
  <conditionalFormatting sqref="AC2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2"/>
  <sheetViews>
    <sheetView showGridLines="0" workbookViewId="0">
      <pane xSplit="5" ySplit="2" topLeftCell="F3" activePane="bottomRight" state="frozenSplit"/>
      <selection activeCell="AI4" sqref="AI4 AI4"/>
      <selection pane="topRight"/>
      <selection pane="bottomLeft"/>
      <selection pane="bottomRight" activeCell="A2" sqref="A2"/>
    </sheetView>
  </sheetViews>
  <sheetFormatPr defaultColWidth="9.1796875" defaultRowHeight="12" x14ac:dyDescent="0.3"/>
  <cols>
    <col min="1" max="1" width="39.7265625" style="37" bestFit="1" customWidth="1"/>
    <col min="2" max="2" width="10.81640625" style="37" bestFit="1" customWidth="1"/>
    <col min="3" max="3" width="28.453125" style="37" bestFit="1" customWidth="1"/>
    <col min="4" max="4" width="9.54296875" style="37" bestFit="1" customWidth="1"/>
    <col min="5" max="5" width="11" style="37" bestFit="1" customWidth="1"/>
    <col min="6" max="7" width="8.81640625" style="37" bestFit="1" customWidth="1"/>
    <col min="8" max="8" width="8.7265625" style="37" customWidth="1"/>
    <col min="9" max="9" width="7.81640625" style="37" bestFit="1" customWidth="1"/>
    <col min="10" max="10" width="7.54296875" style="37" customWidth="1"/>
    <col min="11" max="12" width="7.81640625" style="38" bestFit="1" customWidth="1"/>
    <col min="13" max="13" width="7.7265625" style="38" customWidth="1"/>
    <col min="14" max="14" width="8.81640625" style="38" bestFit="1" customWidth="1"/>
    <col min="15" max="15" width="8.7265625" style="38" customWidth="1"/>
    <col min="16" max="16" width="8.7265625" style="39" customWidth="1"/>
    <col min="17" max="22" width="8.7265625" style="40" customWidth="1"/>
    <col min="23" max="23" width="8.81640625" style="37" customWidth="1"/>
    <col min="24" max="24" width="9.1796875" style="37" customWidth="1"/>
    <col min="25" max="26" width="10.26953125" style="37" customWidth="1"/>
    <col min="27" max="27" width="9.1796875" style="41" customWidth="1"/>
    <col min="28" max="29" width="9.1796875" style="37" customWidth="1"/>
    <col min="30" max="35" width="9.1796875" style="38" customWidth="1"/>
    <col min="36" max="36" width="9.1796875" style="37" customWidth="1"/>
    <col min="37" max="16384" width="9.1796875" style="37"/>
  </cols>
  <sheetData>
    <row r="1" spans="1:35" s="27" customFormat="1" ht="31" customHeight="1" x14ac:dyDescent="0.35">
      <c r="A1" s="42" t="s">
        <v>253</v>
      </c>
      <c r="AA1" s="43"/>
      <c r="AD1" s="13"/>
      <c r="AE1" s="13"/>
      <c r="AF1" s="13"/>
      <c r="AG1" s="13"/>
      <c r="AH1" s="13"/>
      <c r="AI1" s="13"/>
    </row>
    <row r="2" spans="1:35" s="27" customFormat="1" ht="60.75" customHeight="1" x14ac:dyDescent="0.35">
      <c r="A2" s="44" t="s">
        <v>254</v>
      </c>
      <c r="B2" s="45" t="s">
        <v>13</v>
      </c>
      <c r="C2" s="45" t="s">
        <v>255</v>
      </c>
      <c r="D2" s="45" t="s">
        <v>256</v>
      </c>
      <c r="E2" s="45" t="s">
        <v>16</v>
      </c>
      <c r="F2" s="45" t="s">
        <v>288</v>
      </c>
      <c r="G2" s="45" t="s">
        <v>289</v>
      </c>
      <c r="H2" s="45" t="s">
        <v>290</v>
      </c>
      <c r="I2" s="45" t="s">
        <v>291</v>
      </c>
      <c r="J2" s="45" t="s">
        <v>292</v>
      </c>
      <c r="K2" s="45" t="s">
        <v>293</v>
      </c>
      <c r="L2" s="45" t="s">
        <v>294</v>
      </c>
      <c r="M2" s="45" t="s">
        <v>295</v>
      </c>
      <c r="N2" s="45" t="s">
        <v>296</v>
      </c>
      <c r="O2" s="45" t="s">
        <v>297</v>
      </c>
      <c r="P2" s="45" t="s">
        <v>257</v>
      </c>
      <c r="Q2" s="45" t="s">
        <v>298</v>
      </c>
      <c r="R2" s="45" t="s">
        <v>299</v>
      </c>
      <c r="S2" s="45" t="s">
        <v>300</v>
      </c>
      <c r="T2" s="45" t="s">
        <v>301</v>
      </c>
      <c r="U2" s="45" t="s">
        <v>302</v>
      </c>
      <c r="V2" s="45" t="s">
        <v>303</v>
      </c>
      <c r="W2" s="45" t="s">
        <v>258</v>
      </c>
      <c r="X2" s="45" t="s">
        <v>259</v>
      </c>
      <c r="Y2" s="45" t="s">
        <v>260</v>
      </c>
      <c r="Z2" s="45" t="s">
        <v>261</v>
      </c>
      <c r="AA2" s="46" t="s">
        <v>262</v>
      </c>
      <c r="AB2" s="45" t="s">
        <v>263</v>
      </c>
      <c r="AC2" s="45" t="s">
        <v>264</v>
      </c>
      <c r="AD2" s="47" t="s">
        <v>265</v>
      </c>
      <c r="AE2" s="47" t="s">
        <v>266</v>
      </c>
      <c r="AF2" s="47" t="s">
        <v>267</v>
      </c>
      <c r="AG2" s="47" t="s">
        <v>268</v>
      </c>
      <c r="AH2" s="47" t="s">
        <v>269</v>
      </c>
      <c r="AI2" s="47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Murugaraj Karupaiya</cp:lastModifiedBy>
  <dcterms:created xsi:type="dcterms:W3CDTF">2020-09-03T05:55:24Z</dcterms:created>
  <dcterms:modified xsi:type="dcterms:W3CDTF">2024-02-09T07:08:45Z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2022-04-06T05:43:00Z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r8>0</vt:r8>
  </property>
</Properties>
</file>