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10" yWindow="-110" windowWidth="19420" windowHeight="10300"/>
  </bookViews>
  <sheets>
    <sheet name="AccountWise_Revenue&amp;TopAccounts" sheetId="178" r:id="rId1"/>
    <sheet name="Top10 Accounts_Charts" sheetId="179" r:id="rId2"/>
    <sheet name="Org 300 Accounts_Charts" sheetId="180" r:id="rId3"/>
    <sheet name="Top 15 Accounts" sheetId="181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'AccountWise_Revenue&amp;TopAccounts'!$A$18:$FP$18</definedName>
    <definedName name="Category" localSheetId="3">[1]Sheet2!$B$2:$B$5</definedName>
    <definedName name="Category">[2]Sheet2!$B$2:$B$5</definedName>
    <definedName name="Job" localSheetId="3">[3]Lookup!$G$2:$G$6</definedName>
    <definedName name="Job">[4]Lookup!$G$2:$G$6</definedName>
    <definedName name="Locations" localSheetId="3">[3]Lookup!$C$2:$C$30</definedName>
    <definedName name="Locations">[4]Lookup!$C$2:$C$30</definedName>
    <definedName name="open1_2" localSheetId="3">OFFSET(#REF!,0,0,COUNTA(#REF!),1)</definedName>
    <definedName name="open1_2">OFFSET(#REF!,0,0,COUNTA(#REF!),1)</definedName>
    <definedName name="open1_2to5" localSheetId="3">OFFSET(#REF!,0,0,COUNTA(#REF!),1)</definedName>
    <definedName name="open1_2to5">OFFSET(#REF!,0,0,COUNTA(#REF!),1)</definedName>
    <definedName name="open1_50" localSheetId="3">OFFSET(#REF!,0,0,COUNTA(#REF!),1)</definedName>
    <definedName name="open1_50">OFFSET(#REF!,0,0,COUNTA(#REF!),1)</definedName>
    <definedName name="open1_5to50" localSheetId="3">OFFSET(#REF!,0,0,COUNTA(#REF!),1)</definedName>
    <definedName name="open1_5to50">OFFSET(#REF!,0,0,COUNTA(#REF!),1)</definedName>
    <definedName name="open1_n2" localSheetId="3">OFFSET(#REF!,0,0,COUNTA(#REF!),1)</definedName>
    <definedName name="open1_n2">OFFSET(#REF!,0,0,COUNTA(#REF!),1)</definedName>
    <definedName name="open1_n2to5" localSheetId="3">OFFSET(#REF!,0,0,COUNTA(#REF!),1)</definedName>
    <definedName name="open1_n2to5">OFFSET(#REF!,0,0,COUNTA(#REF!),1)</definedName>
    <definedName name="open1_n50" localSheetId="3">OFFSET(#REF!,0,0,COUNTA(#REF!),1)</definedName>
    <definedName name="open1_n50">OFFSET(#REF!,0,0,COUNTA(#REF!),1)</definedName>
    <definedName name="open1_n5to50" localSheetId="3">OFFSET(#REF!,0,0,COUNTA(#REF!),1)</definedName>
    <definedName name="open1_n5to50">OFFSET(#REF!,0,0,COUNTA(#REF!),1)</definedName>
    <definedName name="open2cus" localSheetId="3">OFFSET(#REF!,0,0,COUNTA(#REF!),1)</definedName>
    <definedName name="open2cus">OFFSET(#REF!,0,0,COUNTA(#REF!),1)</definedName>
    <definedName name="open2ncus" localSheetId="3">OFFSET(#REF!,0,0,COUNTA(#REF!),1)</definedName>
    <definedName name="open2ncus">OFFSET(#REF!,0,0,COUNTA(#REF!),1)</definedName>
    <definedName name="open2npros" localSheetId="3">OFFSET(#REF!,0,0,COUNTA(#REF!),1)</definedName>
    <definedName name="open2npros">OFFSET(#REF!,0,0,COUNTA(#REF!),1)</definedName>
    <definedName name="open2nstart" localSheetId="3">OFFSET(#REF!,0,0,COUNTA(#REF!),1)</definedName>
    <definedName name="open2nstart">OFFSET(#REF!,0,0,COUNTA(#REF!),1)</definedName>
    <definedName name="open2pros" localSheetId="3">OFFSET(#REF!,0,0,COUNTA(#REF!),1)</definedName>
    <definedName name="open2pros">OFFSET(#REF!,0,0,COUNTA(#REF!),1)</definedName>
    <definedName name="open2start" localSheetId="3">OFFSET(#REF!,0,0,COUNTA(#REF!),1)</definedName>
    <definedName name="open2start">OFFSET(#REF!,0,0,COUNTA(#REF!),1)</definedName>
    <definedName name="open3fshil" localSheetId="3">OFFSET(#REF!,0,0,COUNTA(#REF!),1)</definedName>
    <definedName name="open3fshil">OFFSET(#REF!,0,0,COUNTA(#REF!),1)</definedName>
    <definedName name="open3mrcl" localSheetId="3">OFFSET(#REF!,0,0,COUNTA(#REF!),1)</definedName>
    <definedName name="open3mrcl">OFFSET(#REF!,0,0,COUNTA(#REF!),1)</definedName>
    <definedName name="open3others" localSheetId="3">OFFSET(#REF!,0,0,COUNTA(#REF!),1)</definedName>
    <definedName name="open3others">OFFSET(#REF!,0,0,COUNTA(#REF!),1)</definedName>
    <definedName name="open3pfshil" localSheetId="3">OFFSET(#REF!,0,0,COUNTA(#REF!),1)</definedName>
    <definedName name="open3pfshil">OFFSET(#REF!,0,0,COUNTA(#REF!),1)</definedName>
    <definedName name="open3pmrcl" localSheetId="3">OFFSET(#REF!,0,0,COUNTA(#REF!),1)</definedName>
    <definedName name="open3pmrcl">OFFSET(#REF!,0,0,COUNTA(#REF!),1)</definedName>
    <definedName name="open3pothers" localSheetId="3">OFFSET(#REF!,0,0,COUNTA(#REF!),1)</definedName>
    <definedName name="open3pothers">OFFSET(#REF!,0,0,COUNTA(#REF!),1)</definedName>
    <definedName name="open3psource" localSheetId="3">OFFSET(#REF!,0,0,COUNTA(#REF!),1)</definedName>
    <definedName name="open3psource">OFFSET(#REF!,0,0,COUNTA(#REF!),1)</definedName>
    <definedName name="open3source" localSheetId="3">OFFSET(#REF!,0,0,COUNTA(#REF!),1)</definedName>
    <definedName name="open3source">OFFSET(#REF!,0,0,COUNTA(#REF!),1)</definedName>
    <definedName name="open4high" localSheetId="3">OFFSET(#REF!,0,0,COUNTA(#REF!),1)</definedName>
    <definedName name="open4high">OFFSET(#REF!,0,0,COUNTA(#REF!),1)</definedName>
    <definedName name="open4low" localSheetId="3">OFFSET(#REF!,0,0,COUNTA(#REF!),1)</definedName>
    <definedName name="open4low">OFFSET(#REF!,0,0,COUNTA(#REF!),1)</definedName>
    <definedName name="open4med" localSheetId="3">OFFSET(#REF!,0,0,COUNTA(#REF!),1)</definedName>
    <definedName name="open4med">OFFSET(#REF!,0,0,COUNTA(#REF!),1)</definedName>
    <definedName name="open4phigh" localSheetId="3">OFFSET(#REF!,0,0,COUNTA(#REF!),1)</definedName>
    <definedName name="open4phigh">OFFSET(#REF!,0,0,COUNTA(#REF!),1)</definedName>
    <definedName name="open4plow" localSheetId="3">OFFSET(#REF!,0,0,COUNTA(#REF!),1)</definedName>
    <definedName name="open4plow">OFFSET(#REF!,0,0,COUNTA(#REF!),1)</definedName>
    <definedName name="open4pmed" localSheetId="3">OFFSET(#REF!,0,0,COUNTA(#REF!),1)</definedName>
    <definedName name="open4pmed">OFFSET(#REF!,0,0,COUNTA(#REF!),1)</definedName>
    <definedName name="open5america" localSheetId="3">OFFSET(#REF!,0,0,COUNTA(#REF!),1)</definedName>
    <definedName name="open5america">OFFSET(#REF!,0,0,COUNTA(#REF!),1)</definedName>
    <definedName name="open5eur" localSheetId="3">OFFSET(#REF!,0,0,COUNTA(#REF!),1)</definedName>
    <definedName name="open5eur">OFFSET(#REF!,0,0,COUNTA(#REF!),1)</definedName>
    <definedName name="open5pamerica" localSheetId="3">OFFSET(#REF!,0,0,COUNTA(#REF!),1)</definedName>
    <definedName name="open5pamerica">OFFSET(#REF!,0,0,COUNTA(#REF!),1)</definedName>
    <definedName name="open5peur" localSheetId="3">OFFSET(#REF!,0,0,COUNTA(#REF!),1)</definedName>
    <definedName name="open5peur">OFFSET(#REF!,0,0,COUNTA(#REF!),1)</definedName>
    <definedName name="open5prow" localSheetId="3">OFFSET(#REF!,0,0,COUNTA(#REF!),1)</definedName>
    <definedName name="open5prow">OFFSET(#REF!,0,0,COUNTA(#REF!),1)</definedName>
    <definedName name="open5row" localSheetId="3">OFFSET(#REF!,0,0,COUNTA(#REF!),1)</definedName>
    <definedName name="open5row">OFFSET(#REF!,0,0,COUNTA(#REF!),1)</definedName>
    <definedName name="Period" localSheetId="3">[3]Lookup!$I$2:$I$5</definedName>
    <definedName name="Period">[4]Lookup!$I$2:$I$5</definedName>
    <definedName name="Role" localSheetId="3">[3]Lookup!$E$2:$E$17</definedName>
    <definedName name="Role">[4]Lookup!$E$2:$E$17</definedName>
    <definedName name="SAPBEXdnldView">"00O2TLIUPXFXHK6B6LGN21YYK"</definedName>
    <definedName name="SAPBEXsysID">"BIP"</definedName>
    <definedName name="Skill" localSheetId="3">[3]Lookup!$A$2:$A$51</definedName>
    <definedName name="Skill">[4]Lookup!$A$2:$A$51</definedName>
    <definedName name="tab1Aband">OFFSET([5]ClosedOppTrend!$F$13,0,0,COUNTA([5]ClosedOppTrend!$C$13:$C$66),1)</definedName>
    <definedName name="tab1lost">OFFSET([5]ClosedOppTrend!$E$13,0,0,COUNTA([5]ClosedOppTrend!$C$13:$C$66),1)</definedName>
    <definedName name="tab1Overall">OFFSET([5]ClosedOppTrend!$G$13,0,0,COUNTA([5]ClosedOppTrend!$C$13:$C$66),1)</definedName>
    <definedName name="tab1pAband">OFFSET([5]ClosedOppTrend!$J$13,0,0,COUNTA([5]ClosedOppTrend!$C$13:$C$66),1)</definedName>
    <definedName name="tab1plost">OFFSET([5]ClosedOppTrend!$I$13,0,0,COUNTA([5]ClosedOppTrend!$C$13:$C$66),1)</definedName>
    <definedName name="tab1pwon">OFFSET([5]ClosedOppTrend!$H$13,0,0,COUNTA([5]ClosedOppTrend!$C$13:$C$66),1)</definedName>
    <definedName name="tab1won">OFFSET([5]ClosedOppTrend!$D$13,0,0,COUNTA([5]ClosedOppTrend!$C$13:$C$66),1)</definedName>
    <definedName name="tab2fshil">OFFSET([5]ClosedOppTrend!$AI$13,0,0,COUNTA([5]ClosedOppTrend!$AG$13:$AG$66),1)</definedName>
    <definedName name="tab2mrcl">OFFSET([5]ClosedOppTrend!$AH$13,0,0,COUNTA([5]ClosedOppTrend!$AG$13:$AG$66),1)</definedName>
    <definedName name="tab2others">OFFSET([5]ClosedOppTrend!$AK$13,0,0,COUNTA([5]ClosedOppTrend!$AG$13:$AG$66),1)</definedName>
    <definedName name="tab2pfshil">OFFSET([5]ClosedOppTrend!$AM$13,0,0,COUNTA([5]ClosedOppTrend!$AG$13:$AG$66),1)</definedName>
    <definedName name="tab2pmrcl">OFFSET([5]ClosedOppTrend!$AL$13,0,0,COUNTA([5]ClosedOppTrend!$AG$13:$AG$66),1)</definedName>
    <definedName name="tab2pothers">OFFSET([5]ClosedOppTrend!$AO$13,0,0,COUNTA([5]ClosedOppTrend!$AG$13:$AG$66),1)</definedName>
    <definedName name="tab2psource">OFFSET([5]ClosedOppTrend!$AN$13,0,0,COUNTA([5]ClosedOppTrend!$AG$13:$AG$66),1)</definedName>
    <definedName name="tab2source">OFFSET([5]ClosedOppTrend!$AJ$13,0,0,COUNTA([5]ClosedOppTrend!$AG$13:$AG$66),1)</definedName>
    <definedName name="tab3America">OFFSET([5]ClosedOppTrend!$BB$13,0,0,COUNTA([5]ClosedOppTrend!$BA$13:$BA$66),1)</definedName>
    <definedName name="tab3eur">OFFSET([5]ClosedOppTrend!$BC$13,0,0,COUNTA([5]ClosedOppTrend!$BA$13:$BA$66),1)</definedName>
    <definedName name="tab3others">OFFSET([5]ClosedOppTrend!$BD$13,0,0,COUNTA([5]ClosedOppTrend!$BA$13:$BA$66),1)</definedName>
    <definedName name="tab3pamerica">OFFSET([5]ClosedOppTrend!$BE$13,0,0,COUNTA([5]ClosedOppTrend!$BA$13:$BA$66),1)</definedName>
    <definedName name="tab3peur">OFFSET([5]ClosedOppTrend!$BF$13,0,0,COUNTA([5]ClosedOppTrend!$BA$13:$BA$66),1)</definedName>
    <definedName name="tab3pothers">OFFSET([5]ClosedOppTrend!$BG$13,0,0,COUNTA([5]ClosedOppTrend!$BA$13:$BA$66),1)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" i="180" l="1"/>
  <c r="Y10" i="180"/>
  <c r="Y9" i="180"/>
  <c r="Y8" i="180"/>
  <c r="FJ17" i="178"/>
  <c r="FH17" i="178"/>
  <c r="FF17" i="178"/>
  <c r="FE17" i="178"/>
  <c r="BN13" i="178"/>
  <c r="AC13" i="178"/>
  <c r="AC4" i="178"/>
  <c r="Y5" i="179" s="1"/>
  <c r="AC3" i="178"/>
  <c r="Y4" i="179" s="1"/>
  <c r="AC2" i="178"/>
  <c r="Y3" i="179" s="1"/>
  <c r="AC10" i="178"/>
  <c r="FI17" i="178" l="1"/>
  <c r="FG17" i="178"/>
  <c r="AC6" i="178"/>
  <c r="AC5" i="178"/>
  <c r="AC16" i="178"/>
  <c r="AK2" i="178"/>
  <c r="AL2" i="178"/>
  <c r="AM2" i="178"/>
  <c r="AN2" i="178"/>
  <c r="AO2" i="178"/>
  <c r="AP2" i="178"/>
  <c r="AQ2" i="178"/>
  <c r="AR2" i="178"/>
  <c r="AS2" i="178"/>
  <c r="AT2" i="178"/>
  <c r="AU2" i="178"/>
  <c r="AK3" i="178"/>
  <c r="AL3" i="178"/>
  <c r="AM3" i="178"/>
  <c r="AN3" i="178"/>
  <c r="AO3" i="178"/>
  <c r="AP3" i="178"/>
  <c r="AQ3" i="178"/>
  <c r="AR3" i="178"/>
  <c r="AS3" i="178"/>
  <c r="AT3" i="178"/>
  <c r="AU3" i="178"/>
  <c r="AK4" i="178"/>
  <c r="AL4" i="178"/>
  <c r="AM4" i="178"/>
  <c r="AN4" i="178"/>
  <c r="AO4" i="178"/>
  <c r="AP4" i="178"/>
  <c r="AQ4" i="178"/>
  <c r="AR4" i="178"/>
  <c r="AS4" i="178"/>
  <c r="AT4" i="178"/>
  <c r="AU4" i="178"/>
  <c r="AV8" i="178"/>
  <c r="AW8" i="178"/>
  <c r="AX8" i="178"/>
  <c r="AV9" i="178"/>
  <c r="AW9" i="178"/>
  <c r="AX9" i="178"/>
  <c r="AV10" i="178"/>
  <c r="AW10" i="178"/>
  <c r="AX10" i="178"/>
  <c r="AV11" i="178"/>
  <c r="AW11" i="178"/>
  <c r="AX11" i="178"/>
  <c r="AK13" i="178"/>
  <c r="AL13" i="178"/>
  <c r="AM13" i="178"/>
  <c r="AN13" i="178"/>
  <c r="AO13" i="178"/>
  <c r="AP13" i="178"/>
  <c r="AQ13" i="178"/>
  <c r="AR13" i="178"/>
  <c r="AS13" i="178"/>
  <c r="AT13" i="178"/>
  <c r="AU13" i="178"/>
  <c r="AY13" i="178"/>
  <c r="AZ13" i="178"/>
  <c r="BA13" i="178"/>
  <c r="BB13" i="178"/>
  <c r="BC13" i="178"/>
  <c r="BD13" i="178"/>
  <c r="BE13" i="178"/>
  <c r="BF13" i="178"/>
  <c r="BG13" i="178"/>
  <c r="BH13" i="178"/>
  <c r="BI13" i="178"/>
  <c r="BJ13" i="178"/>
  <c r="BK13" i="178"/>
  <c r="BL13" i="178"/>
  <c r="BM13" i="178"/>
  <c r="BS17" i="178"/>
  <c r="BT17" i="178"/>
  <c r="BV17" i="178"/>
  <c r="BX17" i="178"/>
  <c r="BY17" i="178"/>
  <c r="BZ17" i="178"/>
  <c r="CB17" i="178"/>
  <c r="CD17" i="178"/>
  <c r="CE17" i="178"/>
  <c r="CF17" i="178"/>
  <c r="CH17" i="178"/>
  <c r="CJ17" i="178"/>
  <c r="CK17" i="178"/>
  <c r="CL17" i="178"/>
  <c r="CN17" i="178"/>
  <c r="CP17" i="178"/>
  <c r="CQ17" i="178"/>
  <c r="CR17" i="178"/>
  <c r="CT17" i="178"/>
  <c r="CV17" i="178"/>
  <c r="CW17" i="178"/>
  <c r="CX17" i="178"/>
  <c r="CZ17" i="178"/>
  <c r="DB17" i="178"/>
  <c r="DC17" i="178"/>
  <c r="DD17" i="178"/>
  <c r="DE17" i="178" s="1"/>
  <c r="DF17" i="178"/>
  <c r="DG17" i="178" s="1"/>
  <c r="DH17" i="178"/>
  <c r="DI17" i="178"/>
  <c r="DJ17" i="178"/>
  <c r="DL17" i="178"/>
  <c r="DN17" i="178"/>
  <c r="DO17" i="178"/>
  <c r="DP17" i="178"/>
  <c r="DQ17" i="178" s="1"/>
  <c r="DR17" i="178"/>
  <c r="DS17" i="178" s="1"/>
  <c r="DT17" i="178"/>
  <c r="DU17" i="178"/>
  <c r="DV17" i="178"/>
  <c r="DX17" i="178"/>
  <c r="DZ17" i="178"/>
  <c r="EA17" i="178"/>
  <c r="EB17" i="178"/>
  <c r="ED17" i="178"/>
  <c r="EF17" i="178"/>
  <c r="EG17" i="178"/>
  <c r="EH17" i="178"/>
  <c r="EJ17" i="178"/>
  <c r="EL17" i="178"/>
  <c r="EM17" i="178"/>
  <c r="EN17" i="178"/>
  <c r="EP17" i="178"/>
  <c r="ER17" i="178"/>
  <c r="ES17" i="178"/>
  <c r="ET17" i="178"/>
  <c r="EV17" i="178"/>
  <c r="EX17" i="178"/>
  <c r="EY17" i="178"/>
  <c r="EZ17" i="178"/>
  <c r="FB17" i="178"/>
  <c r="FD17" i="178"/>
  <c r="FK17" i="178"/>
  <c r="FL17" i="178"/>
  <c r="FN17" i="178"/>
  <c r="FP17" i="178"/>
  <c r="FQ17" i="178"/>
  <c r="FR17" i="178"/>
  <c r="FT17" i="178"/>
  <c r="FV17" i="178"/>
  <c r="FW17" i="178"/>
  <c r="FX17" i="178"/>
  <c r="FZ17" i="178"/>
  <c r="GB17" i="178"/>
  <c r="GC17" i="178"/>
  <c r="GD17" i="178"/>
  <c r="GF17" i="178"/>
  <c r="GH17" i="178"/>
  <c r="GI17" i="178"/>
  <c r="GJ17" i="178"/>
  <c r="GL17" i="178"/>
  <c r="GN17" i="178"/>
  <c r="GO17" i="178"/>
  <c r="GP17" i="178"/>
  <c r="GR17" i="178"/>
  <c r="GT17" i="178"/>
  <c r="GU17" i="178"/>
  <c r="GV17" i="178"/>
  <c r="GX17" i="178"/>
  <c r="GZ17" i="178"/>
  <c r="HA17" i="178"/>
  <c r="HB17" i="178"/>
  <c r="HD17" i="178"/>
  <c r="HE17" i="178" s="1"/>
  <c r="HF17" i="178"/>
  <c r="X11" i="180"/>
  <c r="W11" i="180"/>
  <c r="V11" i="180"/>
  <c r="U11" i="180"/>
  <c r="T11" i="180"/>
  <c r="S11" i="180"/>
  <c r="R11" i="180"/>
  <c r="Q11" i="180"/>
  <c r="P11" i="180"/>
  <c r="O11" i="180"/>
  <c r="N11" i="180"/>
  <c r="M11" i="180"/>
  <c r="L11" i="180"/>
  <c r="K11" i="180"/>
  <c r="J11" i="180"/>
  <c r="I11" i="180"/>
  <c r="H11" i="180"/>
  <c r="G11" i="180"/>
  <c r="F11" i="180"/>
  <c r="E11" i="180"/>
  <c r="D11" i="180"/>
  <c r="C11" i="180"/>
  <c r="X10" i="180"/>
  <c r="W10" i="180"/>
  <c r="V10" i="180"/>
  <c r="U10" i="180"/>
  <c r="T10" i="180"/>
  <c r="S10" i="180"/>
  <c r="R10" i="180"/>
  <c r="Q10" i="180"/>
  <c r="P10" i="180"/>
  <c r="O10" i="180"/>
  <c r="N10" i="180"/>
  <c r="M10" i="180"/>
  <c r="L10" i="180"/>
  <c r="K10" i="180"/>
  <c r="J10" i="180"/>
  <c r="I10" i="180"/>
  <c r="H10" i="180"/>
  <c r="G10" i="180"/>
  <c r="F10" i="180"/>
  <c r="E10" i="180"/>
  <c r="D10" i="180"/>
  <c r="C10" i="180"/>
  <c r="X9" i="180"/>
  <c r="W9" i="180"/>
  <c r="V9" i="180"/>
  <c r="U9" i="180"/>
  <c r="T9" i="180"/>
  <c r="S9" i="180"/>
  <c r="R9" i="180"/>
  <c r="Q9" i="180"/>
  <c r="P9" i="180"/>
  <c r="O9" i="180"/>
  <c r="N9" i="180"/>
  <c r="M9" i="180"/>
  <c r="L9" i="180"/>
  <c r="K9" i="180"/>
  <c r="J9" i="180"/>
  <c r="I9" i="180"/>
  <c r="H9" i="180"/>
  <c r="G9" i="180"/>
  <c r="F9" i="180"/>
  <c r="E9" i="180"/>
  <c r="D9" i="180"/>
  <c r="C9" i="180"/>
  <c r="X8" i="180"/>
  <c r="W8" i="180"/>
  <c r="V8" i="180"/>
  <c r="U8" i="180"/>
  <c r="T8" i="180"/>
  <c r="S8" i="180"/>
  <c r="R8" i="180"/>
  <c r="Q8" i="180"/>
  <c r="P8" i="180"/>
  <c r="O8" i="180"/>
  <c r="N8" i="180"/>
  <c r="M8" i="180"/>
  <c r="L8" i="180"/>
  <c r="K8" i="180"/>
  <c r="J8" i="180"/>
  <c r="I8" i="180"/>
  <c r="H8" i="180"/>
  <c r="G8" i="180"/>
  <c r="F8" i="180"/>
  <c r="E8" i="180"/>
  <c r="D8" i="180"/>
  <c r="C8" i="180"/>
  <c r="AB7" i="180"/>
  <c r="AA7" i="180"/>
  <c r="AB6" i="180"/>
  <c r="AA6" i="180"/>
  <c r="AB5" i="180"/>
  <c r="AA5" i="180"/>
  <c r="AB4" i="180"/>
  <c r="AA4" i="180"/>
  <c r="AB3" i="180"/>
  <c r="AA3" i="180"/>
  <c r="AJ13" i="178"/>
  <c r="AI13" i="178"/>
  <c r="AH13" i="178"/>
  <c r="AG13" i="178"/>
  <c r="AF13" i="178"/>
  <c r="AE13" i="178"/>
  <c r="AD13" i="178"/>
  <c r="AB13" i="178"/>
  <c r="AC14" i="178" s="1"/>
  <c r="AA13" i="178"/>
  <c r="Z13" i="178"/>
  <c r="Y13" i="178"/>
  <c r="AC15" i="178" s="1"/>
  <c r="X13" i="178"/>
  <c r="W13" i="178"/>
  <c r="V13" i="178"/>
  <c r="U13" i="178"/>
  <c r="T13" i="178"/>
  <c r="S13" i="178"/>
  <c r="R13" i="178"/>
  <c r="Q13" i="178"/>
  <c r="P13" i="178"/>
  <c r="O13" i="178"/>
  <c r="N13" i="178"/>
  <c r="M13" i="178"/>
  <c r="L13" i="178"/>
  <c r="K13" i="178"/>
  <c r="J13" i="178"/>
  <c r="I13" i="178"/>
  <c r="H13" i="178"/>
  <c r="G13" i="178"/>
  <c r="F13" i="178"/>
  <c r="AJ4" i="178"/>
  <c r="AI4" i="178"/>
  <c r="AH4" i="178"/>
  <c r="AG4" i="178"/>
  <c r="AF4" i="178"/>
  <c r="AE4" i="178"/>
  <c r="AD4" i="178"/>
  <c r="AB4" i="178"/>
  <c r="AA4" i="178"/>
  <c r="Z4" i="178"/>
  <c r="Y4" i="178"/>
  <c r="X4" i="178"/>
  <c r="W4" i="178"/>
  <c r="V4" i="178"/>
  <c r="U4" i="178"/>
  <c r="T4" i="178"/>
  <c r="P5" i="179" s="1"/>
  <c r="S4" i="178"/>
  <c r="O5" i="179" s="1"/>
  <c r="R4" i="178"/>
  <c r="N5" i="179" s="1"/>
  <c r="Q4" i="178"/>
  <c r="P4" i="178"/>
  <c r="O4" i="178"/>
  <c r="K5" i="179" s="1"/>
  <c r="N4" i="178"/>
  <c r="J5" i="179" s="1"/>
  <c r="M4" i="178"/>
  <c r="I5" i="179" s="1"/>
  <c r="L4" i="178"/>
  <c r="K4" i="178"/>
  <c r="J4" i="178"/>
  <c r="I4" i="178"/>
  <c r="H4" i="178"/>
  <c r="G4" i="178"/>
  <c r="C5" i="179" s="1"/>
  <c r="F4" i="178"/>
  <c r="B5" i="179" s="1"/>
  <c r="AJ3" i="178"/>
  <c r="AI3" i="178"/>
  <c r="AH3" i="178"/>
  <c r="AG3" i="178"/>
  <c r="AF3" i="178"/>
  <c r="AE3" i="178"/>
  <c r="AD3" i="178"/>
  <c r="AB3" i="178"/>
  <c r="AA3" i="178"/>
  <c r="Z3" i="178"/>
  <c r="Y3" i="178"/>
  <c r="X3" i="178"/>
  <c r="W3" i="178"/>
  <c r="V3" i="178"/>
  <c r="U3" i="178"/>
  <c r="T3" i="178"/>
  <c r="S3" i="178"/>
  <c r="R3" i="178"/>
  <c r="N4" i="179" s="1"/>
  <c r="Q3" i="178"/>
  <c r="M4" i="179" s="1"/>
  <c r="P3" i="178"/>
  <c r="O3" i="178"/>
  <c r="N3" i="178"/>
  <c r="M3" i="178"/>
  <c r="I4" i="179" s="1"/>
  <c r="L3" i="178"/>
  <c r="H4" i="179" s="1"/>
  <c r="K3" i="178"/>
  <c r="G4" i="179" s="1"/>
  <c r="J3" i="178"/>
  <c r="I3" i="178"/>
  <c r="E4" i="179" s="1"/>
  <c r="H3" i="178"/>
  <c r="G3" i="178"/>
  <c r="F3" i="178"/>
  <c r="B4" i="179" s="1"/>
  <c r="AJ2" i="178"/>
  <c r="AJ16" i="178" s="1"/>
  <c r="AI2" i="178"/>
  <c r="AH2" i="178"/>
  <c r="AG2" i="178"/>
  <c r="AF2" i="178"/>
  <c r="AE2" i="178"/>
  <c r="AD2" i="178"/>
  <c r="AB2" i="178"/>
  <c r="AA2" i="178"/>
  <c r="W3" i="179" s="1"/>
  <c r="Z2" i="178"/>
  <c r="Y2" i="178"/>
  <c r="X2" i="178"/>
  <c r="T3" i="179" s="1"/>
  <c r="W2" i="178"/>
  <c r="S3" i="179" s="1"/>
  <c r="V2" i="178"/>
  <c r="R3" i="179" s="1"/>
  <c r="U2" i="178"/>
  <c r="Q3" i="179" s="1"/>
  <c r="T2" i="178"/>
  <c r="S2" i="178"/>
  <c r="R2" i="178"/>
  <c r="Q2" i="178"/>
  <c r="P2" i="178"/>
  <c r="O2" i="178"/>
  <c r="N2" i="178"/>
  <c r="M2" i="178"/>
  <c r="L2" i="178"/>
  <c r="K2" i="178"/>
  <c r="G3" i="179" s="1"/>
  <c r="J2" i="178"/>
  <c r="F3" i="179" s="1"/>
  <c r="I2" i="178"/>
  <c r="H2" i="178"/>
  <c r="G2" i="178"/>
  <c r="F2" i="178"/>
  <c r="B3" i="179" s="1"/>
  <c r="I11" i="178"/>
  <c r="H9" i="178"/>
  <c r="G8" i="178"/>
  <c r="N8" i="178"/>
  <c r="AL8" i="178"/>
  <c r="AC8" i="178"/>
  <c r="AR10" i="178"/>
  <c r="AC9" i="178"/>
  <c r="AO10" i="178"/>
  <c r="S11" i="178"/>
  <c r="AC11" i="178"/>
  <c r="AR11" i="178"/>
  <c r="AE8" i="178"/>
  <c r="AK11" i="178"/>
  <c r="AI9" i="178"/>
  <c r="AL11" i="178"/>
  <c r="AQ10" i="178"/>
  <c r="L8" i="178"/>
  <c r="AN11" i="178"/>
  <c r="AQ11" i="178"/>
  <c r="AO9" i="178"/>
  <c r="AD8" i="178"/>
  <c r="O10" i="178"/>
  <c r="AP9" i="178"/>
  <c r="Q10" i="178"/>
  <c r="T8" i="178"/>
  <c r="AU10" i="178"/>
  <c r="P11" i="178"/>
  <c r="S9" i="178"/>
  <c r="O9" i="178"/>
  <c r="M5" i="178" l="1"/>
  <c r="AF16" i="178"/>
  <c r="GE17" i="178"/>
  <c r="AQ6" i="178"/>
  <c r="AB8" i="180"/>
  <c r="AC7" i="180"/>
  <c r="AB9" i="180"/>
  <c r="AC3" i="180"/>
  <c r="AB11" i="180"/>
  <c r="CM17" i="178"/>
  <c r="AG15" i="178"/>
  <c r="AN6" i="178"/>
  <c r="AJ15" i="178"/>
  <c r="AN16" i="178"/>
  <c r="AP5" i="178"/>
  <c r="AP6" i="178"/>
  <c r="AX2" i="178"/>
  <c r="BN4" i="178"/>
  <c r="G14" i="178"/>
  <c r="AE14" i="178"/>
  <c r="BF3" i="178"/>
  <c r="BN3" i="178"/>
  <c r="BH4" i="178"/>
  <c r="H14" i="178"/>
  <c r="X14" i="178"/>
  <c r="AO14" i="178"/>
  <c r="BN2" i="178"/>
  <c r="AZ3" i="178"/>
  <c r="BB4" i="178"/>
  <c r="BJ4" i="178"/>
  <c r="V15" i="178"/>
  <c r="CO17" i="178"/>
  <c r="CC17" i="178"/>
  <c r="AW2" i="178"/>
  <c r="HC17" i="178"/>
  <c r="GQ17" i="178"/>
  <c r="AO6" i="178"/>
  <c r="AV3" i="178"/>
  <c r="BA3" i="178"/>
  <c r="BI3" i="178"/>
  <c r="BC4" i="178"/>
  <c r="BK4" i="178"/>
  <c r="GS17" i="178"/>
  <c r="BW17" i="178"/>
  <c r="CY17" i="178"/>
  <c r="AO16" i="178"/>
  <c r="AO5" i="178"/>
  <c r="AN5" i="178"/>
  <c r="AV4" i="178"/>
  <c r="I14" i="178"/>
  <c r="Y14" i="178"/>
  <c r="AT14" i="178"/>
  <c r="AE5" i="178"/>
  <c r="H6" i="178"/>
  <c r="Z15" i="178"/>
  <c r="AI15" i="178"/>
  <c r="FU17" i="178"/>
  <c r="FC17" i="178"/>
  <c r="EQ17" i="178"/>
  <c r="EE17" i="178"/>
  <c r="CA17" i="178"/>
  <c r="G5" i="178"/>
  <c r="AF5" i="178"/>
  <c r="AH6" i="178"/>
  <c r="S15" i="178"/>
  <c r="FS17" i="178"/>
  <c r="EO17" i="178"/>
  <c r="EC17" i="178"/>
  <c r="P5" i="178"/>
  <c r="C3" i="179"/>
  <c r="C6" i="179" s="1"/>
  <c r="AS5" i="178"/>
  <c r="K14" i="178"/>
  <c r="J4" i="179"/>
  <c r="J7" i="179" s="1"/>
  <c r="AL15" i="178"/>
  <c r="AU6" i="178"/>
  <c r="AG16" i="178"/>
  <c r="N7" i="179"/>
  <c r="AI5" i="178"/>
  <c r="P8" i="179"/>
  <c r="G6" i="178"/>
  <c r="L14" i="178"/>
  <c r="T16" i="178"/>
  <c r="AB15" i="178"/>
  <c r="D5" i="179"/>
  <c r="D8" i="179" s="1"/>
  <c r="GG17" i="178"/>
  <c r="AL6" i="178"/>
  <c r="AN14" i="178"/>
  <c r="Y16" i="178"/>
  <c r="AH16" i="178"/>
  <c r="BE3" i="178"/>
  <c r="AA5" i="178"/>
  <c r="AJ5" i="178"/>
  <c r="BG4" i="178"/>
  <c r="T6" i="178"/>
  <c r="M14" i="178"/>
  <c r="V14" i="178"/>
  <c r="Z14" i="178"/>
  <c r="L5" i="179"/>
  <c r="AR14" i="178"/>
  <c r="AS6" i="178"/>
  <c r="AZ2" i="178"/>
  <c r="AZ16" i="178" s="1"/>
  <c r="AU16" i="178"/>
  <c r="R6" i="178"/>
  <c r="Z16" i="178"/>
  <c r="AB5" i="178"/>
  <c r="AE6" i="178"/>
  <c r="AA14" i="178"/>
  <c r="GA17" i="178"/>
  <c r="FO17" i="178"/>
  <c r="EW17" i="178"/>
  <c r="AM5" i="178"/>
  <c r="J14" i="178"/>
  <c r="C8" i="179"/>
  <c r="W14" i="178"/>
  <c r="AH15" i="178"/>
  <c r="GK17" i="178"/>
  <c r="FY17" i="178"/>
  <c r="FM17" i="178"/>
  <c r="EU17" i="178"/>
  <c r="DW17" i="178"/>
  <c r="DA17" i="178"/>
  <c r="CI17" i="178"/>
  <c r="BU17" i="178"/>
  <c r="AX3" i="178"/>
  <c r="Q14" i="178"/>
  <c r="DK17" i="178"/>
  <c r="AW3" i="178"/>
  <c r="AK5" i="178"/>
  <c r="AV2" i="178"/>
  <c r="O8" i="179"/>
  <c r="AY3" i="178"/>
  <c r="BG3" i="178"/>
  <c r="AD5" i="178"/>
  <c r="BI4" i="178"/>
  <c r="AF6" i="178"/>
  <c r="N5" i="178"/>
  <c r="N15" i="178"/>
  <c r="V16" i="178"/>
  <c r="N14" i="178"/>
  <c r="AB14" i="178"/>
  <c r="X15" i="178"/>
  <c r="D3" i="179"/>
  <c r="K4" i="179"/>
  <c r="M5" i="179"/>
  <c r="M8" i="179" s="1"/>
  <c r="AC5" i="180"/>
  <c r="AR16" i="178"/>
  <c r="AS14" i="178"/>
  <c r="AK15" i="178"/>
  <c r="BF4" i="178"/>
  <c r="BB3" i="178"/>
  <c r="AY2" i="178"/>
  <c r="AB16" i="178"/>
  <c r="BH3" i="178"/>
  <c r="AG6" i="178"/>
  <c r="O5" i="178"/>
  <c r="M6" i="178"/>
  <c r="O14" i="178"/>
  <c r="R14" i="178"/>
  <c r="Y15" i="178"/>
  <c r="E3" i="179"/>
  <c r="L4" i="179"/>
  <c r="BE4" i="178"/>
  <c r="AM6" i="178"/>
  <c r="N6" i="178"/>
  <c r="S14" i="178"/>
  <c r="AF14" i="178"/>
  <c r="AB10" i="180"/>
  <c r="EK17" i="178"/>
  <c r="DY17" i="178"/>
  <c r="CU17" i="178"/>
  <c r="AN15" i="178"/>
  <c r="AQ14" i="178"/>
  <c r="BA4" i="178"/>
  <c r="AT6" i="178"/>
  <c r="H5" i="178"/>
  <c r="X5" i="178"/>
  <c r="AG5" i="178"/>
  <c r="J6" i="178"/>
  <c r="BD4" i="178"/>
  <c r="BL4" i="178"/>
  <c r="AI6" i="178"/>
  <c r="O6" i="178"/>
  <c r="Q15" i="178"/>
  <c r="T14" i="178"/>
  <c r="AG14" i="178"/>
  <c r="V3" i="179"/>
  <c r="W6" i="179" s="1"/>
  <c r="EI17" i="178"/>
  <c r="CS17" i="178"/>
  <c r="AM15" i="178"/>
  <c r="AZ4" i="178"/>
  <c r="I6" i="178"/>
  <c r="Q5" i="178"/>
  <c r="Y5" i="178"/>
  <c r="AH5" i="178"/>
  <c r="K6" i="178"/>
  <c r="S6" i="178"/>
  <c r="AA6" i="178"/>
  <c r="AJ6" i="178"/>
  <c r="P6" i="178"/>
  <c r="AI16" i="178"/>
  <c r="U14" i="178"/>
  <c r="AI14" i="178"/>
  <c r="AF15" i="178"/>
  <c r="P4" i="179"/>
  <c r="Q5" i="179"/>
  <c r="Q8" i="179" s="1"/>
  <c r="GY17" i="178"/>
  <c r="GM17" i="178"/>
  <c r="FA17" i="178"/>
  <c r="DM17" i="178"/>
  <c r="CG17" i="178"/>
  <c r="AO15" i="178"/>
  <c r="T6" i="179"/>
  <c r="J5" i="178"/>
  <c r="BD3" i="178"/>
  <c r="Z5" i="178"/>
  <c r="L6" i="178"/>
  <c r="AB6" i="178"/>
  <c r="K5" i="178"/>
  <c r="Q6" i="178"/>
  <c r="AA16" i="178"/>
  <c r="M15" i="178"/>
  <c r="S5" i="179"/>
  <c r="GW17" i="178"/>
  <c r="AX13" i="178"/>
  <c r="AX16" i="178" s="1"/>
  <c r="AL5" i="178"/>
  <c r="AD6" i="178"/>
  <c r="L5" i="178"/>
  <c r="F6" i="178"/>
  <c r="T15" i="178"/>
  <c r="AW4" i="178"/>
  <c r="U16" i="178"/>
  <c r="U15" i="178"/>
  <c r="BC3" i="178"/>
  <c r="K8" i="179"/>
  <c r="J8" i="179"/>
  <c r="I7" i="179"/>
  <c r="H7" i="179"/>
  <c r="S6" i="179"/>
  <c r="L8" i="179"/>
  <c r="G6" i="179"/>
  <c r="R6" i="179"/>
  <c r="H16" i="178"/>
  <c r="AC6" i="180"/>
  <c r="I16" i="178"/>
  <c r="AP16" i="178"/>
  <c r="AK14" i="178"/>
  <c r="AR5" i="178"/>
  <c r="AQ16" i="178"/>
  <c r="AL14" i="178"/>
  <c r="AH14" i="178"/>
  <c r="K16" i="178"/>
  <c r="I3" i="179"/>
  <c r="O4" i="179"/>
  <c r="R5" i="179"/>
  <c r="BM2" i="178"/>
  <c r="BL2" i="178"/>
  <c r="S5" i="178"/>
  <c r="U6" i="178"/>
  <c r="AJ14" i="178"/>
  <c r="M16" i="178"/>
  <c r="K3" i="179"/>
  <c r="Q4" i="179"/>
  <c r="T5" i="179"/>
  <c r="AL16" i="178"/>
  <c r="BK2" i="178"/>
  <c r="H3" i="179"/>
  <c r="H6" i="179" s="1"/>
  <c r="T5" i="178"/>
  <c r="V6" i="178"/>
  <c r="J15" i="178"/>
  <c r="N16" i="178"/>
  <c r="L3" i="179"/>
  <c r="R4" i="179"/>
  <c r="U5" i="179"/>
  <c r="AK16" i="178"/>
  <c r="BM3" i="178"/>
  <c r="BJ2" i="178"/>
  <c r="BJ16" i="178" s="1"/>
  <c r="AD16" i="178"/>
  <c r="AT16" i="178"/>
  <c r="AM16" i="178"/>
  <c r="U5" i="178"/>
  <c r="W6" i="178"/>
  <c r="K15" i="178"/>
  <c r="O16" i="178"/>
  <c r="M3" i="179"/>
  <c r="S4" i="179"/>
  <c r="V5" i="179"/>
  <c r="BL3" i="178"/>
  <c r="BI2" i="178"/>
  <c r="G16" i="178"/>
  <c r="AM14" i="178"/>
  <c r="AT5" i="178"/>
  <c r="V5" i="178"/>
  <c r="X6" i="178"/>
  <c r="L15" i="178"/>
  <c r="P16" i="178"/>
  <c r="N3" i="179"/>
  <c r="T4" i="179"/>
  <c r="W5" i="179"/>
  <c r="BK3" i="178"/>
  <c r="BH2" i="178"/>
  <c r="R5" i="178"/>
  <c r="W5" i="178"/>
  <c r="Y6" i="178"/>
  <c r="Q16" i="178"/>
  <c r="O3" i="179"/>
  <c r="U4" i="179"/>
  <c r="X5" i="179"/>
  <c r="Y8" i="179" s="1"/>
  <c r="BM4" i="178"/>
  <c r="BJ3" i="178"/>
  <c r="BG2" i="178"/>
  <c r="AK6" i="178"/>
  <c r="Z6" i="178"/>
  <c r="R16" i="178"/>
  <c r="P3" i="179"/>
  <c r="Q6" i="179" s="1"/>
  <c r="V4" i="179"/>
  <c r="AU15" i="178"/>
  <c r="BF2" i="178"/>
  <c r="AE16" i="178"/>
  <c r="AS16" i="178"/>
  <c r="AQ5" i="178"/>
  <c r="O15" i="178"/>
  <c r="S16" i="178"/>
  <c r="W4" i="179"/>
  <c r="AT15" i="178"/>
  <c r="BE2" i="178"/>
  <c r="X16" i="178"/>
  <c r="J16" i="178"/>
  <c r="L16" i="178"/>
  <c r="J3" i="179"/>
  <c r="P15" i="178"/>
  <c r="X4" i="179"/>
  <c r="AS15" i="178"/>
  <c r="BD2" i="178"/>
  <c r="BD16" i="178" s="1"/>
  <c r="AU5" i="178"/>
  <c r="AR15" i="178"/>
  <c r="BC2" i="178"/>
  <c r="R15" i="178"/>
  <c r="AQ15" i="178"/>
  <c r="BB2" i="178"/>
  <c r="E5" i="179"/>
  <c r="F16" i="178"/>
  <c r="W16" i="178"/>
  <c r="U3" i="179"/>
  <c r="U6" i="179" s="1"/>
  <c r="BA2" i="178"/>
  <c r="X3" i="179"/>
  <c r="AW13" i="178"/>
  <c r="P14" i="178"/>
  <c r="W15" i="178"/>
  <c r="AV13" i="178"/>
  <c r="AR6" i="178"/>
  <c r="AA15" i="178"/>
  <c r="C4" i="179"/>
  <c r="C7" i="179" s="1"/>
  <c r="F5" i="179"/>
  <c r="AU14" i="178"/>
  <c r="AY4" i="178"/>
  <c r="AX4" i="178"/>
  <c r="F5" i="178"/>
  <c r="D4" i="179"/>
  <c r="G5" i="179"/>
  <c r="F4" i="179"/>
  <c r="F7" i="179" s="1"/>
  <c r="AC4" i="180"/>
  <c r="H5" i="179"/>
  <c r="I5" i="178"/>
  <c r="AJ8" i="178"/>
  <c r="R10" i="178"/>
  <c r="AG11" i="178"/>
  <c r="AD11" i="178"/>
  <c r="AU9" i="178"/>
  <c r="S8" i="178"/>
  <c r="I10" i="178"/>
  <c r="K9" i="178"/>
  <c r="M8" i="178"/>
  <c r="AD10" i="178"/>
  <c r="AA8" i="178"/>
  <c r="AO8" i="178"/>
  <c r="AS10" i="178"/>
  <c r="M11" i="178"/>
  <c r="AR8" i="178"/>
  <c r="Q9" i="178"/>
  <c r="AI8" i="178"/>
  <c r="M9" i="178"/>
  <c r="AG10" i="178"/>
  <c r="X11" i="178"/>
  <c r="AY11" i="178"/>
  <c r="J8" i="178"/>
  <c r="AM11" i="178"/>
  <c r="AG8" i="178"/>
  <c r="AS11" i="178"/>
  <c r="Q8" i="178"/>
  <c r="AI11" i="178"/>
  <c r="AF11" i="178"/>
  <c r="AT11" i="178"/>
  <c r="S10" i="178"/>
  <c r="G10" i="178"/>
  <c r="T9" i="178"/>
  <c r="U11" i="178"/>
  <c r="AJ11" i="178"/>
  <c r="AO11" i="178"/>
  <c r="L11" i="178"/>
  <c r="J11" i="178"/>
  <c r="AT9" i="178"/>
  <c r="P10" i="178"/>
  <c r="K11" i="178"/>
  <c r="L9" i="178"/>
  <c r="O11" i="178"/>
  <c r="AL9" i="178"/>
  <c r="AH11" i="178"/>
  <c r="X10" i="178"/>
  <c r="AQ8" i="178"/>
  <c r="F9" i="178"/>
  <c r="Z9" i="178"/>
  <c r="G11" i="178"/>
  <c r="AK8" i="178"/>
  <c r="AF10" i="178"/>
  <c r="AU11" i="178"/>
  <c r="T10" i="178"/>
  <c r="X8" i="178"/>
  <c r="AS9" i="178"/>
  <c r="AL10" i="178"/>
  <c r="J9" i="178"/>
  <c r="AT8" i="178"/>
  <c r="AM9" i="178"/>
  <c r="AK10" i="178"/>
  <c r="T11" i="178"/>
  <c r="R9" i="178"/>
  <c r="Z11" i="178"/>
  <c r="N9" i="178"/>
  <c r="I9" i="178"/>
  <c r="L10" i="178"/>
  <c r="U10" i="178"/>
  <c r="R8" i="178"/>
  <c r="AU8" i="178"/>
  <c r="V9" i="178"/>
  <c r="H11" i="178"/>
  <c r="V11" i="178"/>
  <c r="I8" i="178"/>
  <c r="N11" i="178"/>
  <c r="AN9" i="178"/>
  <c r="K10" i="178"/>
  <c r="K8" i="178"/>
  <c r="AQ9" i="178"/>
  <c r="AK9" i="178"/>
  <c r="AB10" i="178"/>
  <c r="F11" i="178"/>
  <c r="Y11" i="178"/>
  <c r="AN8" i="178"/>
  <c r="AT10" i="178"/>
  <c r="AS8" i="178"/>
  <c r="AH8" i="178"/>
  <c r="R11" i="178"/>
  <c r="AH9" i="178"/>
  <c r="AJ9" i="178"/>
  <c r="AE9" i="178"/>
  <c r="U8" i="178"/>
  <c r="AF9" i="178"/>
  <c r="AM8" i="178"/>
  <c r="AF8" i="178"/>
  <c r="AP10" i="178"/>
  <c r="AE11" i="178"/>
  <c r="AJ10" i="178"/>
  <c r="Y8" i="178"/>
  <c r="AP11" i="178"/>
  <c r="W10" i="178"/>
  <c r="M10" i="178"/>
  <c r="AM10" i="178"/>
  <c r="G9" i="178"/>
  <c r="Q11" i="178"/>
  <c r="W9" i="178"/>
  <c r="W8" i="178"/>
  <c r="O8" i="178"/>
  <c r="Z8" i="178"/>
  <c r="V8" i="178"/>
  <c r="X9" i="178"/>
  <c r="W11" i="178"/>
  <c r="F10" i="178"/>
  <c r="AG9" i="178"/>
  <c r="AP8" i="178"/>
  <c r="P8" i="178"/>
  <c r="F8" i="178"/>
  <c r="Y10" i="178"/>
  <c r="Y9" i="178"/>
  <c r="AN10" i="178"/>
  <c r="N10" i="178"/>
  <c r="AB9" i="178"/>
  <c r="AH10" i="178"/>
  <c r="H8" i="178"/>
  <c r="AI10" i="178"/>
  <c r="AB11" i="178"/>
  <c r="Z10" i="178"/>
  <c r="U9" i="178"/>
  <c r="AA11" i="178"/>
  <c r="AA10" i="178"/>
  <c r="AD9" i="178"/>
  <c r="P9" i="178"/>
  <c r="V10" i="178"/>
  <c r="AE10" i="178"/>
  <c r="AA9" i="178"/>
  <c r="H10" i="178"/>
  <c r="J10" i="178"/>
  <c r="AB8" i="178"/>
  <c r="AR9" i="178"/>
  <c r="X6" i="179" l="1"/>
  <c r="Y6" i="179"/>
  <c r="E6" i="179"/>
  <c r="X7" i="179"/>
  <c r="Y7" i="179"/>
  <c r="AY16" i="178"/>
  <c r="AW16" i="178"/>
  <c r="K7" i="179"/>
  <c r="BN16" i="178"/>
  <c r="H8" i="179"/>
  <c r="AV16" i="178"/>
  <c r="N8" i="179"/>
  <c r="S8" i="179"/>
  <c r="F8" i="179"/>
  <c r="D6" i="179"/>
  <c r="W7" i="179"/>
  <c r="J6" i="179"/>
  <c r="U7" i="179"/>
  <c r="W8" i="179"/>
  <c r="T8" i="179"/>
  <c r="E8" i="179"/>
  <c r="S7" i="179"/>
  <c r="G8" i="179"/>
  <c r="L6" i="179"/>
  <c r="AA5" i="179"/>
  <c r="V8" i="179"/>
  <c r="Q7" i="179"/>
  <c r="F6" i="179"/>
  <c r="L7" i="179"/>
  <c r="M7" i="179"/>
  <c r="D7" i="179"/>
  <c r="BE16" i="178"/>
  <c r="X8" i="179"/>
  <c r="O6" i="179"/>
  <c r="BB16" i="178"/>
  <c r="E7" i="179"/>
  <c r="M6" i="179"/>
  <c r="K6" i="179"/>
  <c r="AB3" i="179"/>
  <c r="I8" i="179"/>
  <c r="BI16" i="178"/>
  <c r="BF16" i="178"/>
  <c r="BH16" i="178"/>
  <c r="BC16" i="178"/>
  <c r="V7" i="179"/>
  <c r="BK16" i="178"/>
  <c r="P6" i="179"/>
  <c r="T7" i="179"/>
  <c r="R8" i="179"/>
  <c r="AB5" i="179"/>
  <c r="BL16" i="178"/>
  <c r="N6" i="179"/>
  <c r="AA3" i="179"/>
  <c r="P7" i="179"/>
  <c r="O7" i="179"/>
  <c r="I6" i="179"/>
  <c r="U8" i="179"/>
  <c r="BM16" i="178"/>
  <c r="R7" i="179"/>
  <c r="AB4" i="179"/>
  <c r="AA4" i="179"/>
  <c r="G7" i="179"/>
  <c r="BA16" i="178"/>
  <c r="BG16" i="178"/>
  <c r="V6" i="179"/>
  <c r="BL10" i="178"/>
  <c r="BM8" i="178"/>
  <c r="BK9" i="178"/>
  <c r="BI9" i="178"/>
  <c r="BL11" i="178"/>
  <c r="BA10" i="178"/>
  <c r="BK8" i="178"/>
  <c r="BD11" i="178"/>
  <c r="BG10" i="178"/>
  <c r="BB11" i="178"/>
  <c r="BK10" i="178"/>
  <c r="BD10" i="178"/>
  <c r="BA11" i="178"/>
  <c r="BB8" i="178"/>
  <c r="BK11" i="178"/>
  <c r="BG9" i="178"/>
  <c r="BN11" i="178"/>
  <c r="BM11" i="178"/>
  <c r="BN10" i="178"/>
  <c r="BB9" i="178"/>
  <c r="BN9" i="178"/>
  <c r="BB10" i="178"/>
  <c r="BN8" i="178"/>
  <c r="BD9" i="178"/>
  <c r="BI8" i="178"/>
  <c r="BG11" i="178"/>
  <c r="BH8" i="178"/>
  <c r="BJ9" i="178"/>
  <c r="AY9" i="178"/>
  <c r="BC9" i="178"/>
  <c r="BH9" i="178"/>
  <c r="BD8" i="178"/>
  <c r="BI11" i="178"/>
  <c r="BE8" i="178"/>
  <c r="BI10" i="178"/>
  <c r="BJ8" i="178"/>
  <c r="BH11" i="178"/>
  <c r="BJ11" i="178"/>
  <c r="BH10" i="178"/>
  <c r="BJ10" i="178"/>
  <c r="AZ8" i="178"/>
  <c r="BA9" i="178"/>
  <c r="BC11" i="178"/>
  <c r="BG8" i="178"/>
  <c r="AZ11" i="178"/>
  <c r="BE9" i="178"/>
  <c r="BC10" i="178"/>
  <c r="BE11" i="178"/>
  <c r="BE10" i="178"/>
  <c r="BF10" i="178"/>
  <c r="BM9" i="178"/>
  <c r="BF8" i="178"/>
  <c r="AY10" i="178"/>
  <c r="BF9" i="178"/>
  <c r="AY8" i="178"/>
  <c r="BL9" i="178"/>
  <c r="BC8" i="178"/>
  <c r="BA8" i="178"/>
  <c r="AZ9" i="178"/>
  <c r="BM10" i="178"/>
  <c r="AZ10" i="178"/>
  <c r="BF11" i="178"/>
  <c r="BL8" i="178"/>
  <c r="AE5" i="179" l="1"/>
  <c r="AC3" i="179"/>
  <c r="AB6" i="179"/>
  <c r="AB8" i="179"/>
  <c r="AF5" i="179"/>
  <c r="AC5" i="179"/>
  <c r="AE4" i="179"/>
  <c r="AC4" i="179"/>
  <c r="AB7" i="179"/>
  <c r="AF4" i="179"/>
  <c r="AG5" i="179" l="1"/>
  <c r="AG4" i="179"/>
</calcChain>
</file>

<file path=xl/sharedStrings.xml><?xml version="1.0" encoding="utf-8"?>
<sst xmlns="http://schemas.openxmlformats.org/spreadsheetml/2006/main" count="340" uniqueCount="305">
  <si>
    <t>EAS Standalone Rev. (Excl. Fluido &amp; Simplus).</t>
  </si>
  <si>
    <t>EAS Totals -&gt;</t>
  </si>
  <si>
    <t>EAS Top 10 Totals -&gt;</t>
  </si>
  <si>
    <t>EAS Non-Top 10 Totals -&gt;</t>
  </si>
  <si>
    <t>EAS Top 10 Vs EAS % -&gt;</t>
  </si>
  <si>
    <t>EAS Non-Top 10 Vs EAS % -&gt;</t>
  </si>
  <si>
    <t>Org 100 Total -&gt;</t>
  </si>
  <si>
    <t>Org 101 - 200 Total -&gt;</t>
  </si>
  <si>
    <t>Org 201 - 300 Total -&gt;</t>
  </si>
  <si>
    <t>Org 300 Beyond -&gt;</t>
  </si>
  <si>
    <t>Filtered Totals -&gt;</t>
  </si>
  <si>
    <t>Filtered Growth (Seq)  %  -&gt;</t>
  </si>
  <si>
    <t>Filtered Growth (Same Q/H/F Last Y)  %  -&gt;</t>
  </si>
  <si>
    <t>Contribution (Filtered Total Vs EAS)  %  -&gt;</t>
  </si>
  <si>
    <t>SL</t>
  </si>
  <si>
    <t>MCC</t>
  </si>
  <si>
    <t>MCC Name</t>
  </si>
  <si>
    <t>Vertical</t>
  </si>
  <si>
    <t>Sub Vertical</t>
  </si>
  <si>
    <t>Q1'19 Act. Rev. KUSD 
(31-Mar-23 Fx)</t>
  </si>
  <si>
    <t>Q2'19 Act. Rev. KUSD 
(31-Mar-23 Fx)</t>
  </si>
  <si>
    <t>Q3'19 Act. Rev. KUSD 
(31-Mar-23 Fx)</t>
  </si>
  <si>
    <t>Q4'19 Act. Rev. KUSD 
(31-Mar-23 Fx)</t>
  </si>
  <si>
    <t>Q1'20 Act. Rev. KUSD 
(31-Mar-23 Fx)</t>
  </si>
  <si>
    <t>Q2'20 Act. Rev. KUSD 
(31-Mar-23 Fx)</t>
  </si>
  <si>
    <t>Q3'20 Act. Rev. KUSD 
(31-Mar-23 Fx)</t>
  </si>
  <si>
    <t>Q4'20 Act. Rev. KUSD 
(31-Mar-23 Fx)</t>
  </si>
  <si>
    <t>Q1'21 Act. Rev. KUSD 
(31-Mar-23 Fx)</t>
  </si>
  <si>
    <t>Q2'21 Act. Rev. KUSD 
(31-Mar-23 Fx)</t>
  </si>
  <si>
    <t>Q3'21 Act Rev. KUSD 
(31-Mar-23 Fx)</t>
  </si>
  <si>
    <t>Q4'21 Act. Rev. KUSD 
(31-Mar-23 Fx)</t>
  </si>
  <si>
    <t>Q1'22 Act. Rev. KUSD 
(31-Mar-23 Fx)</t>
  </si>
  <si>
    <t>Q2'22 Act. Rev. KUSD 
(31-Mar-23 Fx)</t>
  </si>
  <si>
    <t>Q3'22 Act. Rev. KUSD 
(31-Mar-23 Fx)</t>
  </si>
  <si>
    <t>Q4'22 Act. Rev. KUSD 
(31-Mar-23 Fx)</t>
  </si>
  <si>
    <t>Q1'23 Act. Rev. KUSD 
(31-Mar-23 Fx)</t>
  </si>
  <si>
    <t>Q2'23 Act. Rev. KUSD 
(31-Mar-23 Fx)</t>
  </si>
  <si>
    <t>Q3'23 Act. Rev. KUSD 
(31-Mar-23 Fx)</t>
  </si>
  <si>
    <t>Q4'23  Act. Rev. KUSD 
(31-Mar-23 Fx)</t>
  </si>
  <si>
    <t>Q1'24  Act. Rev. KUSD 
(31-Mar-23 Fx)</t>
  </si>
  <si>
    <t>Q2'24 Act. Rev. KUSD 
(31-Mar-23 Fx)</t>
  </si>
  <si>
    <t>H1 FY19 Act. Rev. KUSD 
(31-Mar-23 Fx)</t>
  </si>
  <si>
    <t>H2 FY19 Act. Rev. KUSD 
(31-Mar-23 Fx)</t>
  </si>
  <si>
    <t>H1 FY20 Act. Rev. KUSD 
(31-Mar-23 Fx)</t>
  </si>
  <si>
    <t>H2 FY20 Act. Rev. KUSD 
(31-Mar-23 Fx)</t>
  </si>
  <si>
    <t>H1 FY21 Act. Rev. KUSD 
(31-Mar-23 Fx)</t>
  </si>
  <si>
    <t>H2 FY21 Act. Rev. KUSD 
(31-Mar-23 Fx)</t>
  </si>
  <si>
    <t>H1 FY22 Act. Rev. KUSD 
(31-Mar-23 Fx)</t>
  </si>
  <si>
    <t>H2 FY22 Act. Rev. KUSD 
(31-Mar-23 Fx)</t>
  </si>
  <si>
    <t>H1 FY23 Act. Rev. KUSD 
(31-Mar-23 Fx)</t>
  </si>
  <si>
    <t>H2  FY23 Act. Rev. KUSD 
(31-Mar-23 Fx)</t>
  </si>
  <si>
    <t>H1 FY24 Act. Rev. KUSD
(31-Mar-23 Fx)</t>
  </si>
  <si>
    <t>H2 FY24 TD. Rev. KUSD
(31-Mar-23 Fx)</t>
  </si>
  <si>
    <t>FY19 Act. Rev. KUSD 
(31-Mar-23 Fx)</t>
  </si>
  <si>
    <t>FY20 Act. Rev. KUSD 
(31-Mar-23 Fx)</t>
  </si>
  <si>
    <t>FY21 Act. Rev. KUSD 
(31-Mar-23 Fx)</t>
  </si>
  <si>
    <t>FY22 Act. Rev. KUSD 
(31-Mar-23 Fx)</t>
  </si>
  <si>
    <t>FY23  Act. Rev. KUSD 
(31-Mar-23 Fx)</t>
  </si>
  <si>
    <t>FY24  Act. Rev. KUSD TD
(31-Mar-23 Fx)</t>
  </si>
  <si>
    <t>FY21 Vs FY20</t>
  </si>
  <si>
    <t>FY22 Vs FY21</t>
  </si>
  <si>
    <t>FY23 Vs FY22</t>
  </si>
  <si>
    <t>Q4'20 Vs. Q3'20 Act. Rev.</t>
  </si>
  <si>
    <t>Q1'21 Vs. Q4'20 Act. Rev.</t>
  </si>
  <si>
    <t>Q2'21 vs. Q1'21 Act. Rev.</t>
  </si>
  <si>
    <t>Q3'21 vs. Q2'21 Act. Rev.</t>
  </si>
  <si>
    <t>Q4'21  vs. Q3'21 Act. Rev.</t>
  </si>
  <si>
    <t>Q1'22  vs. Q4'21 Act. Rev.</t>
  </si>
  <si>
    <t>Q2'22  vs. Q1'22 Act. Rev.</t>
  </si>
  <si>
    <t>Q3'22  vs. Q2'22 Act. Rev.</t>
  </si>
  <si>
    <t>Q4'22  vs. Q3'22 Act. Rev.</t>
  </si>
  <si>
    <t>Q1'23  vs. Q4'22 Act. Rev.</t>
  </si>
  <si>
    <t>Q2'23  vs. Q1'23 Act. Rev.</t>
  </si>
  <si>
    <t>Q3'23  vs. Q2'23 Act. Rev.</t>
  </si>
  <si>
    <t>Q4'23  vs. Q3'23 Act. Rev.</t>
  </si>
  <si>
    <t>Q1'24  vs. Q4'23 Act. Rev.</t>
  </si>
  <si>
    <t>Q2'24  vs. Q1'24 Act. Rev.</t>
  </si>
  <si>
    <t>MCC Org Bucket - FY23</t>
  </si>
  <si>
    <t>GCC Org Bucket - FY23</t>
  </si>
  <si>
    <t>EAS FY23 Bucket (Ranking)</t>
  </si>
  <si>
    <t>EAS FY23 Bucket</t>
  </si>
  <si>
    <t>Q1'21 Rev (Reported) (KUSD)</t>
  </si>
  <si>
    <t>Q1'21 Project Margin (Reported) (KUSD)</t>
  </si>
  <si>
    <t>Q1'21 
Project 
Margin
 %</t>
  </si>
  <si>
    <t>Q1'21 Operating Margin (Reported) (KUSD)</t>
  </si>
  <si>
    <t>Q1'21 
Operating 
Margin 
%</t>
  </si>
  <si>
    <t>Q1'21
Billed Efforts
(PM)</t>
  </si>
  <si>
    <t>Q2'21 Rev (Reported) (KUSD)</t>
  </si>
  <si>
    <t>Q2'21 Project Margin (Reported) (KUSD)</t>
  </si>
  <si>
    <t>Q2'21 
Project 
Margin 
%</t>
  </si>
  <si>
    <t>Q2'21 Operating Margin (Reported) (KUSD)</t>
  </si>
  <si>
    <t>Q2'21 
Operating 
Margin 
%</t>
  </si>
  <si>
    <t>Q2'21
Billed Efforts
(PM)</t>
  </si>
  <si>
    <t>Q3'21 Rev (Reported) (KUSD)</t>
  </si>
  <si>
    <t>Q3'21 Project Margin (Reported) (KUSD)</t>
  </si>
  <si>
    <t>Q3'21 
Project 
Margin
 %</t>
  </si>
  <si>
    <t>Q3'21 Operating Margin (Reported) (KUSD)</t>
  </si>
  <si>
    <t>Q3'21 
Operating 
Margin 
%</t>
  </si>
  <si>
    <t>Q3'21
Billed Efforts
(PM)</t>
  </si>
  <si>
    <t>Q4'21 Rev (Reported) (KUSD)</t>
  </si>
  <si>
    <t>Q4'21 Project Margin (Reported) (KUSD)</t>
  </si>
  <si>
    <t>Q4'21 
Project 
Margin
 %</t>
  </si>
  <si>
    <t>Q4'21 Operating Margin (Reported) (KUSD)</t>
  </si>
  <si>
    <t>Q4'21 
Operating 
Margin 
%</t>
  </si>
  <si>
    <t>Q4'21
Billed Efforts
(PM)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</si>
  <si>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</si>
  <si>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</si>
  <si>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</si>
  <si>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</si>
  <si>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</si>
  <si>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Q1'22
Billed Efforts
(PM)</t>
  </si>
  <si>
    <t>Q2'22 Rev (Reported) (KUSD)</t>
  </si>
  <si>
    <t>Q2'22 Project Margin (Reported) (KUSD)</t>
  </si>
  <si>
    <t>Q2'22
Project 
Margin 
%</t>
  </si>
  <si>
    <t>Q2'22 Operating Margin (Reported) (KUSD)</t>
  </si>
  <si>
    <t>Q2'22
Operating 
Margin 
%</t>
  </si>
  <si>
    <t>Q2'22
Billed Efforts
(PM)</t>
  </si>
  <si>
    <t>Q3'22 Rev (Reported) (KUSD)</t>
  </si>
  <si>
    <t>Q3'22 Project Margin (Reported) (KUSD)</t>
  </si>
  <si>
    <t>Q3'22
Project 
Margin 
%</t>
  </si>
  <si>
    <t>Q3'22 Operating Margin (Reported) (KUSD)</t>
  </si>
  <si>
    <t>Q3'22
Operating 
Margin 
%</t>
  </si>
  <si>
    <t>Q3'22
Billed Efforts
(PM)</t>
  </si>
  <si>
    <t>Q4'22 Rev (Reported) (KUSD)</t>
  </si>
  <si>
    <t>Q4'22 Project Margin (Reported) (KUSD)</t>
  </si>
  <si>
    <t>Q4'22
Project 
Margin 
%</t>
  </si>
  <si>
    <t>Q4'22 Operating Margin (Reported) (KUSD)</t>
  </si>
  <si>
    <t>Q4'22
Operating 
Margin 
%</t>
  </si>
  <si>
    <t>Q4'22
Billed Efforts
(PM)</t>
  </si>
  <si>
    <t>Q1'23 Rev (Reported) (KUSD)</t>
  </si>
  <si>
    <t>Q1'23 Project Margin (Reported) (KUSD)</t>
  </si>
  <si>
    <t>Q1'23
Project 
Margin 
%</t>
  </si>
  <si>
    <t>Q1'23 Operating Margin (Reported) (KUSD)</t>
  </si>
  <si>
    <t>Q1'23
Operating 
Margin 
%</t>
  </si>
  <si>
    <t>Q1'23
Billed Efforts
(PM)</t>
  </si>
  <si>
    <t>Q2'23 Rev (Reported) (KUSD)</t>
  </si>
  <si>
    <t>Q2'23 Project Margin (Reported) (KUSD)</t>
  </si>
  <si>
    <t>Q2'23
Project 
Margin 
%</t>
  </si>
  <si>
    <t>Q2'23 Operating Margin (Reported) (KUSD)</t>
  </si>
  <si>
    <t>Q2'23
Operating 
Margin 
%</t>
  </si>
  <si>
    <t>Q2'23
Billed Efforts
(PM)</t>
  </si>
  <si>
    <t>Q3'23 Rev (Reported) (KUSD)</t>
  </si>
  <si>
    <t>Q3'23 Project Margin (Reported) (KUSD)</t>
  </si>
  <si>
    <t>Q3'23
Project 
Margin 
%</t>
  </si>
  <si>
    <t>Q3'23 Operating Margin (Reported) (KUSD)</t>
  </si>
  <si>
    <t>Q3'23
Operating 
Margin 
%</t>
  </si>
  <si>
    <t>Q3'23
Billed Efforts
(PM)</t>
  </si>
  <si>
    <t>Q4'23  Rev (Reported) (KUSD)</t>
  </si>
  <si>
    <t>Q4'23  Project Margin (Reported) (KUSD)</t>
  </si>
  <si>
    <t>Q4'23 
Project 
Margin 
%</t>
  </si>
  <si>
    <t>Q4'23  Operating Margin (Reported) (KUSD)</t>
  </si>
  <si>
    <t>Q4'23 
Operating 
Margin 
%</t>
  </si>
  <si>
    <t>Q4'23 
Billed Efforts
(PM)</t>
  </si>
  <si>
    <t>Q1'24   Rev (Reported) (KUSD)</t>
  </si>
  <si>
    <t>Q1'24   Project Margin (Reported) (KUSD)</t>
  </si>
  <si>
    <t>Q1'24  
Project 
Margin 
%</t>
  </si>
  <si>
    <t>Q1'24   Operating Margin (Reported) (KUSD)</t>
  </si>
  <si>
    <t>Q1'24  
Operating 
Margin 
%</t>
  </si>
  <si>
    <t>Q1'24 
Billed Efforts
(PM)</t>
  </si>
  <si>
    <t>Q2'24  Rev (Reported) (KUSD)</t>
  </si>
  <si>
    <t>Q2'24 Project Margin (Reported) (KUSD)</t>
  </si>
  <si>
    <t>Q2'24 
Project 
Margin 
%</t>
  </si>
  <si>
    <t>Q2'24 Operating Margin (Reported) (KUSD)</t>
  </si>
  <si>
    <t>Q2'24 
Operating 
Margin 
%</t>
  </si>
  <si>
    <t>Q2'24
Billed Efforts
(PM)</t>
  </si>
  <si>
    <t>H1'21 Rev (Reported) (KUSD)</t>
  </si>
  <si>
    <t>H1'21 Project Margin (Reported) (KUSD)</t>
  </si>
  <si>
    <t>H1'21 
Project 
Margin 
%</t>
  </si>
  <si>
    <t>H1'21 Operating Margin (Reported) (KUSD)</t>
  </si>
  <si>
    <t>H1'21 
Operating
 Margin 
%</t>
  </si>
  <si>
    <t>H1'21
Billed Efforts
(PM)</t>
  </si>
  <si>
    <t>H2'21 Rev (Reported) (KUSD)</t>
  </si>
  <si>
    <t>H2'21 Project Margin (Reported) (KUSD)</t>
  </si>
  <si>
    <t>H2'21 
Project 
Margin 
%</t>
  </si>
  <si>
    <t>H2'21 Operating Margin (Reported) (KUSD)</t>
  </si>
  <si>
    <t>H2'21 
Operating
 Margin 
%</t>
  </si>
  <si>
    <t>H2'21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</si>
  <si>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</si>
  <si>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</si>
  <si>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</si>
  <si>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</si>
  <si>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</si>
  <si>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</si>
  <si>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H2'22 Rev (Reported) (KUSD)</t>
  </si>
  <si>
    <t>H2'22 Project Margin (Reported) (KUSD)</t>
  </si>
  <si>
    <t>H2'22
Project 
Margin 
%</t>
  </si>
  <si>
    <t>H2'22 Operating Margin (Reported) (KUSD)</t>
  </si>
  <si>
    <t>H2'22
Operating
 Margin 
%</t>
  </si>
  <si>
    <t>H2'22
Billed Efforts
(PM)</t>
  </si>
  <si>
    <t>H1'23 Rev (Reported) (KUSD)</t>
  </si>
  <si>
    <t>H1'23 Project Margin (Reported) (KUSD)</t>
  </si>
  <si>
    <t>H1'23
Project 
Margin 
%</t>
  </si>
  <si>
    <t>H1'23 Operating Margin (Reported) (KUSD)</t>
  </si>
  <si>
    <t>H1'23
Operating
 Margin 
%</t>
  </si>
  <si>
    <t>H1'23
Billed Efforts
(PM)</t>
  </si>
  <si>
    <t>H2'23  Rev (Reported) (KUSD)</t>
  </si>
  <si>
    <t>H2'23  Project Margin (Reported) (KUSD)</t>
  </si>
  <si>
    <t>H2'23 
Project 
Margin 
%</t>
  </si>
  <si>
    <t>H2'23  Operating Margin (Reported) (KUSD)</t>
  </si>
  <si>
    <t>H2'23 
Operating
 Margin 
%</t>
  </si>
  <si>
    <t>H2'23 
Billed Efforts
(PM)</t>
  </si>
  <si>
    <t>H1'24  Rev (Reported) (KUSD)</t>
  </si>
  <si>
    <t>H1'24  Project Margin (Reported) (KUSD)</t>
  </si>
  <si>
    <t>H1'24
Project 
Margin 
%</t>
  </si>
  <si>
    <t>H1'24  Operating Margin (Reported) (KUSD)</t>
  </si>
  <si>
    <t>H1'24
Operating
 Margin 
%</t>
  </si>
  <si>
    <t>H1'24
Billed Efforts
(PM)</t>
  </si>
  <si>
    <t>H2'24 TD  Rev (Reported) (KUSD)</t>
  </si>
  <si>
    <t>H2'24 TD  Project Margin (Reported) (KUSD)</t>
  </si>
  <si>
    <t>H2'24 TD
Project 
Margin 
%</t>
  </si>
  <si>
    <t>H2'24 TD  Operating Margin (Reported) (KUSD)</t>
  </si>
  <si>
    <t>H2'24 TD
Operating
 Margin 
%</t>
  </si>
  <si>
    <t>H2'24 TD
Billed Efforts
(PM)</t>
  </si>
  <si>
    <t>Revenue in 31st Mar23Fx (KUSD). 
EAS Standalone Rev. (Excl. Fluido &amp; Simplus).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</si>
  <si>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</si>
  <si>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</si>
  <si>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</si>
  <si>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</si>
  <si>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</si>
  <si>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</si>
  <si>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</si>
  <si>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</si>
  <si>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</si>
  <si>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</si>
  <si>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</si>
  <si>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Q4'21</t>
  </si>
  <si>
    <t>Q1'22</t>
  </si>
  <si>
    <t>Q2'22</t>
  </si>
  <si>
    <t>Q3'22</t>
  </si>
  <si>
    <t>Q4'22</t>
  </si>
  <si>
    <t>Q1'23</t>
  </si>
  <si>
    <t>Q2'23</t>
  </si>
  <si>
    <t>Q3'23</t>
  </si>
  <si>
    <t xml:space="preserve">Q4'23 </t>
  </si>
  <si>
    <t>Q1'24</t>
  </si>
  <si>
    <t xml:space="preserve">Q2'24 </t>
  </si>
  <si>
    <t>FY22</t>
  </si>
  <si>
    <t>FY23</t>
  </si>
  <si>
    <t>Delta</t>
  </si>
  <si>
    <t>EAS Growth %</t>
  </si>
  <si>
    <t>EAS Top 10 Growth %</t>
  </si>
  <si>
    <t>EAS Non-Top 10 Growth %</t>
  </si>
  <si>
    <t xml:space="preserve">FY24Q1  </t>
  </si>
  <si>
    <t xml:space="preserve">FY24Q2 </t>
  </si>
  <si>
    <t>Org 100 Revenue -&gt;</t>
  </si>
  <si>
    <t>Org 101 - 200 Revenue -&gt;</t>
  </si>
  <si>
    <t>Org 201 - 300 Revenue -&gt;</t>
  </si>
  <si>
    <t>Org 300 Beyond Revenue -&gt;</t>
  </si>
  <si>
    <t>Org 100 Growth % -&gt;</t>
  </si>
  <si>
    <t>Org 101 - 200 Growth % -&gt;</t>
  </si>
  <si>
    <t>Org 201 - 300 Growth % -&gt;</t>
  </si>
  <si>
    <t>Org 300 Beyond Growth % -&gt;</t>
  </si>
  <si>
    <t xml:space="preserve">Revenue in 31st Mar23Fx (KUSD) 
Top 15 customers based on FY23 Revenues. </t>
  </si>
  <si>
    <t>Key</t>
  </si>
  <si>
    <t>Customer Name</t>
  </si>
  <si>
    <t>Client</t>
  </si>
  <si>
    <t>EAS / SL
Rank</t>
  </si>
  <si>
    <t>FY20 Act. Revenue (MUSD) 
(31M'23)</t>
  </si>
  <si>
    <t>FY21 Act. Revenue (MUSD) 
(31M'23)</t>
  </si>
  <si>
    <t>FY22 Act. Revenue (MUSD) 
(31M'23)</t>
  </si>
  <si>
    <t>FY23 Act.  Revenue (MUSD) 
(31M'23)</t>
  </si>
  <si>
    <t>FY24 TD  Revenue (MUSD) (31M'23)</t>
  </si>
  <si>
    <t>FY20 Act. OM %</t>
  </si>
  <si>
    <t>FY21 Act. OM %</t>
  </si>
  <si>
    <t>FY22 Act. OM %</t>
  </si>
  <si>
    <t>FY23 Act. OM %</t>
  </si>
  <si>
    <t>FY24 TD OM %</t>
  </si>
  <si>
    <t>FY22 Act.YoY %</t>
  </si>
  <si>
    <t>FY23 Act.YoY %</t>
  </si>
  <si>
    <t>FY24 TD YoY %</t>
  </si>
  <si>
    <t>Q4'24 TD. Rev. KUSD 
(31-Mar-23 Fx)</t>
  </si>
  <si>
    <t>Q3'24 ACT. Rev. KUSD 
(31-Mar-23 Fx)</t>
  </si>
  <si>
    <t>Q3'24  vs. Q2'24 Act. Rev.</t>
  </si>
  <si>
    <t>Q4'24 TD  Rev (Reported) (KUSD)</t>
  </si>
  <si>
    <t>Q4'24 TD Project Margin (Reported) (KUSD)</t>
  </si>
  <si>
    <t>Q4'24 TD 
Project 
Margin 
%</t>
  </si>
  <si>
    <t>Q4'24 TD Operating Margin (Reported) (KUSD)</t>
  </si>
  <si>
    <t>Q4'24 TD 
Operating 
Margin 
%</t>
  </si>
  <si>
    <t>Q4'24 TD
Billed Efforts
(PM)</t>
  </si>
  <si>
    <t>Q3'24 
Billed Efforts
(PM)</t>
  </si>
  <si>
    <t>Q3'24 
Operating 
Margin 
%</t>
  </si>
  <si>
    <t>Q3'24  Operating Margin (Reported) (KUSD)</t>
  </si>
  <si>
    <t>Q3'24  
Project 
Margin 
%</t>
  </si>
  <si>
    <t>Q3'24  Project Margin (Reported) (KUSD)</t>
  </si>
  <si>
    <t>Q3'24   Rev (Reported) (KUSD)</t>
  </si>
  <si>
    <t xml:space="preserve">Q3'24 </t>
  </si>
  <si>
    <t xml:space="preserve">Q4'24 TD </t>
  </si>
  <si>
    <t xml:space="preserve">FY24Q3 </t>
  </si>
  <si>
    <t>FY24Q4 TD</t>
  </si>
  <si>
    <t>Q4'24 TD. Revenue (MUSD) 
(31M'23)</t>
  </si>
  <si>
    <t>Q4'23 Act. Revenue (MUSD) 
(31M'23)</t>
  </si>
  <si>
    <t>Q3'24 Act. Revenue (MUSD) 
(31M'23)</t>
  </si>
  <si>
    <t>Q4'24 TD Vs Q4'23 (YoY) Revenue Growth %</t>
  </si>
  <si>
    <t>Q4'24 TD Vs Q3'24 (QoQ) Revenue Growth %</t>
  </si>
  <si>
    <t>Q4'24 TD. OM %</t>
  </si>
  <si>
    <t>Q4'23 Act. OM %</t>
  </si>
  <si>
    <t>Q3'24 Act. OM %</t>
  </si>
  <si>
    <t>Q4'24 TD Vs Q4'23 OM %</t>
  </si>
  <si>
    <t>Q4'24 TD Vs Q3'24 OM %</t>
  </si>
  <si>
    <t>Q4'24 TD. Revenue (MUSD) 
Reported</t>
  </si>
  <si>
    <t>Q3'23 Act. Revenue (MUSD) 
Reported</t>
  </si>
  <si>
    <t>Q3'24 Act. Revenue (MUSD) 
Reported</t>
  </si>
  <si>
    <t>Q4'24  TD. OM 
$m</t>
  </si>
  <si>
    <t>Q4'23 Act. OM 
$m</t>
  </si>
  <si>
    <t>Q3'24 Act. OM 
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</si>
</sst>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"/>
  </numFmts>
  <fonts count="58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8"/>
      <color theme="1"/>
      <name val="Times New Roman"/>
      <family val="2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</font>
    <font>
      <sz val="9"/>
      <color theme="1"/>
      <name val="Arial"/>
      <family val="2"/>
    </font>
    <font>
      <sz val="10"/>
      <color theme="1"/>
      <name val="Times New Roman"/>
      <family val="2"/>
    </font>
    <font>
      <sz val="10"/>
      <color theme="1"/>
      <name val="Arial"/>
      <family val="2"/>
    </font>
    <font>
      <b/>
      <u/>
      <sz val="11"/>
      <color rgb="FFFF0000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9"/>
      <color rgb="FFFF0000"/>
      <name val="Calibri"/>
      <family val="2"/>
    </font>
    <font>
      <b/>
      <sz val="9"/>
      <color rgb="FF000000"/>
      <name val="Calibri"/>
      <family val="2"/>
      <scheme val="minor"/>
    </font>
    <font>
      <sz val="10"/>
      <color theme="1"/>
      <name val="Segoe UI"/>
      <family val="2"/>
    </font>
    <font>
      <b/>
      <i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none">
        <fgColor theme="5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FFFF93"/>
        <bgColor theme="5" tint="0.79998168889431442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71">
    <xf numFmtId="0" fontId="0" fillId="0" borderId="0" applyBorder="0"/>
    <xf numFmtId="0" fontId="42" fillId="0" borderId="0"/>
    <xf numFmtId="0" fontId="40" fillId="0" borderId="0"/>
    <xf numFmtId="0" fontId="39" fillId="0" borderId="0"/>
    <xf numFmtId="0" fontId="43" fillId="0" borderId="0" applyBorder="0"/>
    <xf numFmtId="43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3" fillId="0" borderId="0" applyBorder="0"/>
    <xf numFmtId="0" fontId="38" fillId="0" borderId="0"/>
    <xf numFmtId="9" fontId="43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43" fillId="0" borderId="0" applyFont="0" applyFill="0" applyBorder="0" applyAlignment="0" applyProtection="0"/>
    <xf numFmtId="0" fontId="31" fillId="0" borderId="0"/>
    <xf numFmtId="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29" fillId="0" borderId="0"/>
    <xf numFmtId="0" fontId="28" fillId="0" borderId="0"/>
    <xf numFmtId="0" fontId="28" fillId="0" borderId="0"/>
    <xf numFmtId="0" fontId="27" fillId="0" borderId="0"/>
    <xf numFmtId="0" fontId="26" fillId="0" borderId="0"/>
    <xf numFmtId="43" fontId="26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0" fontId="24" fillId="0" borderId="0"/>
    <xf numFmtId="0" fontId="23" fillId="4" borderId="0"/>
    <xf numFmtId="0" fontId="43" fillId="4" borderId="0" applyBorder="0"/>
    <xf numFmtId="0" fontId="23" fillId="4" borderId="0"/>
    <xf numFmtId="0" fontId="23" fillId="4" borderId="0"/>
    <xf numFmtId="0" fontId="23" fillId="4" borderId="0"/>
    <xf numFmtId="0" fontId="42" fillId="4" borderId="0"/>
    <xf numFmtId="0" fontId="23" fillId="4" borderId="0"/>
    <xf numFmtId="0" fontId="22" fillId="4" borderId="0"/>
    <xf numFmtId="9" fontId="43" fillId="4" borderId="0" applyFont="0" applyFill="0" applyBorder="0" applyAlignment="0" applyProtection="0"/>
    <xf numFmtId="43" fontId="43" fillId="4" borderId="0" applyFont="0" applyFill="0" applyBorder="0" applyAlignment="0" applyProtection="0"/>
    <xf numFmtId="0" fontId="43" fillId="4" borderId="0" applyBorder="0"/>
    <xf numFmtId="0" fontId="21" fillId="4" borderId="0"/>
    <xf numFmtId="9" fontId="21" fillId="4" borderId="0" applyFont="0" applyFill="0" applyBorder="0" applyAlignment="0" applyProtection="0"/>
    <xf numFmtId="43" fontId="21" fillId="4" borderId="0" applyFont="0" applyFill="0" applyBorder="0" applyAlignment="0" applyProtection="0"/>
    <xf numFmtId="0" fontId="20" fillId="4" borderId="0"/>
    <xf numFmtId="43" fontId="20" fillId="4" borderId="0" applyFont="0" applyFill="0" applyBorder="0" applyAlignment="0" applyProtection="0"/>
    <xf numFmtId="0" fontId="19" fillId="4" borderId="0"/>
    <xf numFmtId="9" fontId="19" fillId="4" borderId="0" applyFont="0" applyFill="0" applyBorder="0" applyAlignment="0" applyProtection="0"/>
    <xf numFmtId="0" fontId="18" fillId="4" borderId="0"/>
    <xf numFmtId="43" fontId="18" fillId="4" borderId="0" applyFont="0" applyFill="0" applyBorder="0" applyAlignment="0" applyProtection="0"/>
    <xf numFmtId="0" fontId="17" fillId="4" borderId="0"/>
    <xf numFmtId="43" fontId="17" fillId="4" borderId="0" applyFont="0" applyFill="0" applyBorder="0" applyAlignment="0" applyProtection="0"/>
    <xf numFmtId="0" fontId="16" fillId="4" borderId="0"/>
    <xf numFmtId="43" fontId="16" fillId="4" borderId="0" applyFont="0" applyFill="0" applyBorder="0" applyAlignment="0" applyProtection="0"/>
    <xf numFmtId="0" fontId="43" fillId="4" borderId="0" applyBorder="0"/>
    <xf numFmtId="9" fontId="43" fillId="4" borderId="0" applyFont="0" applyFill="0" applyBorder="0" applyAlignment="0" applyProtection="0"/>
    <xf numFmtId="43" fontId="43" fillId="4" borderId="0" applyFont="0" applyFill="0" applyBorder="0" applyAlignment="0" applyProtection="0"/>
    <xf numFmtId="0" fontId="43" fillId="4" borderId="0" applyBorder="0"/>
    <xf numFmtId="0" fontId="43" fillId="4" borderId="0" applyBorder="0"/>
    <xf numFmtId="9" fontId="42" fillId="4" borderId="0" applyFont="0" applyFill="0" applyBorder="0" applyAlignment="0" applyProtection="0"/>
    <xf numFmtId="0" fontId="46" fillId="4" borderId="0" applyNumberFormat="0" applyFill="0" applyBorder="0" applyAlignment="0" applyProtection="0"/>
    <xf numFmtId="0" fontId="15" fillId="4" borderId="0"/>
    <xf numFmtId="0" fontId="43" fillId="4" borderId="0" applyBorder="0"/>
    <xf numFmtId="0" fontId="14" fillId="4" borderId="0"/>
    <xf numFmtId="0" fontId="14" fillId="4" borderId="0"/>
    <xf numFmtId="0" fontId="43" fillId="4" borderId="0" applyFont="0" applyFill="0" applyBorder="0" applyAlignment="0" applyProtection="0"/>
    <xf numFmtId="0" fontId="42" fillId="4" borderId="0" applyFont="0" applyFill="0" applyBorder="0" applyAlignment="0" applyProtection="0"/>
    <xf numFmtId="0" fontId="43" fillId="4" borderId="0" applyBorder="0"/>
    <xf numFmtId="0" fontId="14" fillId="4" borderId="0"/>
    <xf numFmtId="9" fontId="43" fillId="4" borderId="0" applyFont="0" applyFill="0" applyBorder="0" applyAlignment="0" applyProtection="0"/>
    <xf numFmtId="0" fontId="14" fillId="4" borderId="0"/>
    <xf numFmtId="9" fontId="14" fillId="4" borderId="0" applyFont="0" applyFill="0" applyBorder="0" applyAlignment="0" applyProtection="0"/>
    <xf numFmtId="43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9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9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9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9" fontId="14" fillId="4" borderId="0" applyFont="0" applyFill="0" applyBorder="0" applyAlignment="0" applyProtection="0"/>
    <xf numFmtId="0" fontId="14" fillId="4" borderId="0"/>
    <xf numFmtId="0" fontId="14" fillId="4" borderId="0"/>
    <xf numFmtId="43" fontId="14" fillId="4" borderId="0" applyFont="0" applyFill="0" applyBorder="0" applyAlignment="0" applyProtection="0"/>
    <xf numFmtId="9" fontId="14" fillId="4" borderId="0" applyFont="0" applyFill="0" applyBorder="0" applyAlignment="0" applyProtection="0"/>
    <xf numFmtId="0" fontId="14" fillId="4" borderId="0"/>
    <xf numFmtId="9" fontId="14" fillId="4" borderId="0" applyFont="0" applyFill="0" applyBorder="0" applyAlignment="0" applyProtection="0"/>
    <xf numFmtId="0" fontId="14" fillId="4" borderId="0"/>
    <xf numFmtId="0" fontId="14" fillId="4" borderId="0"/>
    <xf numFmtId="43" fontId="14" fillId="4" borderId="0" applyFont="0" applyFill="0" applyBorder="0" applyAlignment="0" applyProtection="0"/>
    <xf numFmtId="0" fontId="14" fillId="4" borderId="0"/>
    <xf numFmtId="0" fontId="43" fillId="4" borderId="0" applyFont="0" applyFill="0" applyBorder="0" applyAlignment="0" applyProtection="0"/>
    <xf numFmtId="0" fontId="14" fillId="4" borderId="0"/>
    <xf numFmtId="0" fontId="14" fillId="4" borderId="0" applyFont="0" applyFill="0" applyBorder="0" applyAlignment="0" applyProtection="0"/>
    <xf numFmtId="43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0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0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0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0" fontId="14" fillId="4" borderId="0" applyFont="0" applyFill="0" applyBorder="0" applyAlignment="0" applyProtection="0"/>
    <xf numFmtId="0" fontId="14" fillId="4" borderId="0"/>
    <xf numFmtId="0" fontId="14" fillId="4" borderId="0"/>
    <xf numFmtId="43" fontId="14" fillId="4" borderId="0" applyFont="0" applyFill="0" applyBorder="0" applyAlignment="0" applyProtection="0"/>
    <xf numFmtId="0" fontId="14" fillId="4" borderId="0" applyFont="0" applyFill="0" applyBorder="0" applyAlignment="0" applyProtection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43" fontId="14" fillId="4" borderId="0" applyFont="0" applyFill="0" applyBorder="0" applyAlignment="0" applyProtection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43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9" fontId="14" fillId="4" borderId="0" applyFont="0" applyFill="0" applyBorder="0" applyAlignment="0" applyProtection="0"/>
    <xf numFmtId="43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0" fontId="14" fillId="4" borderId="0"/>
    <xf numFmtId="9" fontId="14" fillId="4" borderId="0" applyFont="0" applyFill="0" applyBorder="0" applyAlignment="0" applyProtection="0"/>
    <xf numFmtId="0" fontId="14" fillId="4" borderId="0"/>
    <xf numFmtId="9" fontId="14" fillId="4" borderId="0" applyFont="0" applyFill="0" applyBorder="0" applyAlignment="0" applyProtection="0"/>
    <xf numFmtId="44" fontId="14" fillId="4" borderId="0" applyFont="0" applyFill="0" applyBorder="0" applyAlignment="0" applyProtection="0"/>
    <xf numFmtId="0" fontId="48" fillId="4" borderId="0"/>
    <xf numFmtId="0" fontId="14" fillId="4" borderId="0"/>
    <xf numFmtId="43" fontId="49" fillId="4" borderId="0" applyFont="0" applyFill="0" applyBorder="0" applyAlignment="0" applyProtection="0"/>
    <xf numFmtId="9" fontId="49" fillId="4" borderId="0" applyFont="0" applyFill="0" applyBorder="0" applyAlignment="0" applyProtection="0"/>
    <xf numFmtId="0" fontId="47" fillId="4" borderId="0"/>
    <xf numFmtId="43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0" fontId="14" fillId="4" borderId="0"/>
    <xf numFmtId="43" fontId="42" fillId="4" borderId="0" applyFont="0" applyFill="0" applyBorder="0" applyAlignment="0" applyProtection="0"/>
    <xf numFmtId="0" fontId="14" fillId="4" borderId="0"/>
    <xf numFmtId="0" fontId="14" fillId="4" borderId="0"/>
    <xf numFmtId="43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9" fontId="14" fillId="4" borderId="0" applyFont="0" applyFill="0" applyBorder="0" applyAlignment="0" applyProtection="0"/>
    <xf numFmtId="0" fontId="14" fillId="4" borderId="0"/>
    <xf numFmtId="0" fontId="50" fillId="4" borderId="0"/>
    <xf numFmtId="0" fontId="14" fillId="4" borderId="0"/>
    <xf numFmtId="9" fontId="14" fillId="4" borderId="0" applyFont="0" applyFill="0" applyBorder="0" applyAlignment="0" applyProtection="0"/>
    <xf numFmtId="43" fontId="14" fillId="4" borderId="0" applyFont="0" applyFill="0" applyBorder="0" applyAlignment="0" applyProtection="0"/>
    <xf numFmtId="0" fontId="14" fillId="4" borderId="0"/>
    <xf numFmtId="0" fontId="14" fillId="4" borderId="0"/>
    <xf numFmtId="0" fontId="43" fillId="4" borderId="0" applyFont="0" applyFill="0" applyBorder="0" applyAlignment="0" applyProtection="0"/>
    <xf numFmtId="0" fontId="42" fillId="4" borderId="0" applyFont="0" applyFill="0" applyBorder="0" applyAlignment="0" applyProtection="0"/>
    <xf numFmtId="0" fontId="43" fillId="4" borderId="0" applyBorder="0"/>
    <xf numFmtId="0" fontId="14" fillId="4" borderId="0"/>
    <xf numFmtId="9" fontId="43" fillId="4" borderId="0" applyFont="0" applyFill="0" applyBorder="0" applyAlignment="0" applyProtection="0"/>
    <xf numFmtId="0" fontId="14" fillId="4" borderId="0"/>
    <xf numFmtId="9" fontId="14" fillId="4" borderId="0" applyFont="0" applyFill="0" applyBorder="0" applyAlignment="0" applyProtection="0"/>
    <xf numFmtId="43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9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9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9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9" fontId="14" fillId="4" borderId="0" applyFont="0" applyFill="0" applyBorder="0" applyAlignment="0" applyProtection="0"/>
    <xf numFmtId="0" fontId="14" fillId="4" borderId="0"/>
    <xf numFmtId="0" fontId="14" fillId="4" borderId="0"/>
    <xf numFmtId="43" fontId="14" fillId="4" borderId="0" applyFont="0" applyFill="0" applyBorder="0" applyAlignment="0" applyProtection="0"/>
    <xf numFmtId="9" fontId="14" fillId="4" borderId="0" applyFont="0" applyFill="0" applyBorder="0" applyAlignment="0" applyProtection="0"/>
    <xf numFmtId="0" fontId="14" fillId="4" borderId="0"/>
    <xf numFmtId="9" fontId="14" fillId="4" borderId="0" applyFont="0" applyFill="0" applyBorder="0" applyAlignment="0" applyProtection="0"/>
    <xf numFmtId="0" fontId="14" fillId="4" borderId="0"/>
    <xf numFmtId="0" fontId="14" fillId="4" borderId="0"/>
    <xf numFmtId="43" fontId="14" fillId="4" borderId="0" applyFont="0" applyFill="0" applyBorder="0" applyAlignment="0" applyProtection="0"/>
    <xf numFmtId="0" fontId="14" fillId="4" borderId="0"/>
    <xf numFmtId="0" fontId="43" fillId="4" borderId="0" applyFont="0" applyFill="0" applyBorder="0" applyAlignment="0" applyProtection="0"/>
    <xf numFmtId="0" fontId="14" fillId="4" borderId="0"/>
    <xf numFmtId="0" fontId="14" fillId="4" borderId="0" applyFont="0" applyFill="0" applyBorder="0" applyAlignment="0" applyProtection="0"/>
    <xf numFmtId="43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0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0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0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0" fontId="14" fillId="4" borderId="0" applyFont="0" applyFill="0" applyBorder="0" applyAlignment="0" applyProtection="0"/>
    <xf numFmtId="0" fontId="14" fillId="4" borderId="0"/>
    <xf numFmtId="0" fontId="14" fillId="4" borderId="0"/>
    <xf numFmtId="43" fontId="14" fillId="4" borderId="0" applyFont="0" applyFill="0" applyBorder="0" applyAlignment="0" applyProtection="0"/>
    <xf numFmtId="0" fontId="14" fillId="4" borderId="0" applyFont="0" applyFill="0" applyBorder="0" applyAlignment="0" applyProtection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43" fontId="14" fillId="4" borderId="0" applyFont="0" applyFill="0" applyBorder="0" applyAlignment="0" applyProtection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43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14" fillId="4" borderId="0"/>
    <xf numFmtId="0" fontId="43" fillId="4" borderId="0" applyBorder="0"/>
    <xf numFmtId="0" fontId="14" fillId="4" borderId="0"/>
    <xf numFmtId="9" fontId="14" fillId="4" borderId="0" applyFont="0" applyFill="0" applyBorder="0" applyAlignment="0" applyProtection="0"/>
    <xf numFmtId="43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0" fontId="14" fillId="4" borderId="0"/>
    <xf numFmtId="9" fontId="14" fillId="4" borderId="0" applyFont="0" applyFill="0" applyBorder="0" applyAlignment="0" applyProtection="0"/>
    <xf numFmtId="0" fontId="43" fillId="4" borderId="0" applyBorder="0"/>
    <xf numFmtId="0" fontId="43" fillId="4" borderId="0" applyBorder="0"/>
    <xf numFmtId="0" fontId="43" fillId="4" borderId="0" applyBorder="0"/>
    <xf numFmtId="0" fontId="43" fillId="4" borderId="0" applyBorder="0"/>
    <xf numFmtId="0" fontId="43" fillId="4" borderId="0" applyBorder="0"/>
    <xf numFmtId="0" fontId="43" fillId="4" borderId="0" applyBorder="0"/>
    <xf numFmtId="0" fontId="43" fillId="4" borderId="0" applyBorder="0"/>
    <xf numFmtId="0" fontId="43" fillId="4" borderId="0" applyBorder="0"/>
    <xf numFmtId="0" fontId="43" fillId="4" borderId="0" applyBorder="0"/>
    <xf numFmtId="0" fontId="43" fillId="4" borderId="0" applyBorder="0"/>
    <xf numFmtId="0" fontId="43" fillId="4" borderId="0" applyBorder="0"/>
    <xf numFmtId="0" fontId="43" fillId="4" borderId="0" applyBorder="0"/>
    <xf numFmtId="0" fontId="43" fillId="4" borderId="0" applyBorder="0"/>
    <xf numFmtId="0" fontId="43" fillId="4" borderId="0" applyBorder="0"/>
    <xf numFmtId="0" fontId="14" fillId="4" borderId="0"/>
    <xf numFmtId="43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0" fontId="48" fillId="4" borderId="0"/>
    <xf numFmtId="0" fontId="14" fillId="4" borderId="0"/>
    <xf numFmtId="0" fontId="14" fillId="4" borderId="0"/>
    <xf numFmtId="43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9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9" fontId="14" fillId="4" borderId="0" applyFont="0" applyFill="0" applyBorder="0" applyAlignment="0" applyProtection="0"/>
    <xf numFmtId="0" fontId="47" fillId="4" borderId="0"/>
    <xf numFmtId="0" fontId="43" fillId="4" borderId="0" applyBorder="0"/>
    <xf numFmtId="43" fontId="43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9" fontId="14" fillId="4" borderId="0" applyFont="0" applyFill="0" applyBorder="0" applyAlignment="0" applyProtection="0"/>
    <xf numFmtId="43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0" fontId="14" fillId="4" borderId="0"/>
    <xf numFmtId="0" fontId="14" fillId="4" borderId="0"/>
    <xf numFmtId="0" fontId="14" fillId="4" borderId="0"/>
    <xf numFmtId="43" fontId="14" fillId="4" borderId="0" applyFont="0" applyFill="0" applyBorder="0" applyAlignment="0" applyProtection="0"/>
    <xf numFmtId="9" fontId="14" fillId="4" borderId="0" applyFont="0" applyFill="0" applyBorder="0" applyAlignment="0" applyProtection="0"/>
    <xf numFmtId="0" fontId="14" fillId="4" borderId="0"/>
    <xf numFmtId="0" fontId="14" fillId="4" borderId="0"/>
    <xf numFmtId="0" fontId="14" fillId="4" borderId="0"/>
    <xf numFmtId="9" fontId="14" fillId="4" borderId="0" applyFont="0" applyFill="0" applyBorder="0" applyAlignment="0" applyProtection="0"/>
    <xf numFmtId="9" fontId="50" fillId="4" borderId="0" applyFont="0" applyFill="0" applyBorder="0" applyAlignment="0" applyProtection="0"/>
    <xf numFmtId="43" fontId="50" fillId="4" borderId="0" applyFont="0" applyFill="0" applyBorder="0" applyAlignment="0" applyProtection="0"/>
    <xf numFmtId="0" fontId="14" fillId="4" borderId="0"/>
    <xf numFmtId="0" fontId="14" fillId="4" borderId="0"/>
    <xf numFmtId="9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9" fontId="14" fillId="4" borderId="0" applyFont="0" applyFill="0" applyBorder="0" applyAlignment="0" applyProtection="0"/>
    <xf numFmtId="0" fontId="14" fillId="4" borderId="0"/>
    <xf numFmtId="9" fontId="14" fillId="4" borderId="0" applyFont="0" applyFill="0" applyBorder="0" applyAlignment="0" applyProtection="0"/>
    <xf numFmtId="43" fontId="14" fillId="4" borderId="0" applyFont="0" applyFill="0" applyBorder="0" applyAlignment="0" applyProtection="0"/>
    <xf numFmtId="0" fontId="14" fillId="4" borderId="0"/>
    <xf numFmtId="0" fontId="14" fillId="4" borderId="0"/>
    <xf numFmtId="0" fontId="14" fillId="4" borderId="0"/>
    <xf numFmtId="43" fontId="14" fillId="4" borderId="0" applyFont="0" applyFill="0" applyBorder="0" applyAlignment="0" applyProtection="0"/>
    <xf numFmtId="9" fontId="14" fillId="4" borderId="0" applyFont="0" applyFill="0" applyBorder="0" applyAlignment="0" applyProtection="0"/>
    <xf numFmtId="0" fontId="14" fillId="4" borderId="0"/>
    <xf numFmtId="9" fontId="14" fillId="4" borderId="0" applyFont="0" applyFill="0" applyBorder="0" applyAlignment="0" applyProtection="0"/>
    <xf numFmtId="0" fontId="14" fillId="4" borderId="0"/>
    <xf numFmtId="0" fontId="14" fillId="4" borderId="0"/>
    <xf numFmtId="0" fontId="14" fillId="4" borderId="0"/>
    <xf numFmtId="43" fontId="14" fillId="4" borderId="0" applyFont="0" applyFill="0" applyBorder="0" applyAlignment="0" applyProtection="0"/>
    <xf numFmtId="9" fontId="14" fillId="4" borderId="0" applyFont="0" applyFill="0" applyBorder="0" applyAlignment="0" applyProtection="0"/>
    <xf numFmtId="0" fontId="14" fillId="4" borderId="0"/>
    <xf numFmtId="0" fontId="14" fillId="4" borderId="0"/>
    <xf numFmtId="43" fontId="14" fillId="4" borderId="0" applyFont="0" applyFill="0" applyBorder="0" applyAlignment="0" applyProtection="0"/>
    <xf numFmtId="0" fontId="14" fillId="4" borderId="0"/>
    <xf numFmtId="0" fontId="14" fillId="4" borderId="0"/>
    <xf numFmtId="43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9" fontId="14" fillId="4" borderId="0" applyFont="0" applyFill="0" applyBorder="0" applyAlignment="0" applyProtection="0"/>
    <xf numFmtId="0" fontId="14" fillId="4" borderId="0"/>
    <xf numFmtId="0" fontId="14" fillId="4" borderId="0"/>
    <xf numFmtId="43" fontId="14" fillId="4" borderId="0" applyFont="0" applyFill="0" applyBorder="0" applyAlignment="0" applyProtection="0"/>
    <xf numFmtId="0" fontId="14" fillId="4" borderId="0"/>
    <xf numFmtId="0" fontId="14" fillId="4" borderId="0"/>
    <xf numFmtId="43" fontId="14" fillId="4" borderId="0" applyFont="0" applyFill="0" applyBorder="0" applyAlignment="0" applyProtection="0"/>
    <xf numFmtId="9" fontId="14" fillId="4" borderId="0" applyFont="0" applyFill="0" applyBorder="0" applyAlignment="0" applyProtection="0"/>
    <xf numFmtId="0" fontId="14" fillId="4" borderId="0"/>
    <xf numFmtId="43" fontId="14" fillId="4" borderId="0" applyFont="0" applyFill="0" applyBorder="0" applyAlignment="0" applyProtection="0"/>
    <xf numFmtId="0" fontId="14" fillId="4" borderId="0"/>
    <xf numFmtId="0" fontId="14" fillId="4" borderId="0"/>
    <xf numFmtId="0" fontId="14" fillId="4" borderId="0"/>
    <xf numFmtId="0" fontId="14" fillId="4" borderId="0"/>
    <xf numFmtId="9" fontId="14" fillId="4" borderId="0" applyFont="0" applyFill="0" applyBorder="0" applyAlignment="0" applyProtection="0"/>
    <xf numFmtId="0" fontId="14" fillId="4" borderId="0"/>
    <xf numFmtId="0" fontId="14" fillId="4" borderId="0"/>
    <xf numFmtId="0" fontId="43" fillId="4" borderId="0" applyBorder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0" fontId="12" fillId="4" borderId="0"/>
    <xf numFmtId="0" fontId="11" fillId="4" borderId="0"/>
    <xf numFmtId="0" fontId="43" fillId="4" borderId="0" applyBorder="0"/>
    <xf numFmtId="0" fontId="10" fillId="4" borderId="0"/>
    <xf numFmtId="0" fontId="10" fillId="4" borderId="0"/>
    <xf numFmtId="0" fontId="10" fillId="4" borderId="0"/>
    <xf numFmtId="0" fontId="10" fillId="4" borderId="0"/>
    <xf numFmtId="9" fontId="10" fillId="4" borderId="0" applyFont="0" applyFill="0" applyBorder="0" applyAlignment="0" applyProtection="0"/>
    <xf numFmtId="43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9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9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9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9" fontId="10" fillId="4" borderId="0" applyFont="0" applyFill="0" applyBorder="0" applyAlignment="0" applyProtection="0"/>
    <xf numFmtId="0" fontId="10" fillId="4" borderId="0"/>
    <xf numFmtId="0" fontId="10" fillId="4" borderId="0"/>
    <xf numFmtId="43" fontId="10" fillId="4" borderId="0" applyFont="0" applyFill="0" applyBorder="0" applyAlignment="0" applyProtection="0"/>
    <xf numFmtId="9" fontId="10" fillId="4" borderId="0" applyFont="0" applyFill="0" applyBorder="0" applyAlignment="0" applyProtection="0"/>
    <xf numFmtId="0" fontId="10" fillId="4" borderId="0"/>
    <xf numFmtId="9" fontId="10" fillId="4" borderId="0" applyFont="0" applyFill="0" applyBorder="0" applyAlignment="0" applyProtection="0"/>
    <xf numFmtId="0" fontId="10" fillId="4" borderId="0"/>
    <xf numFmtId="0" fontId="10" fillId="4" borderId="0"/>
    <xf numFmtId="43" fontId="10" fillId="4" borderId="0" applyFont="0" applyFill="0" applyBorder="0" applyAlignment="0" applyProtection="0"/>
    <xf numFmtId="0" fontId="10" fillId="4" borderId="0"/>
    <xf numFmtId="0" fontId="10" fillId="4" borderId="0"/>
    <xf numFmtId="0" fontId="10" fillId="4" borderId="0" applyFont="0" applyFill="0" applyBorder="0" applyAlignment="0" applyProtection="0"/>
    <xf numFmtId="43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0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0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0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0" fontId="10" fillId="4" borderId="0" applyFont="0" applyFill="0" applyBorder="0" applyAlignment="0" applyProtection="0"/>
    <xf numFmtId="0" fontId="10" fillId="4" borderId="0"/>
    <xf numFmtId="0" fontId="10" fillId="4" borderId="0"/>
    <xf numFmtId="43" fontId="10" fillId="4" borderId="0" applyFont="0" applyFill="0" applyBorder="0" applyAlignment="0" applyProtection="0"/>
    <xf numFmtId="0" fontId="10" fillId="4" borderId="0" applyFont="0" applyFill="0" applyBorder="0" applyAlignment="0" applyProtection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43" fontId="10" fillId="4" borderId="0" applyFont="0" applyFill="0" applyBorder="0" applyAlignment="0" applyProtection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43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9" fontId="10" fillId="4" borderId="0" applyFont="0" applyFill="0" applyBorder="0" applyAlignment="0" applyProtection="0"/>
    <xf numFmtId="43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0" fontId="10" fillId="4" borderId="0"/>
    <xf numFmtId="9" fontId="10" fillId="4" borderId="0" applyFont="0" applyFill="0" applyBorder="0" applyAlignment="0" applyProtection="0"/>
    <xf numFmtId="0" fontId="43" fillId="4" borderId="0" applyBorder="0"/>
    <xf numFmtId="0" fontId="10" fillId="4" borderId="0"/>
    <xf numFmtId="9" fontId="10" fillId="4" borderId="0" applyFont="0" applyFill="0" applyBorder="0" applyAlignment="0" applyProtection="0"/>
    <xf numFmtId="44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0" fontId="10" fillId="4" borderId="0"/>
    <xf numFmtId="0" fontId="10" fillId="4" borderId="0"/>
    <xf numFmtId="0" fontId="10" fillId="4" borderId="0"/>
    <xf numFmtId="43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9" fontId="10" fillId="4" borderId="0" applyFont="0" applyFill="0" applyBorder="0" applyAlignment="0" applyProtection="0"/>
    <xf numFmtId="0" fontId="10" fillId="4" borderId="0"/>
    <xf numFmtId="0" fontId="10" fillId="4" borderId="0"/>
    <xf numFmtId="9" fontId="10" fillId="4" borderId="0" applyFont="0" applyFill="0" applyBorder="0" applyAlignment="0" applyProtection="0"/>
    <xf numFmtId="43" fontId="10" fillId="4" borderId="0" applyFont="0" applyFill="0" applyBorder="0" applyAlignment="0" applyProtection="0"/>
    <xf numFmtId="0" fontId="10" fillId="4" borderId="0"/>
    <xf numFmtId="0" fontId="10" fillId="4" borderId="0"/>
    <xf numFmtId="0" fontId="10" fillId="4" borderId="0"/>
    <xf numFmtId="0" fontId="10" fillId="4" borderId="0"/>
    <xf numFmtId="9" fontId="10" fillId="4" borderId="0" applyFont="0" applyFill="0" applyBorder="0" applyAlignment="0" applyProtection="0"/>
    <xf numFmtId="43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9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9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9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9" fontId="10" fillId="4" borderId="0" applyFont="0" applyFill="0" applyBorder="0" applyAlignment="0" applyProtection="0"/>
    <xf numFmtId="0" fontId="10" fillId="4" borderId="0"/>
    <xf numFmtId="0" fontId="10" fillId="4" borderId="0"/>
    <xf numFmtId="43" fontId="10" fillId="4" borderId="0" applyFont="0" applyFill="0" applyBorder="0" applyAlignment="0" applyProtection="0"/>
    <xf numFmtId="9" fontId="10" fillId="4" borderId="0" applyFont="0" applyFill="0" applyBorder="0" applyAlignment="0" applyProtection="0"/>
    <xf numFmtId="0" fontId="10" fillId="4" borderId="0"/>
    <xf numFmtId="9" fontId="10" fillId="4" borderId="0" applyFont="0" applyFill="0" applyBorder="0" applyAlignment="0" applyProtection="0"/>
    <xf numFmtId="0" fontId="10" fillId="4" borderId="0"/>
    <xf numFmtId="0" fontId="10" fillId="4" borderId="0"/>
    <xf numFmtId="43" fontId="10" fillId="4" borderId="0" applyFont="0" applyFill="0" applyBorder="0" applyAlignment="0" applyProtection="0"/>
    <xf numFmtId="0" fontId="10" fillId="4" borderId="0"/>
    <xf numFmtId="0" fontId="10" fillId="4" borderId="0"/>
    <xf numFmtId="0" fontId="10" fillId="4" borderId="0" applyFont="0" applyFill="0" applyBorder="0" applyAlignment="0" applyProtection="0"/>
    <xf numFmtId="43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0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0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0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0" fontId="10" fillId="4" borderId="0" applyFont="0" applyFill="0" applyBorder="0" applyAlignment="0" applyProtection="0"/>
    <xf numFmtId="0" fontId="10" fillId="4" borderId="0"/>
    <xf numFmtId="0" fontId="10" fillId="4" borderId="0"/>
    <xf numFmtId="43" fontId="10" fillId="4" borderId="0" applyFont="0" applyFill="0" applyBorder="0" applyAlignment="0" applyProtection="0"/>
    <xf numFmtId="0" fontId="10" fillId="4" borderId="0" applyFont="0" applyFill="0" applyBorder="0" applyAlignment="0" applyProtection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43" fontId="10" fillId="4" borderId="0" applyFont="0" applyFill="0" applyBorder="0" applyAlignment="0" applyProtection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43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9" fontId="10" fillId="4" borderId="0" applyFont="0" applyFill="0" applyBorder="0" applyAlignment="0" applyProtection="0"/>
    <xf numFmtId="43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0" fontId="10" fillId="4" borderId="0"/>
    <xf numFmtId="9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0" fontId="10" fillId="4" borderId="0"/>
    <xf numFmtId="0" fontId="10" fillId="4" borderId="0"/>
    <xf numFmtId="43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9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9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9" fontId="10" fillId="4" borderId="0" applyFont="0" applyFill="0" applyBorder="0" applyAlignment="0" applyProtection="0"/>
    <xf numFmtId="43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0" fontId="10" fillId="4" borderId="0"/>
    <xf numFmtId="0" fontId="10" fillId="4" borderId="0"/>
    <xf numFmtId="0" fontId="10" fillId="4" borderId="0"/>
    <xf numFmtId="43" fontId="10" fillId="4" borderId="0" applyFont="0" applyFill="0" applyBorder="0" applyAlignment="0" applyProtection="0"/>
    <xf numFmtId="9" fontId="10" fillId="4" borderId="0" applyFont="0" applyFill="0" applyBorder="0" applyAlignment="0" applyProtection="0"/>
    <xf numFmtId="0" fontId="10" fillId="4" borderId="0"/>
    <xf numFmtId="0" fontId="10" fillId="4" borderId="0"/>
    <xf numFmtId="0" fontId="10" fillId="4" borderId="0"/>
    <xf numFmtId="9" fontId="10" fillId="4" borderId="0" applyFont="0" applyFill="0" applyBorder="0" applyAlignment="0" applyProtection="0"/>
    <xf numFmtId="0" fontId="10" fillId="4" borderId="0"/>
    <xf numFmtId="0" fontId="10" fillId="4" borderId="0"/>
    <xf numFmtId="9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9" fontId="10" fillId="4" borderId="0" applyFont="0" applyFill="0" applyBorder="0" applyAlignment="0" applyProtection="0"/>
    <xf numFmtId="0" fontId="10" fillId="4" borderId="0"/>
    <xf numFmtId="9" fontId="10" fillId="4" borderId="0" applyFont="0" applyFill="0" applyBorder="0" applyAlignment="0" applyProtection="0"/>
    <xf numFmtId="43" fontId="10" fillId="4" borderId="0" applyFont="0" applyFill="0" applyBorder="0" applyAlignment="0" applyProtection="0"/>
    <xf numFmtId="0" fontId="10" fillId="4" borderId="0"/>
    <xf numFmtId="0" fontId="10" fillId="4" borderId="0"/>
    <xf numFmtId="0" fontId="10" fillId="4" borderId="0"/>
    <xf numFmtId="43" fontId="10" fillId="4" borderId="0" applyFont="0" applyFill="0" applyBorder="0" applyAlignment="0" applyProtection="0"/>
    <xf numFmtId="9" fontId="10" fillId="4" borderId="0" applyFont="0" applyFill="0" applyBorder="0" applyAlignment="0" applyProtection="0"/>
    <xf numFmtId="0" fontId="10" fillId="4" borderId="0"/>
    <xf numFmtId="9" fontId="10" fillId="4" borderId="0" applyFont="0" applyFill="0" applyBorder="0" applyAlignment="0" applyProtection="0"/>
    <xf numFmtId="0" fontId="10" fillId="4" borderId="0"/>
    <xf numFmtId="0" fontId="10" fillId="4" borderId="0"/>
    <xf numFmtId="0" fontId="10" fillId="4" borderId="0"/>
    <xf numFmtId="43" fontId="10" fillId="4" borderId="0" applyFont="0" applyFill="0" applyBorder="0" applyAlignment="0" applyProtection="0"/>
    <xf numFmtId="9" fontId="10" fillId="4" borderId="0" applyFont="0" applyFill="0" applyBorder="0" applyAlignment="0" applyProtection="0"/>
    <xf numFmtId="0" fontId="10" fillId="4" borderId="0"/>
    <xf numFmtId="0" fontId="10" fillId="4" borderId="0"/>
    <xf numFmtId="43" fontId="10" fillId="4" borderId="0" applyFont="0" applyFill="0" applyBorder="0" applyAlignment="0" applyProtection="0"/>
    <xf numFmtId="0" fontId="10" fillId="4" borderId="0"/>
    <xf numFmtId="0" fontId="10" fillId="4" borderId="0"/>
    <xf numFmtId="43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9" fontId="10" fillId="4" borderId="0" applyFont="0" applyFill="0" applyBorder="0" applyAlignment="0" applyProtection="0"/>
    <xf numFmtId="0" fontId="10" fillId="4" borderId="0"/>
    <xf numFmtId="0" fontId="10" fillId="4" borderId="0"/>
    <xf numFmtId="43" fontId="10" fillId="4" borderId="0" applyFont="0" applyFill="0" applyBorder="0" applyAlignment="0" applyProtection="0"/>
    <xf numFmtId="0" fontId="10" fillId="4" borderId="0"/>
    <xf numFmtId="0" fontId="10" fillId="4" borderId="0"/>
    <xf numFmtId="43" fontId="10" fillId="4" borderId="0" applyFont="0" applyFill="0" applyBorder="0" applyAlignment="0" applyProtection="0"/>
    <xf numFmtId="9" fontId="10" fillId="4" borderId="0" applyFont="0" applyFill="0" applyBorder="0" applyAlignment="0" applyProtection="0"/>
    <xf numFmtId="0" fontId="10" fillId="4" borderId="0"/>
    <xf numFmtId="43" fontId="10" fillId="4" borderId="0" applyFont="0" applyFill="0" applyBorder="0" applyAlignment="0" applyProtection="0"/>
    <xf numFmtId="0" fontId="10" fillId="4" borderId="0"/>
    <xf numFmtId="0" fontId="10" fillId="4" borderId="0"/>
    <xf numFmtId="0" fontId="10" fillId="4" borderId="0"/>
    <xf numFmtId="0" fontId="10" fillId="4" borderId="0"/>
    <xf numFmtId="9" fontId="10" fillId="4" borderId="0" applyFont="0" applyFill="0" applyBorder="0" applyAlignment="0" applyProtection="0"/>
    <xf numFmtId="0" fontId="10" fillId="4" borderId="0"/>
    <xf numFmtId="0" fontId="10" fillId="4" borderId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8" fillId="4" borderId="0"/>
    <xf numFmtId="9" fontId="8" fillId="4" borderId="0" applyFont="0" applyFill="0" applyBorder="0" applyAlignment="0" applyProtection="0"/>
    <xf numFmtId="43" fontId="8" fillId="4" borderId="0" applyFont="0" applyFill="0" applyBorder="0" applyAlignment="0" applyProtection="0"/>
    <xf numFmtId="0" fontId="7" fillId="4" borderId="0"/>
    <xf numFmtId="9" fontId="7" fillId="4" borderId="0" applyFont="0" applyFill="0" applyBorder="0" applyAlignment="0" applyProtection="0"/>
    <xf numFmtId="0" fontId="6" fillId="4" borderId="0"/>
    <xf numFmtId="9" fontId="6" fillId="4" borderId="0" applyFont="0" applyFill="0" applyBorder="0" applyAlignment="0" applyProtection="0"/>
    <xf numFmtId="0" fontId="5" fillId="4" borderId="0"/>
    <xf numFmtId="9" fontId="5" fillId="4" borderId="0" applyFont="0" applyFill="0" applyBorder="0" applyAlignment="0" applyProtection="0"/>
    <xf numFmtId="43" fontId="5" fillId="4" borderId="0" applyFont="0" applyFill="0" applyBorder="0" applyAlignment="0" applyProtection="0"/>
    <xf numFmtId="9" fontId="5" fillId="4" borderId="0" applyFont="0" applyFill="0" applyBorder="0" applyAlignment="0" applyProtection="0"/>
    <xf numFmtId="0" fontId="43" fillId="4" borderId="0" applyBorder="0"/>
    <xf numFmtId="0" fontId="4" fillId="4" borderId="0"/>
    <xf numFmtId="0" fontId="4" fillId="4" borderId="0"/>
    <xf numFmtId="0" fontId="4" fillId="4" borderId="0"/>
    <xf numFmtId="0" fontId="4" fillId="4" borderId="0"/>
    <xf numFmtId="9" fontId="4" fillId="4" borderId="0" applyFont="0" applyFill="0" applyBorder="0" applyAlignment="0" applyProtection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9" fontId="4" fillId="4" borderId="0" applyFont="0" applyFill="0" applyBorder="0" applyAlignment="0" applyProtection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 applyFont="0" applyFill="0" applyBorder="0" applyAlignment="0" applyProtection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 applyFont="0" applyFill="0" applyBorder="0" applyAlignment="0" applyProtection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0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9" fontId="4" fillId="4" borderId="0" applyFont="0" applyFill="0" applyBorder="0" applyAlignment="0" applyProtection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9" fontId="4" fillId="4" borderId="0" applyFont="0" applyFill="0" applyBorder="0" applyAlignment="0" applyProtection="0"/>
    <xf numFmtId="0" fontId="4" fillId="4" borderId="0"/>
    <xf numFmtId="9" fontId="4" fillId="4" borderId="0" applyFont="0" applyFill="0" applyBorder="0" applyAlignment="0" applyProtection="0"/>
    <xf numFmtId="44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0" fontId="4" fillId="4" borderId="0"/>
    <xf numFmtId="9" fontId="4" fillId="4" borderId="0" applyFont="0" applyFill="0" applyBorder="0" applyAlignment="0" applyProtection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/>
    <xf numFmtId="0" fontId="4" fillId="4" borderId="0"/>
    <xf numFmtId="9" fontId="4" fillId="4" borderId="0" applyFont="0" applyFill="0" applyBorder="0" applyAlignment="0" applyProtection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9" fontId="4" fillId="4" borderId="0" applyFont="0" applyFill="0" applyBorder="0" applyAlignment="0" applyProtection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 applyFont="0" applyFill="0" applyBorder="0" applyAlignment="0" applyProtection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 applyFont="0" applyFill="0" applyBorder="0" applyAlignment="0" applyProtection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0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9" fontId="4" fillId="4" borderId="0" applyFont="0" applyFill="0" applyBorder="0" applyAlignment="0" applyProtection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9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/>
    <xf numFmtId="9" fontId="4" fillId="4" borderId="0" applyFont="0" applyFill="0" applyBorder="0" applyAlignment="0" applyProtection="0"/>
    <xf numFmtId="0" fontId="4" fillId="4" borderId="0"/>
    <xf numFmtId="0" fontId="4" fillId="4" borderId="0"/>
    <xf numFmtId="9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9" fontId="4" fillId="4" borderId="0" applyFont="0" applyFill="0" applyBorder="0" applyAlignment="0" applyProtection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9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/>
    <xf numFmtId="0" fontId="4" fillId="4" borderId="0"/>
    <xf numFmtId="9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9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0" fontId="50" fillId="4" borderId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9" fontId="4" fillId="4" borderId="0" applyFont="0" applyFill="0" applyBorder="0" applyAlignment="0" applyProtection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7" fillId="4" borderId="0"/>
    <xf numFmtId="9" fontId="47" fillId="4" borderId="0" applyFont="0" applyFill="0" applyBorder="0" applyAlignment="0" applyProtection="0"/>
    <xf numFmtId="0" fontId="42" fillId="4" borderId="0"/>
    <xf numFmtId="0" fontId="4" fillId="4" borderId="0"/>
    <xf numFmtId="0" fontId="4" fillId="4" borderId="0"/>
    <xf numFmtId="0" fontId="43" fillId="4" borderId="0" applyFont="0" applyFill="0" applyBorder="0" applyAlignment="0" applyProtection="0"/>
    <xf numFmtId="0" fontId="4" fillId="4" borderId="0"/>
    <xf numFmtId="9" fontId="43" fillId="4" borderId="0" applyFont="0" applyFill="0" applyBorder="0" applyAlignment="0" applyProtection="0"/>
    <xf numFmtId="0" fontId="4" fillId="4" borderId="0"/>
    <xf numFmtId="9" fontId="4" fillId="4" borderId="0" applyFont="0" applyFill="0" applyBorder="0" applyAlignment="0" applyProtection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9" fontId="4" fillId="4" borderId="0" applyFont="0" applyFill="0" applyBorder="0" applyAlignment="0" applyProtection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 applyFont="0" applyFill="0" applyBorder="0" applyAlignment="0" applyProtection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 applyFont="0" applyFill="0" applyBorder="0" applyAlignment="0" applyProtection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0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9" fontId="4" fillId="4" borderId="0" applyFont="0" applyFill="0" applyBorder="0" applyAlignment="0" applyProtection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0" fontId="4" fillId="4" borderId="0"/>
    <xf numFmtId="9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" fillId="4" borderId="0"/>
    <xf numFmtId="9" fontId="4" fillId="4" borderId="0" applyFont="0" applyFill="0" applyBorder="0" applyAlignment="0" applyProtection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43" fontId="4" fillId="4" borderId="0" applyFont="0" applyFill="0" applyBorder="0" applyAlignment="0" applyProtection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0" fontId="4" fillId="4" borderId="0"/>
    <xf numFmtId="0" fontId="4" fillId="4" borderId="0"/>
    <xf numFmtId="0" fontId="4" fillId="4" borderId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9" fontId="2" fillId="4" borderId="0" applyFont="0" applyFill="0" applyBorder="0" applyAlignment="0" applyProtection="0"/>
    <xf numFmtId="0" fontId="2" fillId="4" borderId="0"/>
    <xf numFmtId="43" fontId="2" fillId="4" borderId="0" applyFont="0" applyFill="0" applyBorder="0" applyAlignment="0" applyProtection="0"/>
    <xf numFmtId="0" fontId="43" fillId="4" borderId="0" applyBorder="0"/>
    <xf numFmtId="43" fontId="43" fillId="4" borderId="0" applyFont="0" applyFill="0" applyBorder="0" applyAlignment="0" applyProtection="0"/>
    <xf numFmtId="0" fontId="56" fillId="4" borderId="0"/>
    <xf numFmtId="43" fontId="1" fillId="4" borderId="0" applyFont="0" applyFill="0" applyBorder="0" applyAlignment="0" applyProtection="0"/>
    <xf numFmtId="0" fontId="43" fillId="4" borderId="0" applyBorder="0"/>
    <xf numFmtId="9" fontId="43" fillId="0" borderId="0" applyFont="0" applyFill="0" applyBorder="0" applyAlignment="0" applyProtection="0"/>
  </cellStyleXfs>
  <cellXfs count="51">
    <xf numFmtId="0" fontId="0" fillId="0" borderId="0" xfId="0"/>
    <xf numFmtId="164" fontId="45" fillId="4" borderId="4" xfId="1068" applyNumberFormat="1" applyFont="1" applyFill="1" applyBorder="1" applyAlignment="1">
      <alignment horizontal="center" vertical="center"/>
    </xf>
    <xf numFmtId="0" fontId="45" fillId="4" borderId="4" xfId="1068" applyNumberFormat="1" applyFont="1" applyFill="1" applyBorder="1" applyAlignment="1">
      <alignment horizontal="center" vertical="center"/>
    </xf>
    <xf numFmtId="9" fontId="45" fillId="4" borderId="4" xfId="1070" applyFont="1" applyFill="1" applyBorder="1" applyAlignment="1">
      <alignment horizontal="center" vertical="center"/>
    </xf>
    <xf numFmtId="0" fontId="52" fillId="4" borderId="0" xfId="0" applyFont="1" applyFill="1"/>
    <xf numFmtId="0" fontId="51" fillId="4" borderId="0" xfId="0" applyFont="1" applyFill="1" applyAlignment="1">
      <alignment horizontal="left" vertical="center" wrapText="1"/>
    </xf>
    <xf numFmtId="9" fontId="0" fillId="4" borderId="0" xfId="0" applyNumberFormat="1" applyFill="1"/>
    <xf numFmtId="165" fontId="44" fillId="11" borderId="0" xfId="0" applyNumberFormat="1" applyFont="1" applyFill="1" applyAlignment="1">
      <alignment horizontal="right" vertical="center"/>
    </xf>
    <xf numFmtId="1" fontId="45" fillId="4" borderId="0" xfId="0" applyNumberFormat="1" applyFont="1" applyFill="1" applyAlignment="1">
      <alignment horizontal="right" vertical="center"/>
    </xf>
    <xf numFmtId="165" fontId="45" fillId="4" borderId="0" xfId="0" applyNumberFormat="1" applyFont="1" applyFill="1" applyAlignment="1">
      <alignment horizontal="right" vertical="center"/>
    </xf>
    <xf numFmtId="9" fontId="1" fillId="4" borderId="0" xfId="0" applyNumberFormat="1" applyFont="1" applyFill="1"/>
    <xf numFmtId="9" fontId="45" fillId="4" borderId="0" xfId="0" applyNumberFormat="1" applyFont="1" applyFill="1" applyAlignment="1">
      <alignment horizontal="right" vertical="center"/>
    </xf>
    <xf numFmtId="165" fontId="44" fillId="3" borderId="0" xfId="0" applyNumberFormat="1" applyFont="1" applyFill="1" applyAlignment="1">
      <alignment horizontal="right" vertical="center"/>
    </xf>
    <xf numFmtId="165" fontId="44" fillId="7" borderId="0" xfId="0" applyNumberFormat="1" applyFont="1" applyFill="1" applyAlignment="1">
      <alignment horizontal="right" vertical="center"/>
    </xf>
    <xf numFmtId="165" fontId="44" fillId="5" borderId="0" xfId="0" applyNumberFormat="1" applyFont="1" applyFill="1" applyAlignment="1">
      <alignment horizontal="right" vertical="center"/>
    </xf>
    <xf numFmtId="0" fontId="45" fillId="4" borderId="0" xfId="0" applyFont="1" applyFill="1"/>
    <xf numFmtId="165" fontId="44" fillId="4" borderId="0" xfId="0" applyNumberFormat="1" applyFont="1" applyFill="1" applyAlignment="1">
      <alignment horizontal="right" vertical="center"/>
    </xf>
    <xf numFmtId="0" fontId="44" fillId="5" borderId="3" xfId="0" applyFont="1" applyFill="1" applyBorder="1" applyAlignment="1">
      <alignment horizontal="center" vertical="center" wrapText="1"/>
    </xf>
    <xf numFmtId="1" fontId="44" fillId="6" borderId="3" xfId="0" applyNumberFormat="1" applyFont="1" applyFill="1" applyBorder="1" applyAlignment="1">
      <alignment horizontal="center" vertical="center" wrapText="1"/>
    </xf>
    <xf numFmtId="1" fontId="44" fillId="10" borderId="3" xfId="0" applyNumberFormat="1" applyFont="1" applyFill="1" applyBorder="1" applyAlignment="1">
      <alignment horizontal="center" vertical="center" wrapText="1"/>
    </xf>
    <xf numFmtId="1" fontId="44" fillId="8" borderId="3" xfId="0" applyNumberFormat="1" applyFont="1" applyFill="1" applyBorder="1" applyAlignment="1">
      <alignment horizontal="center" vertical="center" wrapText="1"/>
    </xf>
    <xf numFmtId="1" fontId="44" fillId="11" borderId="3" xfId="0" applyNumberFormat="1" applyFont="1" applyFill="1" applyBorder="1" applyAlignment="1">
      <alignment horizontal="center" vertical="center" wrapText="1"/>
    </xf>
    <xf numFmtId="164" fontId="44" fillId="9" borderId="3" xfId="0" applyNumberFormat="1" applyFont="1" applyFill="1" applyBorder="1" applyAlignment="1">
      <alignment horizontal="center" vertical="center" wrapText="1"/>
    </xf>
    <xf numFmtId="9" fontId="44" fillId="9" borderId="3" xfId="0" applyNumberFormat="1" applyFont="1" applyFill="1" applyBorder="1" applyAlignment="1">
      <alignment horizontal="center" vertical="center" wrapText="1"/>
    </xf>
    <xf numFmtId="0" fontId="44" fillId="9" borderId="3" xfId="0" applyFont="1" applyFill="1" applyBorder="1" applyAlignment="1">
      <alignment horizontal="center" vertical="center" wrapText="1"/>
    </xf>
    <xf numFmtId="0" fontId="52" fillId="3" borderId="0" xfId="0" applyFont="1" applyFill="1"/>
    <xf numFmtId="166" fontId="52" fillId="4" borderId="0" xfId="0" applyNumberFormat="1" applyFont="1" applyFill="1"/>
    <xf numFmtId="1" fontId="52" fillId="4" borderId="0" xfId="0" applyNumberFormat="1" applyFont="1" applyFill="1" applyAlignment="1">
      <alignment horizontal="center" vertical="center"/>
    </xf>
    <xf numFmtId="9" fontId="52" fillId="4" borderId="0" xfId="0" applyNumberFormat="1" applyFont="1" applyFill="1"/>
    <xf numFmtId="0" fontId="0" fillId="4" borderId="0" xfId="0" applyFill="1"/>
    <xf numFmtId="0" fontId="1" fillId="4" borderId="0" xfId="0" applyFont="1" applyFill="1"/>
    <xf numFmtId="0" fontId="53" fillId="4" borderId="0" xfId="0" applyFont="1" applyFill="1" applyAlignment="1">
      <alignment horizontal="center" vertical="center"/>
    </xf>
    <xf numFmtId="0" fontId="44" fillId="5" borderId="1" xfId="0" applyFont="1" applyFill="1" applyBorder="1" applyAlignment="1">
      <alignment horizontal="center" vertical="center" wrapText="1"/>
    </xf>
    <xf numFmtId="1" fontId="44" fillId="5" borderId="1" xfId="0" applyNumberFormat="1" applyFont="1" applyFill="1" applyBorder="1" applyAlignment="1">
      <alignment horizontal="center" vertical="center" wrapText="1"/>
    </xf>
    <xf numFmtId="164" fontId="45" fillId="4" borderId="0" xfId="0" applyNumberFormat="1" applyFont="1" applyFill="1"/>
    <xf numFmtId="165" fontId="45" fillId="4" borderId="0" xfId="0" applyNumberFormat="1" applyFont="1" applyFill="1"/>
    <xf numFmtId="43" fontId="45" fillId="4" borderId="0" xfId="0" applyNumberFormat="1" applyFont="1" applyFill="1"/>
    <xf numFmtId="165" fontId="44" fillId="2" borderId="0" xfId="0" applyNumberFormat="1" applyFont="1" applyFill="1" applyAlignment="1">
      <alignment horizontal="right" vertical="center"/>
    </xf>
    <xf numFmtId="0" fontId="41" fillId="4" borderId="0" xfId="0" applyFont="1" applyFill="1"/>
    <xf numFmtId="165" fontId="41" fillId="4" borderId="0" xfId="0" applyNumberFormat="1" applyFont="1" applyFill="1"/>
    <xf numFmtId="1" fontId="41" fillId="4" borderId="0" xfId="0" applyNumberFormat="1" applyFont="1" applyFill="1"/>
    <xf numFmtId="167" fontId="41" fillId="4" borderId="0" xfId="0" applyNumberFormat="1" applyFont="1" applyFill="1"/>
    <xf numFmtId="2" fontId="41" fillId="4" borderId="0" xfId="0" applyNumberFormat="1" applyFont="1" applyFill="1"/>
    <xf numFmtId="0" fontId="57" fillId="4" borderId="0" xfId="0" applyFont="1" applyFill="1" applyAlignment="1">
      <alignment wrapText="1"/>
    </xf>
    <xf numFmtId="2" fontId="0" fillId="4" borderId="0" xfId="0" applyNumberFormat="1" applyFill="1"/>
    <xf numFmtId="165" fontId="0" fillId="4" borderId="0" xfId="0" applyNumberFormat="1" applyFill="1"/>
    <xf numFmtId="0" fontId="55" fillId="13" borderId="5" xfId="0" applyFont="1" applyFill="1" applyBorder="1" applyAlignment="1">
      <alignment horizontal="center" vertical="center"/>
    </xf>
    <xf numFmtId="0" fontId="55" fillId="12" borderId="5" xfId="0" applyFont="1" applyFill="1" applyBorder="1" applyAlignment="1">
      <alignment horizontal="center" vertical="center" wrapText="1"/>
    </xf>
    <xf numFmtId="2" fontId="55" fillId="12" borderId="5" xfId="0" applyNumberFormat="1" applyFont="1" applyFill="1" applyBorder="1" applyAlignment="1">
      <alignment horizontal="center" vertical="center" wrapText="1"/>
    </xf>
    <xf numFmtId="165" fontId="55" fillId="12" borderId="5" xfId="0" applyNumberFormat="1" applyFont="1" applyFill="1" applyBorder="1" applyAlignment="1">
      <alignment horizontal="center" vertical="center" wrapText="1"/>
    </xf>
    <xf numFmtId="0" fontId="54" fillId="4" borderId="2" xfId="0" applyFont="1" applyFill="1" applyBorder="1" applyAlignment="1">
      <alignment horizontal="center" vertical="center" wrapText="1"/>
    </xf>
  </cellXfs>
  <cellStyles count="1071">
    <cellStyle name="Comma 10" xfId="34"/>
    <cellStyle name="Comma 10 2" xfId="238"/>
    <cellStyle name="Comma 10 2 2" xfId="511"/>
    <cellStyle name="Comma 10 2 3" xfId="768"/>
    <cellStyle name="Comma 10 3" xfId="134"/>
    <cellStyle name="Comma 10 3 2" xfId="965"/>
    <cellStyle name="Comma 10 4" xfId="417"/>
    <cellStyle name="Comma 10 5" xfId="675"/>
    <cellStyle name="Comma 11" xfId="312"/>
    <cellStyle name="Comma 11 2" xfId="568"/>
    <cellStyle name="Comma 11 3" xfId="825"/>
    <cellStyle name="Comma 12" xfId="315"/>
    <cellStyle name="Comma 12 2" xfId="365"/>
    <cellStyle name="Comma 12 2 2" xfId="372"/>
    <cellStyle name="Comma 12 2 2 2" xfId="623"/>
    <cellStyle name="Comma 12 2 2 3" xfId="880"/>
    <cellStyle name="Comma 12 2 3" xfId="616"/>
    <cellStyle name="Comma 12 2 4" xfId="873"/>
    <cellStyle name="Comma 12 3" xfId="571"/>
    <cellStyle name="Comma 12 4" xfId="828"/>
    <cellStyle name="Comma 13" xfId="329"/>
    <cellStyle name="Comma 13 2" xfId="582"/>
    <cellStyle name="Comma 13 3" xfId="839"/>
    <cellStyle name="Comma 14" xfId="336"/>
    <cellStyle name="Comma 15" xfId="341"/>
    <cellStyle name="Comma 15 2" xfId="592"/>
    <cellStyle name="Comma 15 3" xfId="849"/>
    <cellStyle name="Comma 16" xfId="345"/>
    <cellStyle name="Comma 16 2" xfId="349"/>
    <cellStyle name="Comma 16 2 2" xfId="356"/>
    <cellStyle name="Comma 16 2 2 2" xfId="360"/>
    <cellStyle name="Comma 16 2 2 2 2" xfId="611"/>
    <cellStyle name="Comma 16 2 2 2 3" xfId="868"/>
    <cellStyle name="Comma 16 2 2 3" xfId="363"/>
    <cellStyle name="Comma 16 2 2 3 2" xfId="369"/>
    <cellStyle name="Comma 16 2 2 3 2 2" xfId="620"/>
    <cellStyle name="Comma 16 2 2 3 2 3" xfId="877"/>
    <cellStyle name="Comma 16 2 2 3 3" xfId="614"/>
    <cellStyle name="Comma 16 2 2 3 4" xfId="871"/>
    <cellStyle name="Comma 16 2 2 4" xfId="386"/>
    <cellStyle name="Comma 16 2 2 4 2" xfId="895"/>
    <cellStyle name="Comma 16 2 2 5" xfId="607"/>
    <cellStyle name="Comma 16 2 2 6" xfId="864"/>
    <cellStyle name="Comma 16 2 3" xfId="600"/>
    <cellStyle name="Comma 16 2 4" xfId="857"/>
    <cellStyle name="Comma 16 3" xfId="596"/>
    <cellStyle name="Comma 16 4" xfId="853"/>
    <cellStyle name="Comma 17" xfId="636"/>
    <cellStyle name="Comma 17 2" xfId="1015"/>
    <cellStyle name="Comma 17 2 2" xfId="1039"/>
    <cellStyle name="Comma 17 3" xfId="900"/>
    <cellStyle name="Comma 18" xfId="639"/>
    <cellStyle name="Comma 18 2" xfId="646"/>
    <cellStyle name="Comma 18 2 2" xfId="1028"/>
    <cellStyle name="Comma 18 2 3" xfId="1055"/>
    <cellStyle name="Comma 18 2 3 2" xfId="1059"/>
    <cellStyle name="Comma 18 2 3 2 3" xfId="1068"/>
    <cellStyle name="Comma 18 2 4" xfId="922"/>
    <cellStyle name="Comma 18 3" xfId="932"/>
    <cellStyle name="Comma 18 4" xfId="1019"/>
    <cellStyle name="Comma 18 5" xfId="1022"/>
    <cellStyle name="Comma 18 6" xfId="907"/>
    <cellStyle name="Comma 19" xfId="912"/>
    <cellStyle name="Comma 2" xfId="13"/>
    <cellStyle name="Comma 2 10" xfId="396"/>
    <cellStyle name="Comma 2 11" xfId="654"/>
    <cellStyle name="Comma 2 2" xfId="15"/>
    <cellStyle name="Comma 2 2 2" xfId="18"/>
    <cellStyle name="Comma 2 2 2 2" xfId="21"/>
    <cellStyle name="Comma 2 2 2 2 2" xfId="47"/>
    <cellStyle name="Comma 2 2 2 2 2 2" xfId="251"/>
    <cellStyle name="Comma 2 2 2 2 2 2 2" xfId="523"/>
    <cellStyle name="Comma 2 2 2 2 2 2 3" xfId="780"/>
    <cellStyle name="Comma 2 2 2 2 2 3" xfId="147"/>
    <cellStyle name="Comma 2 2 2 2 2 3 2" xfId="977"/>
    <cellStyle name="Comma 2 2 2 2 2 4" xfId="429"/>
    <cellStyle name="Comma 2 2 2 2 2 5" xfId="687"/>
    <cellStyle name="Comma 2 2 2 2 3" xfId="225"/>
    <cellStyle name="Comma 2 2 2 2 3 2" xfId="498"/>
    <cellStyle name="Comma 2 2 2 2 3 3" xfId="755"/>
    <cellStyle name="Comma 2 2 2 2 4" xfId="121"/>
    <cellStyle name="Comma 2 2 2 2 4 2" xfId="952"/>
    <cellStyle name="Comma 2 2 2 2 5" xfId="404"/>
    <cellStyle name="Comma 2 2 2 2 6" xfId="662"/>
    <cellStyle name="Comma 2 2 2 3" xfId="24"/>
    <cellStyle name="Comma 2 2 2 3 2" xfId="50"/>
    <cellStyle name="Comma 2 2 2 3 2 2" xfId="254"/>
    <cellStyle name="Comma 2 2 2 3 2 2 2" xfId="526"/>
    <cellStyle name="Comma 2 2 2 3 2 2 3" xfId="783"/>
    <cellStyle name="Comma 2 2 2 3 2 3" xfId="150"/>
    <cellStyle name="Comma 2 2 2 3 2 3 2" xfId="980"/>
    <cellStyle name="Comma 2 2 2 3 2 4" xfId="432"/>
    <cellStyle name="Comma 2 2 2 3 2 5" xfId="690"/>
    <cellStyle name="Comma 2 2 2 3 3" xfId="228"/>
    <cellStyle name="Comma 2 2 2 3 3 2" xfId="501"/>
    <cellStyle name="Comma 2 2 2 3 3 3" xfId="758"/>
    <cellStyle name="Comma 2 2 2 3 4" xfId="124"/>
    <cellStyle name="Comma 2 2 2 3 4 2" xfId="955"/>
    <cellStyle name="Comma 2 2 2 3 5" xfId="407"/>
    <cellStyle name="Comma 2 2 2 3 6" xfId="665"/>
    <cellStyle name="Comma 2 2 2 4" xfId="28"/>
    <cellStyle name="Comma 2 2 2 4 2" xfId="54"/>
    <cellStyle name="Comma 2 2 2 4 2 2" xfId="258"/>
    <cellStyle name="Comma 2 2 2 4 2 2 2" xfId="530"/>
    <cellStyle name="Comma 2 2 2 4 2 2 3" xfId="787"/>
    <cellStyle name="Comma 2 2 2 4 2 3" xfId="154"/>
    <cellStyle name="Comma 2 2 2 4 2 3 2" xfId="984"/>
    <cellStyle name="Comma 2 2 2 4 2 4" xfId="436"/>
    <cellStyle name="Comma 2 2 2 4 2 5" xfId="694"/>
    <cellStyle name="Comma 2 2 2 4 3" xfId="232"/>
    <cellStyle name="Comma 2 2 2 4 3 2" xfId="505"/>
    <cellStyle name="Comma 2 2 2 4 3 3" xfId="762"/>
    <cellStyle name="Comma 2 2 2 4 4" xfId="128"/>
    <cellStyle name="Comma 2 2 2 4 4 2" xfId="959"/>
    <cellStyle name="Comma 2 2 2 4 5" xfId="411"/>
    <cellStyle name="Comma 2 2 2 4 6" xfId="669"/>
    <cellStyle name="Comma 2 2 2 5" xfId="44"/>
    <cellStyle name="Comma 2 2 2 5 2" xfId="248"/>
    <cellStyle name="Comma 2 2 2 5 2 2" xfId="520"/>
    <cellStyle name="Comma 2 2 2 5 2 3" xfId="777"/>
    <cellStyle name="Comma 2 2 2 5 3" xfId="144"/>
    <cellStyle name="Comma 2 2 2 5 3 2" xfId="974"/>
    <cellStyle name="Comma 2 2 2 5 4" xfId="426"/>
    <cellStyle name="Comma 2 2 2 5 5" xfId="684"/>
    <cellStyle name="Comma 2 2 2 6" xfId="222"/>
    <cellStyle name="Comma 2 2 2 6 2" xfId="495"/>
    <cellStyle name="Comma 2 2 2 6 3" xfId="752"/>
    <cellStyle name="Comma 2 2 2 7" xfId="118"/>
    <cellStyle name="Comma 2 2 2 7 2" xfId="949"/>
    <cellStyle name="Comma 2 2 2 8" xfId="401"/>
    <cellStyle name="Comma 2 2 2 9" xfId="659"/>
    <cellStyle name="Comma 2 2 3" xfId="41"/>
    <cellStyle name="Comma 2 2 3 2" xfId="245"/>
    <cellStyle name="Comma 2 2 3 2 2" xfId="517"/>
    <cellStyle name="Comma 2 2 3 2 3" xfId="774"/>
    <cellStyle name="Comma 2 2 3 3" xfId="141"/>
    <cellStyle name="Comma 2 2 3 3 2" xfId="971"/>
    <cellStyle name="Comma 2 2 3 4" xfId="423"/>
    <cellStyle name="Comma 2 2 3 5" xfId="681"/>
    <cellStyle name="Comma 2 2 4" xfId="219"/>
    <cellStyle name="Comma 2 2 4 2" xfId="492"/>
    <cellStyle name="Comma 2 2 4 3" xfId="749"/>
    <cellStyle name="Comma 2 2 5" xfId="115"/>
    <cellStyle name="Comma 2 2 5 2" xfId="946"/>
    <cellStyle name="Comma 2 2 6" xfId="398"/>
    <cellStyle name="Comma 2 2 7" xfId="656"/>
    <cellStyle name="Comma 2 3" xfId="39"/>
    <cellStyle name="Comma 2 3 2" xfId="243"/>
    <cellStyle name="Comma 2 3 2 2" xfId="515"/>
    <cellStyle name="Comma 2 3 2 3" xfId="772"/>
    <cellStyle name="Comma 2 3 3" xfId="139"/>
    <cellStyle name="Comma 2 3 3 2" xfId="969"/>
    <cellStyle name="Comma 2 3 4" xfId="421"/>
    <cellStyle name="Comma 2 3 5" xfId="679"/>
    <cellStyle name="Comma 2 4" xfId="61"/>
    <cellStyle name="Comma 2 4 2" xfId="265"/>
    <cellStyle name="Comma 2 4 2 2" xfId="537"/>
    <cellStyle name="Comma 2 4 2 3" xfId="794"/>
    <cellStyle name="Comma 2 4 3" xfId="161"/>
    <cellStyle name="Comma 2 4 3 2" xfId="991"/>
    <cellStyle name="Comma 2 4 4" xfId="443"/>
    <cellStyle name="Comma 2 4 5" xfId="701"/>
    <cellStyle name="Comma 2 5" xfId="67"/>
    <cellStyle name="Comma 2 5 2" xfId="69"/>
    <cellStyle name="Comma 2 5 2 2" xfId="273"/>
    <cellStyle name="Comma 2 5 2 2 2" xfId="545"/>
    <cellStyle name="Comma 2 5 2 2 3" xfId="802"/>
    <cellStyle name="Comma 2 5 2 3" xfId="169"/>
    <cellStyle name="Comma 2 5 2 3 2" xfId="999"/>
    <cellStyle name="Comma 2 5 2 4" xfId="451"/>
    <cellStyle name="Comma 2 5 2 5" xfId="709"/>
    <cellStyle name="Comma 2 5 3" xfId="271"/>
    <cellStyle name="Comma 2 5 3 2" xfId="543"/>
    <cellStyle name="Comma 2 5 3 3" xfId="800"/>
    <cellStyle name="Comma 2 5 4" xfId="167"/>
    <cellStyle name="Comma 2 5 4 2" xfId="997"/>
    <cellStyle name="Comma 2 5 5" xfId="449"/>
    <cellStyle name="Comma 2 5 6" xfId="707"/>
    <cellStyle name="Comma 2 6" xfId="189"/>
    <cellStyle name="Comma 2 7" xfId="217"/>
    <cellStyle name="Comma 2 7 2" xfId="490"/>
    <cellStyle name="Comma 2 7 3" xfId="747"/>
    <cellStyle name="Comma 2 8" xfId="319"/>
    <cellStyle name="Comma 2 9" xfId="113"/>
    <cellStyle name="Comma 2 9 2" xfId="944"/>
    <cellStyle name="Comma 20" xfId="925"/>
    <cellStyle name="Comma 21" xfId="927"/>
    <cellStyle name="Comma 21 2" xfId="1017"/>
    <cellStyle name="Comma 21 2 2" xfId="1041"/>
    <cellStyle name="Comma 22" xfId="930"/>
    <cellStyle name="Comma 22 2" xfId="1035"/>
    <cellStyle name="Comma 22 2 2" xfId="1051"/>
    <cellStyle name="Comma 22 3" xfId="1048"/>
    <cellStyle name="Comma 23" xfId="1064"/>
    <cellStyle name="Comma 24" xfId="1066"/>
    <cellStyle name="Comma 3" xfId="84"/>
    <cellStyle name="Comma 3 2" xfId="86"/>
    <cellStyle name="Comma 3 2 2" xfId="286"/>
    <cellStyle name="Comma 3 2 2 2" xfId="557"/>
    <cellStyle name="Comma 3 2 2 3" xfId="814"/>
    <cellStyle name="Comma 3 2 3" xfId="181"/>
    <cellStyle name="Comma 3 2 3 2" xfId="1011"/>
    <cellStyle name="Comma 3 2 4" xfId="463"/>
    <cellStyle name="Comma 3 2 5" xfId="721"/>
    <cellStyle name="Comma 3 3" xfId="90"/>
    <cellStyle name="Comma 3 3 2" xfId="284"/>
    <cellStyle name="Comma 3 3 3" xfId="555"/>
    <cellStyle name="Comma 3 3 4" xfId="812"/>
    <cellStyle name="Comma 3 4" xfId="179"/>
    <cellStyle name="Comma 3 4 2" xfId="1009"/>
    <cellStyle name="Comma 3 5" xfId="461"/>
    <cellStyle name="Comma 3 6" xfId="719"/>
    <cellStyle name="Comma 4" xfId="92"/>
    <cellStyle name="Comma 4 2" xfId="192"/>
    <cellStyle name="Comma 4 3" xfId="471"/>
    <cellStyle name="Comma 4 4" xfId="728"/>
    <cellStyle name="Comma 5" xfId="94"/>
    <cellStyle name="Comma 5 2" xfId="199"/>
    <cellStyle name="Comma 5 2 2" xfId="323"/>
    <cellStyle name="Comma 5 2 2 2" xfId="576"/>
    <cellStyle name="Comma 5 2 2 3" xfId="833"/>
    <cellStyle name="Comma 5 2 3" xfId="477"/>
    <cellStyle name="Comma 5 2 4" xfId="734"/>
    <cellStyle name="Comma 5 3" xfId="196"/>
    <cellStyle name="Comma 6" xfId="5"/>
    <cellStyle name="Comma 6 2" xfId="80"/>
    <cellStyle name="Comma 6 2 2" xfId="97"/>
    <cellStyle name="Comma 7" xfId="207"/>
    <cellStyle name="Comma 7 2" xfId="484"/>
    <cellStyle name="Comma 7 3" xfId="741"/>
    <cellStyle name="Comma 8" xfId="304"/>
    <cellStyle name="Comma 8 2" xfId="321"/>
    <cellStyle name="Comma 8 2 2" xfId="574"/>
    <cellStyle name="Comma 8 2 3" xfId="831"/>
    <cellStyle name="Comma 8 3" xfId="561"/>
    <cellStyle name="Comma 8 4" xfId="818"/>
    <cellStyle name="Comma 9" xfId="194"/>
    <cellStyle name="Comma 9 2" xfId="201"/>
    <cellStyle name="Comma 9 2 2" xfId="479"/>
    <cellStyle name="Comma 9 2 3" xfId="736"/>
    <cellStyle name="Comma 9 3" xfId="306"/>
    <cellStyle name="Comma 9 3 2" xfId="563"/>
    <cellStyle name="Comma 9 3 3" xfId="820"/>
    <cellStyle name="Comma 9 4" xfId="310"/>
    <cellStyle name="Comma 9 4 2" xfId="325"/>
    <cellStyle name="Comma 9 4 2 2" xfId="375"/>
    <cellStyle name="Comma 9 4 2 2 2" xfId="626"/>
    <cellStyle name="Comma 9 4 2 2 3" xfId="883"/>
    <cellStyle name="Comma 9 4 2 3" xfId="578"/>
    <cellStyle name="Comma 9 4 2 4" xfId="835"/>
    <cellStyle name="Comma 9 4 3" xfId="566"/>
    <cellStyle name="Comma 9 4 3 2" xfId="1014"/>
    <cellStyle name="Comma 9 4 3 2 2" xfId="1038"/>
    <cellStyle name="Comma 9 4 3 3" xfId="904"/>
    <cellStyle name="Comma 9 4 4" xfId="823"/>
    <cellStyle name="Comma 9 5" xfId="473"/>
    <cellStyle name="Comma 9 6" xfId="730"/>
    <cellStyle name="Currency 2" xfId="186"/>
    <cellStyle name="Currency 2 2" xfId="469"/>
    <cellStyle name="Currency 2 3" xfId="726"/>
    <cellStyle name="Hyperlink 2" xfId="101"/>
    <cellStyle name="Normal" xfId="0" builtinId="0"/>
    <cellStyle name="Normal 10" xfId="95"/>
    <cellStyle name="Normal 10 2" xfId="98"/>
    <cellStyle name="Normal 10 2 2" xfId="1065"/>
    <cellStyle name="Normal 10 3" xfId="205"/>
    <cellStyle name="Normal 10 4" xfId="482"/>
    <cellStyle name="Normal 10 5" xfId="739"/>
    <cellStyle name="Normal 11" xfId="99"/>
    <cellStyle name="Normal 12" xfId="281"/>
    <cellStyle name="Normal 12 2" xfId="198"/>
    <cellStyle name="Normal 12 2 2" xfId="203"/>
    <cellStyle name="Normal 12 2 2 2" xfId="481"/>
    <cellStyle name="Normal 12 2 2 3" xfId="738"/>
    <cellStyle name="Normal 12 2 3" xfId="9"/>
    <cellStyle name="Normal 12 2 3 2" xfId="35"/>
    <cellStyle name="Normal 12 2 3 2 2" xfId="59"/>
    <cellStyle name="Normal 12 2 3 2 2 2" xfId="64"/>
    <cellStyle name="Normal 12 2 3 2 2 2 2" xfId="268"/>
    <cellStyle name="Normal 12 2 3 2 2 2 2 2" xfId="540"/>
    <cellStyle name="Normal 12 2 3 2 2 2 2 3" xfId="797"/>
    <cellStyle name="Normal 12 2 3 2 2 2 3" xfId="164"/>
    <cellStyle name="Normal 12 2 3 2 2 2 3 2" xfId="994"/>
    <cellStyle name="Normal 12 2 3 2 2 2 4" xfId="446"/>
    <cellStyle name="Normal 12 2 3 2 2 2 5" xfId="704"/>
    <cellStyle name="Normal 12 2 3 2 2 3" xfId="263"/>
    <cellStyle name="Normal 12 2 3 2 2 3 2" xfId="535"/>
    <cellStyle name="Normal 12 2 3 2 2 3 3" xfId="792"/>
    <cellStyle name="Normal 12 2 3 2 2 4" xfId="159"/>
    <cellStyle name="Normal 12 2 3 2 2 4 2" xfId="989"/>
    <cellStyle name="Normal 12 2 3 2 2 5" xfId="441"/>
    <cellStyle name="Normal 12 2 3 2 2 6" xfId="699"/>
    <cellStyle name="Normal 12 2 3 2 3" xfId="77"/>
    <cellStyle name="Normal 12 2 3 2 3 2" xfId="279"/>
    <cellStyle name="Normal 12 2 3 2 3 2 2" xfId="551"/>
    <cellStyle name="Normal 12 2 3 2 3 2 3" xfId="808"/>
    <cellStyle name="Normal 12 2 3 2 3 3" xfId="175"/>
    <cellStyle name="Normal 12 2 3 2 3 3 2" xfId="1005"/>
    <cellStyle name="Normal 12 2 3 2 3 4" xfId="457"/>
    <cellStyle name="Normal 12 2 3 2 3 5" xfId="715"/>
    <cellStyle name="Normal 12 2 3 2 4" xfId="239"/>
    <cellStyle name="Normal 12 2 3 2 4 2" xfId="512"/>
    <cellStyle name="Normal 12 2 3 2 4 3" xfId="769"/>
    <cellStyle name="Normal 12 2 3 2 5" xfId="135"/>
    <cellStyle name="Normal 12 2 3 2 5 2" xfId="966"/>
    <cellStyle name="Normal 12 2 3 2 6" xfId="418"/>
    <cellStyle name="Normal 12 2 3 2 7" xfId="676"/>
    <cellStyle name="Normal 12 2 3 3" xfId="73"/>
    <cellStyle name="Normal 12 2 3 3 2" xfId="78"/>
    <cellStyle name="Normal 12 2 3 3 2 2" xfId="280"/>
    <cellStyle name="Normal 12 2 3 3 2 2 2" xfId="552"/>
    <cellStyle name="Normal 12 2 3 3 2 2 3" xfId="809"/>
    <cellStyle name="Normal 12 2 3 3 2 3" xfId="176"/>
    <cellStyle name="Normal 12 2 3 3 2 3 2" xfId="1006"/>
    <cellStyle name="Normal 12 2 3 3 2 4" xfId="458"/>
    <cellStyle name="Normal 12 2 3 3 2 5" xfId="716"/>
    <cellStyle name="Normal 12 2 3 3 3" xfId="276"/>
    <cellStyle name="Normal 12 2 3 3 3 2" xfId="548"/>
    <cellStyle name="Normal 12 2 3 3 3 3" xfId="805"/>
    <cellStyle name="Normal 12 2 3 3 4" xfId="172"/>
    <cellStyle name="Normal 12 2 3 3 4 2" xfId="1002"/>
    <cellStyle name="Normal 12 2 3 3 5" xfId="454"/>
    <cellStyle name="Normal 12 2 3 3 6" xfId="712"/>
    <cellStyle name="Normal 12 2 3 4" xfId="213"/>
    <cellStyle name="Normal 12 2 3 4 2" xfId="487"/>
    <cellStyle name="Normal 12 2 3 4 3" xfId="744"/>
    <cellStyle name="Normal 12 2 3 5" xfId="109"/>
    <cellStyle name="Normal 12 2 3 5 2" xfId="940"/>
    <cellStyle name="Normal 12 2 3 6" xfId="393"/>
    <cellStyle name="Normal 12 2 3 7" xfId="651"/>
    <cellStyle name="Normal 12 2 4" xfId="320"/>
    <cellStyle name="Normal 12 2 4 2" xfId="573"/>
    <cellStyle name="Normal 12 2 4 3" xfId="830"/>
    <cellStyle name="Normal 12 2 5" xfId="476"/>
    <cellStyle name="Normal 12 2 6" xfId="733"/>
    <cellStyle name="Normal 13" xfId="289"/>
    <cellStyle name="Normal 14" xfId="290"/>
    <cellStyle name="Normal 15" xfId="291"/>
    <cellStyle name="Normal 16" xfId="292"/>
    <cellStyle name="Normal 17" xfId="293"/>
    <cellStyle name="Normal 17 2" xfId="2"/>
    <cellStyle name="Normal 17 2 2" xfId="3"/>
    <cellStyle name="Normal 17 2 2 2" xfId="33"/>
    <cellStyle name="Normal 17 2 2 2 2" xfId="237"/>
    <cellStyle name="Normal 17 2 2 2 2 2" xfId="510"/>
    <cellStyle name="Normal 17 2 2 2 2 3" xfId="767"/>
    <cellStyle name="Normal 17 2 2 2 3" xfId="133"/>
    <cellStyle name="Normal 17 2 2 2 3 2" xfId="964"/>
    <cellStyle name="Normal 17 2 2 2 4" xfId="416"/>
    <cellStyle name="Normal 17 2 2 2 5" xfId="674"/>
    <cellStyle name="Normal 17 2 2 3" xfId="209"/>
    <cellStyle name="Normal 17 2 2 3 2" xfId="486"/>
    <cellStyle name="Normal 17 2 2 3 3" xfId="743"/>
    <cellStyle name="Normal 17 2 2 4" xfId="105"/>
    <cellStyle name="Normal 17 2 2 4 2" xfId="938"/>
    <cellStyle name="Normal 17 2 2 5" xfId="392"/>
    <cellStyle name="Normal 17 2 2 6" xfId="650"/>
    <cellStyle name="Normal 17 2 3" xfId="32"/>
    <cellStyle name="Normal 17 2 3 2" xfId="236"/>
    <cellStyle name="Normal 17 2 3 2 2" xfId="509"/>
    <cellStyle name="Normal 17 2 3 2 3" xfId="766"/>
    <cellStyle name="Normal 17 2 3 3" xfId="132"/>
    <cellStyle name="Normal 17 2 3 3 2" xfId="963"/>
    <cellStyle name="Normal 17 2 3 4" xfId="415"/>
    <cellStyle name="Normal 17 2 3 5" xfId="673"/>
    <cellStyle name="Normal 17 2 4" xfId="208"/>
    <cellStyle name="Normal 17 2 4 2" xfId="485"/>
    <cellStyle name="Normal 17 2 4 3" xfId="742"/>
    <cellStyle name="Normal 17 2 5" xfId="104"/>
    <cellStyle name="Normal 17 2 5 2" xfId="937"/>
    <cellStyle name="Normal 17 2 6" xfId="391"/>
    <cellStyle name="Normal 17 2 7" xfId="649"/>
    <cellStyle name="Normal 18" xfId="294"/>
    <cellStyle name="Normal 18 2" xfId="383"/>
    <cellStyle name="Normal 19" xfId="4"/>
    <cellStyle name="Normal 19 2" xfId="81"/>
    <cellStyle name="Normal 2" xfId="1"/>
    <cellStyle name="Normal 2 2" xfId="318"/>
    <cellStyle name="Normal 2 2 2" xfId="936"/>
    <cellStyle name="Normal 2 3" xfId="906"/>
    <cellStyle name="Normal 2 4" xfId="934"/>
    <cellStyle name="Normal 2 5 6 2 2 2" xfId="908"/>
    <cellStyle name="Normal 2 5 6 2 2 2 2" xfId="915"/>
    <cellStyle name="Normal 2 5 6 2 2 2 8 2 2" xfId="909"/>
    <cellStyle name="Normal 2 5 6 2 2 2 8 2 2 2" xfId="916"/>
    <cellStyle name="Normal 2 7" xfId="76"/>
    <cellStyle name="Normal 20" xfId="71"/>
    <cellStyle name="Normal 20 2" xfId="275"/>
    <cellStyle name="Normal 20 2 2" xfId="547"/>
    <cellStyle name="Normal 20 2 3" xfId="804"/>
    <cellStyle name="Normal 20 3" xfId="171"/>
    <cellStyle name="Normal 20 3 2" xfId="1001"/>
    <cellStyle name="Normal 20 4" xfId="453"/>
    <cellStyle name="Normal 20 5" xfId="711"/>
    <cellStyle name="Normal 21" xfId="295"/>
    <cellStyle name="Normal 22" xfId="74"/>
    <cellStyle name="Normal 22 2" xfId="195"/>
    <cellStyle name="Normal 22 2 2" xfId="327"/>
    <cellStyle name="Normal 22 2 2 2" xfId="376"/>
    <cellStyle name="Normal 22 2 2 2 2" xfId="627"/>
    <cellStyle name="Normal 22 2 2 2 2 2" xfId="1044"/>
    <cellStyle name="Normal 22 2 2 2 3" xfId="884"/>
    <cellStyle name="Normal 22 2 2 3" xfId="580"/>
    <cellStyle name="Normal 22 2 2 4" xfId="837"/>
    <cellStyle name="Normal 22 2 3" xfId="474"/>
    <cellStyle name="Normal 22 2 4" xfId="731"/>
    <cellStyle name="Normal 22 3" xfId="277"/>
    <cellStyle name="Normal 22 3 2" xfId="549"/>
    <cellStyle name="Normal 22 3 3" xfId="806"/>
    <cellStyle name="Normal 22 4" xfId="173"/>
    <cellStyle name="Normal 22 4 2" xfId="1003"/>
    <cellStyle name="Normal 22 5" xfId="455"/>
    <cellStyle name="Normal 22 6" xfId="713"/>
    <cellStyle name="Normal 23" xfId="75"/>
    <cellStyle name="Normal 23 2" xfId="278"/>
    <cellStyle name="Normal 23 2 2" xfId="550"/>
    <cellStyle name="Normal 23 2 3" xfId="807"/>
    <cellStyle name="Normal 23 3" xfId="174"/>
    <cellStyle name="Normal 23 3 2" xfId="1004"/>
    <cellStyle name="Normal 23 4" xfId="456"/>
    <cellStyle name="Normal 23 5" xfId="714"/>
    <cellStyle name="Normal 24" xfId="193"/>
    <cellStyle name="Normal 24 2" xfId="200"/>
    <cellStyle name="Normal 24 2 2" xfId="478"/>
    <cellStyle name="Normal 24 2 3" xfId="735"/>
    <cellStyle name="Normal 24 3" xfId="305"/>
    <cellStyle name="Normal 24 3 2" xfId="562"/>
    <cellStyle name="Normal 24 3 3" xfId="819"/>
    <cellStyle name="Normal 24 4" xfId="309"/>
    <cellStyle name="Normal 24 4 2" xfId="324"/>
    <cellStyle name="Normal 24 4 2 2" xfId="374"/>
    <cellStyle name="Normal 24 4 2 2 2" xfId="625"/>
    <cellStyle name="Normal 24 4 2 2 3" xfId="882"/>
    <cellStyle name="Normal 24 4 2 3" xfId="577"/>
    <cellStyle name="Normal 24 4 2 4" xfId="834"/>
    <cellStyle name="Normal 24 4 3" xfId="565"/>
    <cellStyle name="Normal 24 4 3 2" xfId="1013"/>
    <cellStyle name="Normal 24 4 3 2 2" xfId="1037"/>
    <cellStyle name="Normal 24 4 3 3" xfId="903"/>
    <cellStyle name="Normal 24 4 4" xfId="926"/>
    <cellStyle name="Normal 24 4 4 2" xfId="1016"/>
    <cellStyle name="Normal 24 4 4 2 2" xfId="1040"/>
    <cellStyle name="Normal 24 4 5" xfId="822"/>
    <cellStyle name="Normal 24 5" xfId="472"/>
    <cellStyle name="Normal 24 6" xfId="729"/>
    <cellStyle name="Normal 25" xfId="296"/>
    <cellStyle name="Normal 26" xfId="297"/>
    <cellStyle name="Normal 27" xfId="298"/>
    <cellStyle name="Normal 28" xfId="299"/>
    <cellStyle name="Normal 29" xfId="300"/>
    <cellStyle name="Normal 3" xfId="11"/>
    <cellStyle name="Normal 3 10" xfId="652"/>
    <cellStyle name="Normal 3 2" xfId="8"/>
    <cellStyle name="Normal 3 2 2" xfId="212"/>
    <cellStyle name="Normal 3 2 3" xfId="108"/>
    <cellStyle name="Normal 3 2 3 2" xfId="188"/>
    <cellStyle name="Normal 3 2 3 2 2" xfId="197"/>
    <cellStyle name="Normal 3 2 3 2 2 2" xfId="475"/>
    <cellStyle name="Normal 3 2 3 2 2 3" xfId="732"/>
    <cellStyle name="Normal 3 2 3 2 3" xfId="333"/>
    <cellStyle name="Normal 3 2 3 2 3 2" xfId="379"/>
    <cellStyle name="Normal 3 2 3 2 3 2 2" xfId="630"/>
    <cellStyle name="Normal 3 2 3 2 3 2 3" xfId="887"/>
    <cellStyle name="Normal 3 2 3 2 3 3" xfId="586"/>
    <cellStyle name="Normal 3 2 3 2 3 4" xfId="843"/>
    <cellStyle name="Normal 3 2 3 2 4" xfId="343"/>
    <cellStyle name="Normal 3 2 3 2 4 2" xfId="348"/>
    <cellStyle name="Normal 3 2 3 2 4 2 2" xfId="355"/>
    <cellStyle name="Normal 3 2 3 2 4 2 2 2" xfId="359"/>
    <cellStyle name="Normal 3 2 3 2 4 2 2 2 2" xfId="610"/>
    <cellStyle name="Normal 3 2 3 2 4 2 2 2 3" xfId="867"/>
    <cellStyle name="Normal 3 2 3 2 4 2 2 3" xfId="362"/>
    <cellStyle name="Normal 3 2 3 2 4 2 2 3 2" xfId="368"/>
    <cellStyle name="Normal 3 2 3 2 4 2 2 3 2 2" xfId="619"/>
    <cellStyle name="Normal 3 2 3 2 4 2 2 3 2 3" xfId="876"/>
    <cellStyle name="Normal 3 2 3 2 4 2 2 3 3" xfId="613"/>
    <cellStyle name="Normal 3 2 3 2 4 2 2 3 4" xfId="870"/>
    <cellStyle name="Normal 3 2 3 2 4 2 2 4" xfId="384"/>
    <cellStyle name="Normal 3 2 3 2 4 2 2 4 2" xfId="894"/>
    <cellStyle name="Normal 3 2 3 2 4 2 2 5" xfId="606"/>
    <cellStyle name="Normal 3 2 3 2 4 2 2 6" xfId="863"/>
    <cellStyle name="Normal 3 2 3 2 4 2 3" xfId="599"/>
    <cellStyle name="Normal 3 2 3 2 4 2 4" xfId="856"/>
    <cellStyle name="Normal 3 2 3 2 4 3" xfId="594"/>
    <cellStyle name="Normal 3 2 3 2 4 4" xfId="851"/>
    <cellStyle name="Normal 3 2 3 2 5" xfId="470"/>
    <cellStyle name="Normal 3 2 3 2 6" xfId="727"/>
    <cellStyle name="Normal 3 3" xfId="14"/>
    <cellStyle name="Normal 3 3 2" xfId="17"/>
    <cellStyle name="Normal 3 3 2 2" xfId="20"/>
    <cellStyle name="Normal 3 3 2 2 2" xfId="26"/>
    <cellStyle name="Normal 3 3 2 2 2 2" xfId="52"/>
    <cellStyle name="Normal 3 3 2 2 2 2 2" xfId="256"/>
    <cellStyle name="Normal 3 3 2 2 2 2 2 2" xfId="528"/>
    <cellStyle name="Normal 3 3 2 2 2 2 2 3" xfId="785"/>
    <cellStyle name="Normal 3 3 2 2 2 2 3" xfId="152"/>
    <cellStyle name="Normal 3 3 2 2 2 2 3 2" xfId="982"/>
    <cellStyle name="Normal 3 3 2 2 2 2 4" xfId="434"/>
    <cellStyle name="Normal 3 3 2 2 2 2 5" xfId="692"/>
    <cellStyle name="Normal 3 3 2 2 2 3" xfId="230"/>
    <cellStyle name="Normal 3 3 2 2 2 3 2" xfId="503"/>
    <cellStyle name="Normal 3 3 2 2 2 3 3" xfId="760"/>
    <cellStyle name="Normal 3 3 2 2 2 4" xfId="126"/>
    <cellStyle name="Normal 3 3 2 2 2 4 2" xfId="957"/>
    <cellStyle name="Normal 3 3 2 2 2 5" xfId="409"/>
    <cellStyle name="Normal 3 3 2 2 2 6" xfId="667"/>
    <cellStyle name="Normal 3 3 2 2 3" xfId="30"/>
    <cellStyle name="Normal 3 3 2 2 3 2" xfId="56"/>
    <cellStyle name="Normal 3 3 2 2 3 2 2" xfId="260"/>
    <cellStyle name="Normal 3 3 2 2 3 2 2 2" xfId="532"/>
    <cellStyle name="Normal 3 3 2 2 3 2 2 3" xfId="789"/>
    <cellStyle name="Normal 3 3 2 2 3 2 3" xfId="156"/>
    <cellStyle name="Normal 3 3 2 2 3 2 3 2" xfId="986"/>
    <cellStyle name="Normal 3 3 2 2 3 2 4" xfId="438"/>
    <cellStyle name="Normal 3 3 2 2 3 2 5" xfId="696"/>
    <cellStyle name="Normal 3 3 2 2 3 3" xfId="234"/>
    <cellStyle name="Normal 3 3 2 2 3 3 2" xfId="507"/>
    <cellStyle name="Normal 3 3 2 2 3 3 3" xfId="764"/>
    <cellStyle name="Normal 3 3 2 2 3 4" xfId="130"/>
    <cellStyle name="Normal 3 3 2 2 3 4 2" xfId="961"/>
    <cellStyle name="Normal 3 3 2 2 3 5" xfId="413"/>
    <cellStyle name="Normal 3 3 2 2 3 6" xfId="671"/>
    <cellStyle name="Normal 3 3 2 2 4" xfId="46"/>
    <cellStyle name="Normal 3 3 2 2 4 2" xfId="250"/>
    <cellStyle name="Normal 3 3 2 2 4 2 2" xfId="522"/>
    <cellStyle name="Normal 3 3 2 2 4 2 3" xfId="779"/>
    <cellStyle name="Normal 3 3 2 2 4 3" xfId="146"/>
    <cellStyle name="Normal 3 3 2 2 4 3 2" xfId="976"/>
    <cellStyle name="Normal 3 3 2 2 4 4" xfId="428"/>
    <cellStyle name="Normal 3 3 2 2 4 5" xfId="686"/>
    <cellStyle name="Normal 3 3 2 2 5" xfId="224"/>
    <cellStyle name="Normal 3 3 2 2 5 2" xfId="497"/>
    <cellStyle name="Normal 3 3 2 2 5 3" xfId="754"/>
    <cellStyle name="Normal 3 3 2 2 6" xfId="120"/>
    <cellStyle name="Normal 3 3 2 2 6 2" xfId="951"/>
    <cellStyle name="Normal 3 3 2 2 7" xfId="403"/>
    <cellStyle name="Normal 3 3 2 2 8" xfId="661"/>
    <cellStyle name="Normal 3 3 2 3" xfId="23"/>
    <cellStyle name="Normal 3 3 2 3 2" xfId="49"/>
    <cellStyle name="Normal 3 3 2 3 2 2" xfId="253"/>
    <cellStyle name="Normal 3 3 2 3 2 2 2" xfId="525"/>
    <cellStyle name="Normal 3 3 2 3 2 2 3" xfId="782"/>
    <cellStyle name="Normal 3 3 2 3 2 3" xfId="149"/>
    <cellStyle name="Normal 3 3 2 3 2 3 2" xfId="979"/>
    <cellStyle name="Normal 3 3 2 3 2 4" xfId="431"/>
    <cellStyle name="Normal 3 3 2 3 2 5" xfId="689"/>
    <cellStyle name="Normal 3 3 2 3 3" xfId="227"/>
    <cellStyle name="Normal 3 3 2 3 3 2" xfId="500"/>
    <cellStyle name="Normal 3 3 2 3 3 3" xfId="757"/>
    <cellStyle name="Normal 3 3 2 3 4" xfId="123"/>
    <cellStyle name="Normal 3 3 2 3 4 2" xfId="954"/>
    <cellStyle name="Normal 3 3 2 3 5" xfId="406"/>
    <cellStyle name="Normal 3 3 2 3 6" xfId="664"/>
    <cellStyle name="Normal 3 3 2 4" xfId="27"/>
    <cellStyle name="Normal 3 3 2 4 2" xfId="53"/>
    <cellStyle name="Normal 3 3 2 4 2 2" xfId="257"/>
    <cellStyle name="Normal 3 3 2 4 2 2 2" xfId="529"/>
    <cellStyle name="Normal 3 3 2 4 2 2 3" xfId="786"/>
    <cellStyle name="Normal 3 3 2 4 2 3" xfId="153"/>
    <cellStyle name="Normal 3 3 2 4 2 3 2" xfId="983"/>
    <cellStyle name="Normal 3 3 2 4 2 4" xfId="435"/>
    <cellStyle name="Normal 3 3 2 4 2 5" xfId="693"/>
    <cellStyle name="Normal 3 3 2 4 3" xfId="231"/>
    <cellStyle name="Normal 3 3 2 4 3 2" xfId="504"/>
    <cellStyle name="Normal 3 3 2 4 3 3" xfId="761"/>
    <cellStyle name="Normal 3 3 2 4 4" xfId="127"/>
    <cellStyle name="Normal 3 3 2 4 4 2" xfId="958"/>
    <cellStyle name="Normal 3 3 2 4 5" xfId="410"/>
    <cellStyle name="Normal 3 3 2 4 6" xfId="668"/>
    <cellStyle name="Normal 3 3 2 5" xfId="43"/>
    <cellStyle name="Normal 3 3 2 5 2" xfId="247"/>
    <cellStyle name="Normal 3 3 2 5 2 2" xfId="519"/>
    <cellStyle name="Normal 3 3 2 5 2 3" xfId="776"/>
    <cellStyle name="Normal 3 3 2 5 3" xfId="143"/>
    <cellStyle name="Normal 3 3 2 5 3 2" xfId="973"/>
    <cellStyle name="Normal 3 3 2 5 4" xfId="425"/>
    <cellStyle name="Normal 3 3 2 5 5" xfId="683"/>
    <cellStyle name="Normal 3 3 2 6" xfId="221"/>
    <cellStyle name="Normal 3 3 2 6 2" xfId="494"/>
    <cellStyle name="Normal 3 3 2 6 3" xfId="751"/>
    <cellStyle name="Normal 3 3 2 7" xfId="117"/>
    <cellStyle name="Normal 3 3 2 7 2" xfId="948"/>
    <cellStyle name="Normal 3 3 2 8" xfId="400"/>
    <cellStyle name="Normal 3 3 2 9" xfId="658"/>
    <cellStyle name="Normal 3 3 3" xfId="40"/>
    <cellStyle name="Normal 3 3 3 2" xfId="244"/>
    <cellStyle name="Normal 3 3 3 2 2" xfId="516"/>
    <cellStyle name="Normal 3 3 3 2 3" xfId="773"/>
    <cellStyle name="Normal 3 3 3 3" xfId="140"/>
    <cellStyle name="Normal 3 3 3 3 2" xfId="970"/>
    <cellStyle name="Normal 3 3 3 4" xfId="422"/>
    <cellStyle name="Normal 3 3 3 5" xfId="680"/>
    <cellStyle name="Normal 3 3 4" xfId="187"/>
    <cellStyle name="Normal 3 3 5" xfId="218"/>
    <cellStyle name="Normal 3 3 5 2" xfId="491"/>
    <cellStyle name="Normal 3 3 5 3" xfId="748"/>
    <cellStyle name="Normal 3 3 6" xfId="114"/>
    <cellStyle name="Normal 3 3 6 2" xfId="945"/>
    <cellStyle name="Normal 3 3 7" xfId="397"/>
    <cellStyle name="Normal 3 3 8" xfId="655"/>
    <cellStyle name="Normal 3 4" xfId="37"/>
    <cellStyle name="Normal 3 4 2" xfId="241"/>
    <cellStyle name="Normal 3 4 2 2" xfId="513"/>
    <cellStyle name="Normal 3 4 2 3" xfId="770"/>
    <cellStyle name="Normal 3 4 3" xfId="137"/>
    <cellStyle name="Normal 3 4 3 2" xfId="967"/>
    <cellStyle name="Normal 3 4 4" xfId="419"/>
    <cellStyle name="Normal 3 4 5" xfId="677"/>
    <cellStyle name="Normal 3 5" xfId="58"/>
    <cellStyle name="Normal 3 5 2" xfId="62"/>
    <cellStyle name="Normal 3 5 2 2" xfId="266"/>
    <cellStyle name="Normal 3 5 2 2 2" xfId="538"/>
    <cellStyle name="Normal 3 5 2 2 3" xfId="795"/>
    <cellStyle name="Normal 3 5 2 3" xfId="162"/>
    <cellStyle name="Normal 3 5 2 3 2" xfId="992"/>
    <cellStyle name="Normal 3 5 2 4" xfId="444"/>
    <cellStyle name="Normal 3 5 2 5" xfId="702"/>
    <cellStyle name="Normal 3 5 3" xfId="262"/>
    <cellStyle name="Normal 3 5 3 2" xfId="534"/>
    <cellStyle name="Normal 3 5 3 3" xfId="791"/>
    <cellStyle name="Normal 3 5 4" xfId="158"/>
    <cellStyle name="Normal 3 5 4 2" xfId="988"/>
    <cellStyle name="Normal 3 5 5" xfId="440"/>
    <cellStyle name="Normal 3 5 6" xfId="698"/>
    <cellStyle name="Normal 3 6" xfId="215"/>
    <cellStyle name="Normal 3 6 2" xfId="488"/>
    <cellStyle name="Normal 3 6 2 2" xfId="942"/>
    <cellStyle name="Normal 3 6 3" xfId="745"/>
    <cellStyle name="Normal 3 7" xfId="317"/>
    <cellStyle name="Normal 3 8" xfId="111"/>
    <cellStyle name="Normal 3 9" xfId="394"/>
    <cellStyle name="Normal 30" xfId="301"/>
    <cellStyle name="Normal 31" xfId="302"/>
    <cellStyle name="Normal 32" xfId="303"/>
    <cellStyle name="Normal 32 2" xfId="560"/>
    <cellStyle name="Normal 32 3" xfId="817"/>
    <cellStyle name="Normal 33" xfId="308"/>
    <cellStyle name="Normal 33 2" xfId="311"/>
    <cellStyle name="Normal 33 2 2" xfId="567"/>
    <cellStyle name="Normal 33 2 3" xfId="824"/>
    <cellStyle name="Normal 33 3" xfId="564"/>
    <cellStyle name="Normal 33 4" xfId="821"/>
    <cellStyle name="Normal 34" xfId="326"/>
    <cellStyle name="Normal 34 2" xfId="579"/>
    <cellStyle name="Normal 34 3" xfId="836"/>
    <cellStyle name="Normal 35" xfId="328"/>
    <cellStyle name="Normal 35 2" xfId="581"/>
    <cellStyle name="Normal 35 3" xfId="838"/>
    <cellStyle name="Normal 36" xfId="331"/>
    <cellStyle name="Normal 36 2" xfId="584"/>
    <cellStyle name="Normal 36 3" xfId="841"/>
    <cellStyle name="Normal 37" xfId="338"/>
    <cellStyle name="Normal 37 2" xfId="589"/>
    <cellStyle name="Normal 37 3" xfId="846"/>
    <cellStyle name="Normal 38" xfId="340"/>
    <cellStyle name="Normal 38 2" xfId="591"/>
    <cellStyle name="Normal 38 3" xfId="848"/>
    <cellStyle name="Normal 39" xfId="346"/>
    <cellStyle name="Normal 39 2" xfId="351"/>
    <cellStyle name="Normal 39 2 2" xfId="602"/>
    <cellStyle name="Normal 39 2 2 2" xfId="897"/>
    <cellStyle name="Normal 39 2 3" xfId="859"/>
    <cellStyle name="Normal 39 3" xfId="382"/>
    <cellStyle name="Normal 39 3 2" xfId="633"/>
    <cellStyle name="Normal 39 3 3" xfId="890"/>
    <cellStyle name="Normal 39 4" xfId="597"/>
    <cellStyle name="Normal 39 5" xfId="854"/>
    <cellStyle name="Normal 4" xfId="57"/>
    <cellStyle name="Normal 4 10" xfId="697"/>
    <cellStyle name="Normal 4 2" xfId="60"/>
    <cellStyle name="Normal 4 2 2" xfId="63"/>
    <cellStyle name="Normal 4 2 2 2" xfId="267"/>
    <cellStyle name="Normal 4 2 2 2 2" xfId="539"/>
    <cellStyle name="Normal 4 2 2 2 3" xfId="796"/>
    <cellStyle name="Normal 4 2 2 3" xfId="163"/>
    <cellStyle name="Normal 4 2 2 3 2" xfId="993"/>
    <cellStyle name="Normal 4 2 2 4" xfId="445"/>
    <cellStyle name="Normal 4 2 2 5" xfId="703"/>
    <cellStyle name="Normal 4 2 3" xfId="264"/>
    <cellStyle name="Normal 4 2 3 2" xfId="536"/>
    <cellStyle name="Normal 4 2 3 3" xfId="793"/>
    <cellStyle name="Normal 4 2 4" xfId="160"/>
    <cellStyle name="Normal 4 2 4 2" xfId="990"/>
    <cellStyle name="Normal 4 2 5" xfId="442"/>
    <cellStyle name="Normal 4 2 6" xfId="700"/>
    <cellStyle name="Normal 4 3" xfId="65"/>
    <cellStyle name="Normal 4 3 2" xfId="269"/>
    <cellStyle name="Normal 4 3 2 2" xfId="541"/>
    <cellStyle name="Normal 4 3 2 3" xfId="798"/>
    <cellStyle name="Normal 4 3 3" xfId="165"/>
    <cellStyle name="Normal 4 3 3 2" xfId="995"/>
    <cellStyle name="Normal 4 3 4" xfId="447"/>
    <cellStyle name="Normal 4 3 5" xfId="705"/>
    <cellStyle name="Normal 4 4" xfId="66"/>
    <cellStyle name="Normal 4 4 2" xfId="68"/>
    <cellStyle name="Normal 4 4 2 2" xfId="272"/>
    <cellStyle name="Normal 4 4 2 2 2" xfId="544"/>
    <cellStyle name="Normal 4 4 2 2 3" xfId="801"/>
    <cellStyle name="Normal 4 4 2 3" xfId="168"/>
    <cellStyle name="Normal 4 4 2 3 2" xfId="998"/>
    <cellStyle name="Normal 4 4 2 4" xfId="450"/>
    <cellStyle name="Normal 4 4 2 5" xfId="708"/>
    <cellStyle name="Normal 4 4 3" xfId="70"/>
    <cellStyle name="Normal 4 4 3 2" xfId="274"/>
    <cellStyle name="Normal 4 4 3 2 2" xfId="546"/>
    <cellStyle name="Normal 4 4 3 2 3" xfId="803"/>
    <cellStyle name="Normal 4 4 3 3" xfId="170"/>
    <cellStyle name="Normal 4 4 3 3 2" xfId="1000"/>
    <cellStyle name="Normal 4 4 3 4" xfId="452"/>
    <cellStyle name="Normal 4 4 3 5" xfId="710"/>
    <cellStyle name="Normal 4 4 4" xfId="270"/>
    <cellStyle name="Normal 4 4 4 2" xfId="542"/>
    <cellStyle name="Normal 4 4 4 3" xfId="799"/>
    <cellStyle name="Normal 4 4 5" xfId="166"/>
    <cellStyle name="Normal 4 4 5 2" xfId="996"/>
    <cellStyle name="Normal 4 4 6" xfId="448"/>
    <cellStyle name="Normal 4 4 7" xfId="706"/>
    <cellStyle name="Normal 4 5" xfId="191"/>
    <cellStyle name="Normal 4 6" xfId="261"/>
    <cellStyle name="Normal 4 6 2" xfId="533"/>
    <cellStyle name="Normal 4 6 3" xfId="790"/>
    <cellStyle name="Normal 4 7" xfId="307"/>
    <cellStyle name="Normal 4 8" xfId="157"/>
    <cellStyle name="Normal 4 8 2" xfId="987"/>
    <cellStyle name="Normal 4 9" xfId="439"/>
    <cellStyle name="Normal 40" xfId="103"/>
    <cellStyle name="Normal 40 2" xfId="899"/>
    <cellStyle name="Normal 41" xfId="390"/>
    <cellStyle name="Normal 41 2" xfId="905"/>
    <cellStyle name="Normal 42" xfId="466"/>
    <cellStyle name="Normal 42 2" xfId="910"/>
    <cellStyle name="Normal 43" xfId="634"/>
    <cellStyle name="Normal 43 2" xfId="911"/>
    <cellStyle name="Normal 44" xfId="637"/>
    <cellStyle name="Normal 44 2" xfId="919"/>
    <cellStyle name="Normal 44 3" xfId="1021"/>
    <cellStyle name="Normal 44 4" xfId="1024"/>
    <cellStyle name="Normal 44 5" xfId="917"/>
    <cellStyle name="Normal 45" xfId="640"/>
    <cellStyle name="Normal 45 2" xfId="920"/>
    <cellStyle name="Normal 45 3" xfId="918"/>
    <cellStyle name="Normal 46" xfId="642"/>
    <cellStyle name="Normal 46 2" xfId="1033"/>
    <cellStyle name="Normal 46 2 2" xfId="1049"/>
    <cellStyle name="Normal 46 3" xfId="1046"/>
    <cellStyle name="Normal 46 4" xfId="924"/>
    <cellStyle name="Normal 47" xfId="644"/>
    <cellStyle name="Normal 47 2" xfId="1027"/>
    <cellStyle name="Normal 47 3" xfId="1034"/>
    <cellStyle name="Normal 47 3 2" xfId="1050"/>
    <cellStyle name="Normal 47 4" xfId="1047"/>
    <cellStyle name="Normal 47 5" xfId="1054"/>
    <cellStyle name="Normal 47 5 2" xfId="1058"/>
    <cellStyle name="Normal 47 6" xfId="929"/>
    <cellStyle name="Normal 48" xfId="931"/>
    <cellStyle name="Normal 48 2" xfId="1031"/>
    <cellStyle name="Normal 49" xfId="1012"/>
    <cellStyle name="Normal 49 2" xfId="1036"/>
    <cellStyle name="Normal 49 3" xfId="1052"/>
    <cellStyle name="Normal 5" xfId="72"/>
    <cellStyle name="Normal 50" xfId="1018"/>
    <cellStyle name="Normal 50 2" xfId="1053"/>
    <cellStyle name="Normal 51" xfId="1025"/>
    <cellStyle name="Normal 52" xfId="648"/>
    <cellStyle name="Normal 53" xfId="1063"/>
    <cellStyle name="Normal 6" xfId="82"/>
    <cellStyle name="Normal 6 2" xfId="85"/>
    <cellStyle name="Normal 6 2 2" xfId="285"/>
    <cellStyle name="Normal 6 2 2 2" xfId="556"/>
    <cellStyle name="Normal 6 2 2 3" xfId="813"/>
    <cellStyle name="Normal 6 2 3" xfId="180"/>
    <cellStyle name="Normal 6 2 3 2" xfId="1010"/>
    <cellStyle name="Normal 6 2 4" xfId="462"/>
    <cellStyle name="Normal 6 2 5" xfId="720"/>
    <cellStyle name="Normal 6 3" xfId="89"/>
    <cellStyle name="Normal 6 3 2" xfId="282"/>
    <cellStyle name="Normal 6 3 3" xfId="553"/>
    <cellStyle name="Normal 6 3 4" xfId="810"/>
    <cellStyle name="Normal 6 4" xfId="177"/>
    <cellStyle name="Normal 6 4 2" xfId="1007"/>
    <cellStyle name="Normal 6 5" xfId="459"/>
    <cellStyle name="Normal 6 6" xfId="717"/>
    <cellStyle name="Normal 66" xfId="1067"/>
    <cellStyle name="Normal 7" xfId="87"/>
    <cellStyle name="Normal 7 2" xfId="287"/>
    <cellStyle name="Normal 7 2 2" xfId="558"/>
    <cellStyle name="Normal 7 2 3" xfId="815"/>
    <cellStyle name="Normal 7 3" xfId="182"/>
    <cellStyle name="Normal 7 4" xfId="464"/>
    <cellStyle name="Normal 7 5" xfId="722"/>
    <cellStyle name="Normal 73" xfId="1069"/>
    <cellStyle name="Normal 8" xfId="91"/>
    <cellStyle name="Normal 8 2" xfId="102"/>
    <cellStyle name="Normal 8 2 2" xfId="353"/>
    <cellStyle name="Normal 8 2 2 2" xfId="358"/>
    <cellStyle name="Normal 8 2 2 2 2" xfId="609"/>
    <cellStyle name="Normal 8 2 2 2 3" xfId="866"/>
    <cellStyle name="Normal 8 2 2 3" xfId="361"/>
    <cellStyle name="Normal 8 2 2 3 2" xfId="370"/>
    <cellStyle name="Normal 8 2 2 3 2 2" xfId="621"/>
    <cellStyle name="Normal 8 2 2 3 2 2 2" xfId="1045"/>
    <cellStyle name="Normal 8 2 2 3 2 3" xfId="878"/>
    <cellStyle name="Normal 8 2 2 3 3" xfId="612"/>
    <cellStyle name="Normal 8 2 2 3 4" xfId="869"/>
    <cellStyle name="Normal 8 2 2 4" xfId="367"/>
    <cellStyle name="Normal 8 2 2 4 2" xfId="618"/>
    <cellStyle name="Normal 8 2 2 4 3" xfId="875"/>
    <cellStyle name="Normal 8 2 2 5" xfId="604"/>
    <cellStyle name="Normal 8 2 2 6" xfId="861"/>
    <cellStyle name="Normal 8 2 3" xfId="364"/>
    <cellStyle name="Normal 8 2 3 2" xfId="371"/>
    <cellStyle name="Normal 8 2 3 2 2" xfId="622"/>
    <cellStyle name="Normal 8 2 3 2 3" xfId="879"/>
    <cellStyle name="Normal 8 2 3 3" xfId="615"/>
    <cellStyle name="Normal 8 2 3 4" xfId="872"/>
    <cellStyle name="Normal 8 2 4" xfId="377"/>
    <cellStyle name="Normal 8 2 4 2" xfId="628"/>
    <cellStyle name="Normal 8 2 4 2 2" xfId="1043"/>
    <cellStyle name="Normal 8 2 4 3" xfId="885"/>
    <cellStyle name="Normal 8 2 5" xfId="314"/>
    <cellStyle name="Normal 8 2 5 2" xfId="891"/>
    <cellStyle name="Normal 8 2 6" xfId="570"/>
    <cellStyle name="Normal 8 2 6 2" xfId="902"/>
    <cellStyle name="Normal 8 2 7" xfId="914"/>
    <cellStyle name="Normal 8 2 8" xfId="827"/>
    <cellStyle name="Normal 8 3" xfId="332"/>
    <cellStyle name="Normal 8 3 2" xfId="381"/>
    <cellStyle name="Normal 8 3 2 2" xfId="632"/>
    <cellStyle name="Normal 8 3 2 3" xfId="889"/>
    <cellStyle name="Normal 8 3 3" xfId="585"/>
    <cellStyle name="Normal 8 3 4" xfId="842"/>
    <cellStyle name="Normal 8 4" xfId="337"/>
    <cellStyle name="Normal 8 4 2" xfId="347"/>
    <cellStyle name="Normal 8 4 2 2" xfId="354"/>
    <cellStyle name="Normal 8 4 2 2 2" xfId="387"/>
    <cellStyle name="Normal 8 4 2 2 2 2" xfId="893"/>
    <cellStyle name="Normal 8 4 2 2 3" xfId="605"/>
    <cellStyle name="Normal 8 4 2 2 4" xfId="862"/>
    <cellStyle name="Normal 8 4 2 3" xfId="388"/>
    <cellStyle name="Normal 8 4 2 3 2" xfId="892"/>
    <cellStyle name="Normal 8 4 2 4" xfId="389"/>
    <cellStyle name="Normal 8 4 2 5" xfId="598"/>
    <cellStyle name="Normal 8 4 2 6" xfId="855"/>
    <cellStyle name="Normal 8 4 3" xfId="588"/>
    <cellStyle name="Normal 8 4 4" xfId="845"/>
    <cellStyle name="Normal 8 5" xfId="378"/>
    <cellStyle name="Normal 8 5 2" xfId="629"/>
    <cellStyle name="Normal 8 5 2 2" xfId="1042"/>
    <cellStyle name="Normal 8 5 3" xfId="886"/>
    <cellStyle name="Normal 8 6" xfId="184"/>
    <cellStyle name="Normal 8 7" xfId="467"/>
    <cellStyle name="Normal 8 8" xfId="724"/>
    <cellStyle name="Normal 9" xfId="93"/>
    <cellStyle name="Normal 9 2" xfId="204"/>
    <cellStyle name="Percent" xfId="1070" builtinId="5"/>
    <cellStyle name="Percent 10" xfId="202"/>
    <cellStyle name="Percent 10 2" xfId="322"/>
    <cellStyle name="Percent 10 2 2" xfId="575"/>
    <cellStyle name="Percent 10 2 3" xfId="832"/>
    <cellStyle name="Percent 10 3" xfId="480"/>
    <cellStyle name="Percent 10 4" xfId="737"/>
    <cellStyle name="Percent 11" xfId="206"/>
    <cellStyle name="Percent 11 2" xfId="483"/>
    <cellStyle name="Percent 11 3" xfId="740"/>
    <cellStyle name="Percent 12" xfId="313"/>
    <cellStyle name="Percent 12 2" xfId="569"/>
    <cellStyle name="Percent 12 3" xfId="826"/>
    <cellStyle name="Percent 13" xfId="316"/>
    <cellStyle name="Percent 13 2" xfId="366"/>
    <cellStyle name="Percent 13 2 2" xfId="373"/>
    <cellStyle name="Percent 13 2 2 2" xfId="624"/>
    <cellStyle name="Percent 13 2 2 3" xfId="881"/>
    <cellStyle name="Percent 13 2 3" xfId="617"/>
    <cellStyle name="Percent 13 2 4" xfId="874"/>
    <cellStyle name="Percent 13 3" xfId="572"/>
    <cellStyle name="Percent 13 4" xfId="829"/>
    <cellStyle name="Percent 14" xfId="330"/>
    <cellStyle name="Percent 14 2" xfId="583"/>
    <cellStyle name="Percent 14 3" xfId="840"/>
    <cellStyle name="Percent 15" xfId="335"/>
    <cellStyle name="Percent 16" xfId="339"/>
    <cellStyle name="Percent 16 2" xfId="590"/>
    <cellStyle name="Percent 16 3" xfId="847"/>
    <cellStyle name="Percent 17" xfId="342"/>
    <cellStyle name="Percent 17 2" xfId="593"/>
    <cellStyle name="Percent 17 3" xfId="850"/>
    <cellStyle name="Percent 18" xfId="344"/>
    <cellStyle name="Percent 18 2" xfId="350"/>
    <cellStyle name="Percent 18 2 2" xfId="357"/>
    <cellStyle name="Percent 18 2 2 2" xfId="385"/>
    <cellStyle name="Percent 18 2 2 2 2" xfId="896"/>
    <cellStyle name="Percent 18 2 2 3" xfId="608"/>
    <cellStyle name="Percent 18 2 2 4" xfId="865"/>
    <cellStyle name="Percent 18 2 3" xfId="601"/>
    <cellStyle name="Percent 18 2 4" xfId="858"/>
    <cellStyle name="Percent 18 3" xfId="595"/>
    <cellStyle name="Percent 18 4" xfId="852"/>
    <cellStyle name="Percent 19" xfId="352"/>
    <cellStyle name="Percent 19 2" xfId="603"/>
    <cellStyle name="Percent 19 2 2" xfId="898"/>
    <cellStyle name="Percent 19 3" xfId="860"/>
    <cellStyle name="Percent 2" xfId="6"/>
    <cellStyle name="Percent 2 2" xfId="10"/>
    <cellStyle name="Percent 2 2 2" xfId="36"/>
    <cellStyle name="Percent 2 2 2 2" xfId="240"/>
    <cellStyle name="Percent 2 2 2 3" xfId="136"/>
    <cellStyle name="Percent 2 2 3" xfId="214"/>
    <cellStyle name="Percent 2 2 4" xfId="110"/>
    <cellStyle name="Percent 2 3" xfId="190"/>
    <cellStyle name="Percent 2 3 2" xfId="939"/>
    <cellStyle name="Percent 2 4" xfId="210"/>
    <cellStyle name="Percent 2 5" xfId="106"/>
    <cellStyle name="Percent 2 5 2" xfId="935"/>
    <cellStyle name="Percent 20" xfId="635"/>
    <cellStyle name="Percent 20 2" xfId="901"/>
    <cellStyle name="Percent 21" xfId="638"/>
    <cellStyle name="Percent 21 2" xfId="647"/>
    <cellStyle name="Percent 21 2 2" xfId="1029"/>
    <cellStyle name="Percent 21 2 3" xfId="1056"/>
    <cellStyle name="Percent 21 2 3 2" xfId="1060"/>
    <cellStyle name="Percent 21 2 4" xfId="923"/>
    <cellStyle name="Percent 21 3" xfId="933"/>
    <cellStyle name="Percent 21 4" xfId="1020"/>
    <cellStyle name="Percent 21 5" xfId="1023"/>
    <cellStyle name="Percent 21 6" xfId="913"/>
    <cellStyle name="Percent 22" xfId="641"/>
    <cellStyle name="Percent 22 2" xfId="921"/>
    <cellStyle name="Percent 23" xfId="643"/>
    <cellStyle name="Percent 23 2" xfId="928"/>
    <cellStyle name="Percent 24" xfId="645"/>
    <cellStyle name="Percent 24 2" xfId="1030"/>
    <cellStyle name="Percent 24 3" xfId="1057"/>
    <cellStyle name="Percent 24 3 2" xfId="1061"/>
    <cellStyle name="Percent 24 4" xfId="1026"/>
    <cellStyle name="Percent 25" xfId="1032"/>
    <cellStyle name="Percent 26" xfId="1062"/>
    <cellStyle name="Percent 3" xfId="7"/>
    <cellStyle name="Percent 3 2" xfId="211"/>
    <cellStyle name="Percent 3 3" xfId="107"/>
    <cellStyle name="Percent 4" xfId="12"/>
    <cellStyle name="Percent 4 2" xfId="16"/>
    <cellStyle name="Percent 4 2 2" xfId="19"/>
    <cellStyle name="Percent 4 2 2 2" xfId="22"/>
    <cellStyle name="Percent 4 2 2 2 2" xfId="48"/>
    <cellStyle name="Percent 4 2 2 2 2 2" xfId="252"/>
    <cellStyle name="Percent 4 2 2 2 2 2 2" xfId="524"/>
    <cellStyle name="Percent 4 2 2 2 2 2 3" xfId="781"/>
    <cellStyle name="Percent 4 2 2 2 2 3" xfId="148"/>
    <cellStyle name="Percent 4 2 2 2 2 3 2" xfId="978"/>
    <cellStyle name="Percent 4 2 2 2 2 4" xfId="430"/>
    <cellStyle name="Percent 4 2 2 2 2 5" xfId="688"/>
    <cellStyle name="Percent 4 2 2 2 3" xfId="226"/>
    <cellStyle name="Percent 4 2 2 2 3 2" xfId="499"/>
    <cellStyle name="Percent 4 2 2 2 3 3" xfId="756"/>
    <cellStyle name="Percent 4 2 2 2 4" xfId="122"/>
    <cellStyle name="Percent 4 2 2 2 4 2" xfId="953"/>
    <cellStyle name="Percent 4 2 2 2 5" xfId="405"/>
    <cellStyle name="Percent 4 2 2 2 6" xfId="663"/>
    <cellStyle name="Percent 4 2 2 3" xfId="25"/>
    <cellStyle name="Percent 4 2 2 3 2" xfId="51"/>
    <cellStyle name="Percent 4 2 2 3 2 2" xfId="255"/>
    <cellStyle name="Percent 4 2 2 3 2 2 2" xfId="527"/>
    <cellStyle name="Percent 4 2 2 3 2 2 3" xfId="784"/>
    <cellStyle name="Percent 4 2 2 3 2 3" xfId="151"/>
    <cellStyle name="Percent 4 2 2 3 2 3 2" xfId="981"/>
    <cellStyle name="Percent 4 2 2 3 2 4" xfId="433"/>
    <cellStyle name="Percent 4 2 2 3 2 5" xfId="691"/>
    <cellStyle name="Percent 4 2 2 3 3" xfId="229"/>
    <cellStyle name="Percent 4 2 2 3 3 2" xfId="502"/>
    <cellStyle name="Percent 4 2 2 3 3 3" xfId="759"/>
    <cellStyle name="Percent 4 2 2 3 4" xfId="125"/>
    <cellStyle name="Percent 4 2 2 3 4 2" xfId="956"/>
    <cellStyle name="Percent 4 2 2 3 5" xfId="408"/>
    <cellStyle name="Percent 4 2 2 3 6" xfId="666"/>
    <cellStyle name="Percent 4 2 2 4" xfId="29"/>
    <cellStyle name="Percent 4 2 2 4 2" xfId="55"/>
    <cellStyle name="Percent 4 2 2 4 2 2" xfId="259"/>
    <cellStyle name="Percent 4 2 2 4 2 2 2" xfId="531"/>
    <cellStyle name="Percent 4 2 2 4 2 2 3" xfId="788"/>
    <cellStyle name="Percent 4 2 2 4 2 3" xfId="155"/>
    <cellStyle name="Percent 4 2 2 4 2 3 2" xfId="985"/>
    <cellStyle name="Percent 4 2 2 4 2 4" xfId="437"/>
    <cellStyle name="Percent 4 2 2 4 2 5" xfId="695"/>
    <cellStyle name="Percent 4 2 2 4 3" xfId="233"/>
    <cellStyle name="Percent 4 2 2 4 3 2" xfId="506"/>
    <cellStyle name="Percent 4 2 2 4 3 3" xfId="763"/>
    <cellStyle name="Percent 4 2 2 4 4" xfId="129"/>
    <cellStyle name="Percent 4 2 2 4 4 2" xfId="960"/>
    <cellStyle name="Percent 4 2 2 4 5" xfId="412"/>
    <cellStyle name="Percent 4 2 2 4 6" xfId="670"/>
    <cellStyle name="Percent 4 2 2 5" xfId="45"/>
    <cellStyle name="Percent 4 2 2 5 2" xfId="249"/>
    <cellStyle name="Percent 4 2 2 5 2 2" xfId="521"/>
    <cellStyle name="Percent 4 2 2 5 2 3" xfId="778"/>
    <cellStyle name="Percent 4 2 2 5 3" xfId="145"/>
    <cellStyle name="Percent 4 2 2 5 3 2" xfId="975"/>
    <cellStyle name="Percent 4 2 2 5 4" xfId="427"/>
    <cellStyle name="Percent 4 2 2 5 5" xfId="685"/>
    <cellStyle name="Percent 4 2 2 6" xfId="223"/>
    <cellStyle name="Percent 4 2 2 6 2" xfId="496"/>
    <cellStyle name="Percent 4 2 2 6 3" xfId="753"/>
    <cellStyle name="Percent 4 2 2 7" xfId="119"/>
    <cellStyle name="Percent 4 2 2 7 2" xfId="950"/>
    <cellStyle name="Percent 4 2 2 8" xfId="402"/>
    <cellStyle name="Percent 4 2 2 9" xfId="660"/>
    <cellStyle name="Percent 4 2 3" xfId="42"/>
    <cellStyle name="Percent 4 2 3 2" xfId="246"/>
    <cellStyle name="Percent 4 2 3 2 2" xfId="518"/>
    <cellStyle name="Percent 4 2 3 2 3" xfId="775"/>
    <cellStyle name="Percent 4 2 3 3" xfId="142"/>
    <cellStyle name="Percent 4 2 3 3 2" xfId="972"/>
    <cellStyle name="Percent 4 2 3 4" xfId="424"/>
    <cellStyle name="Percent 4 2 3 5" xfId="682"/>
    <cellStyle name="Percent 4 2 4" xfId="220"/>
    <cellStyle name="Percent 4 2 4 2" xfId="493"/>
    <cellStyle name="Percent 4 2 4 3" xfId="750"/>
    <cellStyle name="Percent 4 2 5" xfId="116"/>
    <cellStyle name="Percent 4 2 5 2" xfId="947"/>
    <cellStyle name="Percent 4 2 6" xfId="399"/>
    <cellStyle name="Percent 4 2 7" xfId="657"/>
    <cellStyle name="Percent 4 3" xfId="38"/>
    <cellStyle name="Percent 4 3 2" xfId="242"/>
    <cellStyle name="Percent 4 3 2 2" xfId="514"/>
    <cellStyle name="Percent 4 3 2 3" xfId="771"/>
    <cellStyle name="Percent 4 3 3" xfId="138"/>
    <cellStyle name="Percent 4 3 3 2" xfId="968"/>
    <cellStyle name="Percent 4 3 4" xfId="420"/>
    <cellStyle name="Percent 4 3 5" xfId="678"/>
    <cellStyle name="Percent 4 4" xfId="31"/>
    <cellStyle name="Percent 4 4 2" xfId="235"/>
    <cellStyle name="Percent 4 4 2 2" xfId="508"/>
    <cellStyle name="Percent 4 4 2 3" xfId="765"/>
    <cellStyle name="Percent 4 4 3" xfId="131"/>
    <cellStyle name="Percent 4 4 3 2" xfId="962"/>
    <cellStyle name="Percent 4 4 4" xfId="414"/>
    <cellStyle name="Percent 4 4 5" xfId="672"/>
    <cellStyle name="Percent 4 5" xfId="216"/>
    <cellStyle name="Percent 4 5 2" xfId="489"/>
    <cellStyle name="Percent 4 5 3" xfId="746"/>
    <cellStyle name="Percent 4 6" xfId="112"/>
    <cellStyle name="Percent 4 6 2" xfId="943"/>
    <cellStyle name="Percent 4 7" xfId="395"/>
    <cellStyle name="Percent 4 8" xfId="653"/>
    <cellStyle name="Percent 5" xfId="79"/>
    <cellStyle name="Percent 5 2" xfId="96"/>
    <cellStyle name="Percent 6" xfId="83"/>
    <cellStyle name="Percent 6 2" xfId="283"/>
    <cellStyle name="Percent 6 2 2" xfId="554"/>
    <cellStyle name="Percent 6 2 3" xfId="811"/>
    <cellStyle name="Percent 6 3" xfId="178"/>
    <cellStyle name="Percent 6 3 2" xfId="1008"/>
    <cellStyle name="Percent 6 4" xfId="460"/>
    <cellStyle name="Percent 6 5" xfId="718"/>
    <cellStyle name="Percent 7" xfId="88"/>
    <cellStyle name="Percent 7 2" xfId="288"/>
    <cellStyle name="Percent 7 2 2" xfId="559"/>
    <cellStyle name="Percent 7 2 3" xfId="816"/>
    <cellStyle name="Percent 7 3" xfId="183"/>
    <cellStyle name="Percent 7 3 2" xfId="941"/>
    <cellStyle name="Percent 7 4" xfId="465"/>
    <cellStyle name="Percent 7 5" xfId="723"/>
    <cellStyle name="Percent 8" xfId="100"/>
    <cellStyle name="Percent 9" xfId="185"/>
    <cellStyle name="Percent 9 2" xfId="334"/>
    <cellStyle name="Percent 9 2 2" xfId="380"/>
    <cellStyle name="Percent 9 2 2 2" xfId="631"/>
    <cellStyle name="Percent 9 2 2 3" xfId="888"/>
    <cellStyle name="Percent 9 2 3" xfId="587"/>
    <cellStyle name="Percent 9 2 4" xfId="844"/>
    <cellStyle name="Percent 9 3" xfId="468"/>
    <cellStyle name="Percent 9 4" xfId="725"/>
  </cellStyles>
  <dxfs count="6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24" defaultTableStyle="TableStyleMedium2" defaultPivotStyle="PivotStyleLight16">
    <tableStyle name="custom1 10" pivot="0" table="0" count="10">
      <tableStyleElement type="wholeTable" dxfId="63"/>
      <tableStyleElement type="headerRow" dxfId="62"/>
    </tableStyle>
    <tableStyle name="custom1 11" pivot="0" table="0" count="10">
      <tableStyleElement type="wholeTable" dxfId="61"/>
      <tableStyleElement type="headerRow" dxfId="60"/>
    </tableStyle>
    <tableStyle name="custom1 12" pivot="0" table="0" count="10">
      <tableStyleElement type="wholeTable" dxfId="59"/>
      <tableStyleElement type="headerRow" dxfId="58"/>
    </tableStyle>
    <tableStyle name="custom1 3 2 10" pivot="0" table="0" count="10">
      <tableStyleElement type="wholeTable" dxfId="57"/>
      <tableStyleElement type="headerRow" dxfId="56"/>
    </tableStyle>
    <tableStyle name="custom1 3 2 11" pivot="0" table="0" count="10">
      <tableStyleElement type="wholeTable" dxfId="55"/>
      <tableStyleElement type="headerRow" dxfId="54"/>
    </tableStyle>
    <tableStyle name="custom1 3 2 12" pivot="0" table="0" count="10">
      <tableStyleElement type="wholeTable" dxfId="53"/>
      <tableStyleElement type="headerRow" dxfId="52"/>
    </tableStyle>
    <tableStyle name="custom1 3 2 7" pivot="0" table="0" count="10">
      <tableStyleElement type="wholeTable" dxfId="51"/>
      <tableStyleElement type="headerRow" dxfId="50"/>
    </tableStyle>
    <tableStyle name="custom1 3 2 8" pivot="0" table="0" count="10">
      <tableStyleElement type="wholeTable" dxfId="49"/>
      <tableStyleElement type="headerRow" dxfId="48"/>
    </tableStyle>
    <tableStyle name="custom1 3 2 9" pivot="0" table="0" count="10">
      <tableStyleElement type="wholeTable" dxfId="47"/>
      <tableStyleElement type="headerRow" dxfId="46"/>
    </tableStyle>
    <tableStyle name="custom1 7" pivot="0" table="0" count="10">
      <tableStyleElement type="wholeTable" dxfId="45"/>
      <tableStyleElement type="headerRow" dxfId="44"/>
    </tableStyle>
    <tableStyle name="custom1 8" pivot="0" table="0" count="10">
      <tableStyleElement type="wholeTable" dxfId="43"/>
      <tableStyleElement type="headerRow" dxfId="42"/>
    </tableStyle>
    <tableStyle name="custom1 9" pivot="0" table="0" count="10">
      <tableStyleElement type="wholeTable" dxfId="41"/>
      <tableStyleElement type="headerRow" dxfId="40"/>
    </tableStyle>
    <tableStyle name="custom1" pivot="0" table="0" count="2">
      <tableStyleElement type="wholeTable" dxfId="39"/>
      <tableStyleElement type="headerRow" dxfId="38"/>
    </tableStyle>
    <tableStyle name="custom1 2" pivot="0" table="0" count="2">
      <tableStyleElement type="wholeTable" dxfId="37"/>
      <tableStyleElement type="headerRow" dxfId="36"/>
    </tableStyle>
    <tableStyle name="custom1 3" pivot="0" table="0" count="2">
      <tableStyleElement type="wholeTable" dxfId="35"/>
      <tableStyleElement type="headerRow" dxfId="34"/>
    </tableStyle>
    <tableStyle name="custom1 3 2" pivot="0" table="0" count="2">
      <tableStyleElement type="wholeTable" dxfId="33"/>
      <tableStyleElement type="headerRow" dxfId="32"/>
    </tableStyle>
    <tableStyle name="custom1 3 2 2" pivot="0" table="0" count="2">
      <tableStyleElement type="wholeTable" dxfId="31"/>
      <tableStyleElement type="headerRow" dxfId="30"/>
    </tableStyle>
    <tableStyle name="custom1 3 2 3" pivot="0" table="0" count="2">
      <tableStyleElement type="wholeTable" dxfId="29"/>
      <tableStyleElement type="headerRow" dxfId="28"/>
    </tableStyle>
    <tableStyle name="custom1 3 2 4" pivot="0" table="0" count="2">
      <tableStyleElement type="wholeTable" dxfId="27"/>
      <tableStyleElement type="headerRow" dxfId="26"/>
    </tableStyle>
    <tableStyle name="custom1 3 2 5" pivot="0" table="0" count="2">
      <tableStyleElement type="wholeTable" dxfId="25"/>
      <tableStyleElement type="headerRow" dxfId="24"/>
    </tableStyle>
    <tableStyle name="custom1 3 2 6" pivot="0" table="0" count="2">
      <tableStyleElement type="wholeTable" dxfId="23"/>
      <tableStyleElement type="headerRow" dxfId="22"/>
    </tableStyle>
    <tableStyle name="custom1 4" pivot="0" table="0" count="2">
      <tableStyleElement type="wholeTable" dxfId="21"/>
      <tableStyleElement type="headerRow" dxfId="20"/>
    </tableStyle>
    <tableStyle name="custom1 5" pivot="0" table="0" count="2">
      <tableStyleElement type="wholeTable" dxfId="19"/>
      <tableStyleElement type="headerRow" dxfId="18"/>
    </tableStyle>
    <tableStyle name="custom1 6" pivot="0" table="0" count="2">
      <tableStyleElement type="wholeTable" dxfId="17"/>
      <tableStyleElement type="headerRow" dxfId="16"/>
    </tableStyle>
  </tableStyles>
  <colors>
    <mruColors>
      <color rgb="FFFFFF93"/>
    </mruColors>
  </colors>
  <extLst>
    <ext xmlns:x14="http://schemas.microsoft.com/office/spreadsheetml/2009/9/main" uri="{46F421CA-312F-682f-3DD2-61675219B42D}">
      <x14:dxfs count="9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1 10">
          <x14:slicerStyleElements>
            <x14:slicerStyleElement type="unselectedItemWithData" dxfId="95"/>
            <x14:slicerStyleElement type="unselectedItemWithNoData" dxfId="94"/>
            <x14:slicerStyleElement type="selectedItemWithData" dxfId="93"/>
            <x14:slicerStyleElement type="selectedItemWithNoData" dxfId="92"/>
            <x14:slicerStyleElement type="hoveredUnselectedItemWithData" dxfId="91"/>
            <x14:slicerStyleElement type="hoveredSelectedItemWithData" dxfId="90"/>
            <x14:slicerStyleElement type="hoveredUnselectedItemWithNoData" dxfId="89"/>
            <x14:slicerStyleElement type="hoveredSelectedItemWithNoData" dxfId="88"/>
          </x14:slicerStyleElements>
        </x14:slicerStyle>
        <x14:slicerStyle name="custom1 11">
          <x14:slicerStyleElements>
            <x14:slicerStyleElement type="unselectedItemWithData" dxfId="87"/>
            <x14:slicerStyleElement type="unselectedItemWithNoData" dxfId="86"/>
            <x14:slicerStyleElement type="selectedItemWithData" dxfId="85"/>
            <x14:slicerStyleElement type="selectedItemWithNoData" dxfId="84"/>
            <x14:slicerStyleElement type="hoveredUnselectedItemWithData" dxfId="83"/>
            <x14:slicerStyleElement type="hoveredSelectedItemWithData" dxfId="82"/>
            <x14:slicerStyleElement type="hoveredUnselectedItemWithNoData" dxfId="81"/>
            <x14:slicerStyleElement type="hoveredSelectedItemWithNoData" dxfId="80"/>
          </x14:slicerStyleElements>
        </x14:slicerStyle>
        <x14:slicerStyle name="custom1 12">
          <x14:slicerStyleElements>
            <x14:slicerStyleElement type="unselectedItemWithData" dxfId="79"/>
            <x14:slicerStyleElement type="unselectedItemWithNoData" dxfId="78"/>
            <x14:slicerStyleElement type="selectedItemWithData" dxfId="77"/>
            <x14:slicerStyleElement type="selectedItemWithNoData" dxfId="76"/>
            <x14:slicerStyleElement type="hoveredUnselectedItemWithData" dxfId="75"/>
            <x14:slicerStyleElement type="hoveredSelectedItemWithData" dxfId="74"/>
            <x14:slicerStyleElement type="hoveredUnselectedItemWithNoData" dxfId="73"/>
            <x14:slicerStyleElement type="hoveredSelectedItemWithNoData" dxfId="72"/>
          </x14:slicerStyleElements>
        </x14:slicerStyle>
        <x14:slicerStyle name="custom1 3 2 10">
          <x14:slicerStyleElements>
            <x14:slicerStyleElement type="unselectedItemWithData" dxfId="71"/>
            <x14:slicerStyleElement type="unselectedItemWithNoData" dxfId="70"/>
            <x14:slicerStyleElement type="selectedItemWithData" dxfId="69"/>
            <x14:slicerStyleElement type="selectedItemWithNoData" dxfId="68"/>
            <x14:slicerStyleElement type="hoveredUnselectedItemWithData" dxfId="67"/>
            <x14:slicerStyleElement type="hoveredSelectedItemWithData" dxfId="66"/>
            <x14:slicerStyleElement type="hoveredUnselectedItemWithNoData" dxfId="65"/>
            <x14:slicerStyleElement type="hoveredSelectedItemWithNoData" dxfId="64"/>
          </x14:slicerStyleElements>
        </x14:slicerStyle>
        <x14:slicerStyle name="custom1 3 2 11">
          <x14:slicerStyleElements>
            <x14:slicerStyleElement type="unselectedItemWithData" dxfId="63"/>
            <x14:slicerStyleElement type="unselectedItemWithNoData" dxfId="62"/>
            <x14:slicerStyleElement type="selectedItemWithData" dxfId="61"/>
            <x14:slicerStyleElement type="selectedItemWithNoData" dxfId="60"/>
            <x14:slicerStyleElement type="hoveredUnselectedItemWithData" dxfId="59"/>
            <x14:slicerStyleElement type="hoveredSelectedItemWithData" dxfId="58"/>
            <x14:slicerStyleElement type="hoveredUnselectedItemWithNoData" dxfId="57"/>
            <x14:slicerStyleElement type="hoveredSelectedItemWithNoData" dxfId="56"/>
          </x14:slicerStyleElements>
        </x14:slicerStyle>
        <x14:slicerStyle name="custom1 3 2 12">
          <x14:slicerStyleElements>
            <x14:slicerStyleElement type="unselectedItemWithData" dxfId="55"/>
            <x14:slicerStyleElement type="unselectedItemWithNoData" dxfId="54"/>
            <x14:slicerStyleElement type="selectedItemWithData" dxfId="53"/>
            <x14:slicerStyleElement type="selectedItemWithNoData" dxfId="52"/>
            <x14:slicerStyleElement type="hoveredUnselectedItemWithData" dxfId="51"/>
            <x14:slicerStyleElement type="hoveredSelectedItemWithData" dxfId="50"/>
            <x14:slicerStyleElement type="hoveredUnselectedItemWithNoData" dxfId="49"/>
            <x14:slicerStyleElement type="hoveredSelectedItemWithNoData" dxfId="48"/>
          </x14:slicerStyleElements>
        </x14:slicerStyle>
        <x14:slicerStyle name="custom1 3 2 7">
          <x14:slicerStyleElements>
            <x14:slicerStyleElement type="unselectedItemWithData" dxfId="47"/>
            <x14:slicerStyleElement type="unselectedItemWithNoData" dxfId="46"/>
            <x14:slicerStyleElement type="selectedItemWithData" dxfId="45"/>
            <x14:slicerStyleElement type="selectedItemWithNoData" dxfId="44"/>
            <x14:slicerStyleElement type="hoveredUnselectedItemWithData" dxfId="43"/>
            <x14:slicerStyleElement type="hoveredSelectedItemWithData" dxfId="42"/>
            <x14:slicerStyleElement type="hoveredUnselectedItemWithNoData" dxfId="41"/>
            <x14:slicerStyleElement type="hoveredSelectedItemWithNoData" dxfId="40"/>
          </x14:slicerStyleElements>
        </x14:slicerStyle>
        <x14:slicerStyle name="custom1 3 2 8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custom1 3 2 9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custom1 7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custom1 8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custom1 9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EAS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Accounts_Charts'!$B$2:$W$2</c15:sqref>
                  </c15:fullRef>
                </c:ext>
              </c:extLst>
              <c:f>'Top10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Q1'24</c:v>
                </c:pt>
                <c:pt idx="17">
                  <c:v>Q2'24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Accounts_Charts'!$B$4:$W$4</c15:sqref>
                  </c15:fullRef>
                </c:ext>
              </c:extLst>
              <c:f>'Top10 Accounts_Charts'!$F$4:$W$4</c:f>
              <c:numCache>
                <c:formatCode>_(* #,##0.0_);_(* \(#,##0.0\);_(*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003-4BB8-AC3D-DF67943112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  <c:min val="1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Accounts_Charts'!$A$3</c:f>
              <c:strCache>
                <c:ptCount val="1"/>
                <c:pt idx="0">
                  <c:v>EAS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Q1'24</c:v>
                </c:pt>
                <c:pt idx="21">
                  <c:v>Q2'24 </c:v>
                </c:pt>
              </c:strCache>
            </c:strRef>
          </c:cat>
          <c:val>
            <c:numRef>
              <c:f>'Top10 Accounts_Charts'!$B$4:$W$4</c:f>
              <c:numCache>
                <c:formatCode>_(* #,##0.0_);_(* \(#,##0.0\);_(*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C7-482E-A395-2FB1528B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Accounts_Charts'!$A$4</c:f>
              <c:strCache>
                <c:ptCount val="1"/>
                <c:pt idx="0">
                  <c:v>EAS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Q1'24</c:v>
                </c:pt>
                <c:pt idx="21">
                  <c:v>Q2'24 </c:v>
                </c:pt>
              </c:strCache>
            </c:strRef>
          </c:cat>
          <c:val>
            <c:numRef>
              <c:f>'Top10 Accounts_Charts'!$B$7:$W$7</c:f>
              <c:numCache>
                <c:formatCode>0.0%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0C7-482E-A395-2FB1528B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  <c:min val="8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Accounts_Charts'!$B$2:$W$2</c15:sqref>
                  </c15:fullRef>
                </c:ext>
              </c:extLst>
              <c:f>'Top10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Q1'24</c:v>
                </c:pt>
                <c:pt idx="17">
                  <c:v>Q2'24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Accounts_Charts'!$B$7:$W$7</c15:sqref>
                  </c15:fullRef>
                </c:ext>
              </c:extLst>
              <c:f>'Top10 Accounts_Charts'!$F$7:$W$7</c:f>
              <c:numCache>
                <c:formatCode>0.0%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502-49FD-9FF4-7762DFCA59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Accounts_Charts'!$B$4:$W$4</c15:sqref>
                  </c15:fullRef>
                </c:ext>
              </c:extLst>
              <c:f>'Org 300 Accounts_Charts'!$F$4:$W$4</c:f>
              <c:numCache>
                <c:formatCode>_(* #,##0.0_);_(* \(#,##0.0\);_(* "-"??_);_(@_)</c:formatCode>
                <c:ptCount val="18"/>
                <c:pt idx="0">
                  <c:v>299758.51389441401</c:v>
                </c:pt>
                <c:pt idx="1">
                  <c:v>311175.07414850697</c:v>
                </c:pt>
                <c:pt idx="2">
                  <c:v>315663.80554452701</c:v>
                </c:pt>
                <c:pt idx="3">
                  <c:v>312590.18387265899</c:v>
                </c:pt>
                <c:pt idx="4">
                  <c:v>293887.66697484802</c:v>
                </c:pt>
                <c:pt idx="5">
                  <c:v>309627.70344014099</c:v>
                </c:pt>
                <c:pt idx="6">
                  <c:v>317058.26589235698</c:v>
                </c:pt>
                <c:pt idx="7">
                  <c:v>328883.35591214302</c:v>
                </c:pt>
                <c:pt idx="8">
                  <c:v>339950.149846035</c:v>
                </c:pt>
                <c:pt idx="9">
                  <c:v>349969.12735997298</c:v>
                </c:pt>
                <c:pt idx="10">
                  <c:v>378179.903931754</c:v>
                </c:pt>
                <c:pt idx="11">
                  <c:v>378695.22676501097</c:v>
                </c:pt>
                <c:pt idx="12">
                  <c:v>396703.370507007</c:v>
                </c:pt>
                <c:pt idx="13">
                  <c:v>409969.16273839597</c:v>
                </c:pt>
                <c:pt idx="14">
                  <c:v>421278.38194496097</c:v>
                </c:pt>
                <c:pt idx="15">
                  <c:v>388203.04301459598</c:v>
                </c:pt>
                <c:pt idx="16">
                  <c:v>406115.05796381499</c:v>
                </c:pt>
                <c:pt idx="17">
                  <c:v>393973.615592719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32-4840-9BD6-B143DF17334B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Accounts_Charts'!$B$5:$W$5</c15:sqref>
                  </c15:fullRef>
                </c:ext>
              </c:extLst>
              <c:f>'Org 300 Accounts_Charts'!$F$5:$W$5</c:f>
              <c:numCache>
                <c:formatCode>_(* #,##0.0_);_(* \(#,##0.0\);_(* "-"??_);_(@_)</c:formatCode>
                <c:ptCount val="18"/>
                <c:pt idx="0">
                  <c:v>88491.834249504696</c:v>
                </c:pt>
                <c:pt idx="1">
                  <c:v>92911.258809414998</c:v>
                </c:pt>
                <c:pt idx="2">
                  <c:v>96056.839235320993</c:v>
                </c:pt>
                <c:pt idx="3">
                  <c:v>95903.391483365995</c:v>
                </c:pt>
                <c:pt idx="4">
                  <c:v>92504.563094040001</c:v>
                </c:pt>
                <c:pt idx="5">
                  <c:v>96832.018566849307</c:v>
                </c:pt>
                <c:pt idx="6">
                  <c:v>103925.471479863</c:v>
                </c:pt>
                <c:pt idx="7">
                  <c:v>108976.043771047</c:v>
                </c:pt>
                <c:pt idx="8">
                  <c:v>111735.833531747</c:v>
                </c:pt>
                <c:pt idx="9">
                  <c:v>120536.00351433799</c:v>
                </c:pt>
                <c:pt idx="10">
                  <c:v>128125.007441084</c:v>
                </c:pt>
                <c:pt idx="11">
                  <c:v>125316.532550795</c:v>
                </c:pt>
                <c:pt idx="12">
                  <c:v>140576.81558055</c:v>
                </c:pt>
                <c:pt idx="13">
                  <c:v>143549.73680570701</c:v>
                </c:pt>
                <c:pt idx="14">
                  <c:v>144245.55597832199</c:v>
                </c:pt>
                <c:pt idx="15">
                  <c:v>137629.37512284101</c:v>
                </c:pt>
                <c:pt idx="16">
                  <c:v>140373.16119862901</c:v>
                </c:pt>
                <c:pt idx="17">
                  <c:v>141508.85759798801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32-4840-9BD6-B143DF17334B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Accounts_Charts'!$B$6:$W$6</c15:sqref>
                  </c15:fullRef>
                </c:ext>
              </c:extLst>
              <c:f>'Org 300 Accounts_Charts'!$F$6:$W$6</c:f>
              <c:numCache>
                <c:formatCode>_(* #,##0.0_);_(* \(#,##0.0\);_(* "-"??_);_(@_)</c:formatCode>
                <c:ptCount val="18"/>
                <c:pt idx="0">
                  <c:v>42902.3370145894</c:v>
                </c:pt>
                <c:pt idx="1">
                  <c:v>43853.136805310802</c:v>
                </c:pt>
                <c:pt idx="2">
                  <c:v>44031.399217937098</c:v>
                </c:pt>
                <c:pt idx="3">
                  <c:v>42847.248134261201</c:v>
                </c:pt>
                <c:pt idx="4">
                  <c:v>44771.338286436599</c:v>
                </c:pt>
                <c:pt idx="5">
                  <c:v>43447.270006994098</c:v>
                </c:pt>
                <c:pt idx="6">
                  <c:v>44720.255404199801</c:v>
                </c:pt>
                <c:pt idx="7">
                  <c:v>44212.748970532601</c:v>
                </c:pt>
                <c:pt idx="8">
                  <c:v>43621.264661208603</c:v>
                </c:pt>
                <c:pt idx="9">
                  <c:v>47659.670954355199</c:v>
                </c:pt>
                <c:pt idx="10">
                  <c:v>52516.203124308602</c:v>
                </c:pt>
                <c:pt idx="11">
                  <c:v>52704.461379904496</c:v>
                </c:pt>
                <c:pt idx="12">
                  <c:v>56548.432414995303</c:v>
                </c:pt>
                <c:pt idx="13">
                  <c:v>57339.961067163298</c:v>
                </c:pt>
                <c:pt idx="14">
                  <c:v>57838.1993115433</c:v>
                </c:pt>
                <c:pt idx="15">
                  <c:v>55561.2533549125</c:v>
                </c:pt>
                <c:pt idx="16">
                  <c:v>51332.131327869203</c:v>
                </c:pt>
                <c:pt idx="17">
                  <c:v>51259.278279024104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32-4840-9BD6-B143DF17334B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Accounts_Charts'!$B$7:$W$7</c15:sqref>
                  </c15:fullRef>
                </c:ext>
              </c:extLst>
              <c:f>'Org 300 Accounts_Charts'!$F$7:$W$7</c:f>
              <c:numCache>
                <c:formatCode>_(* #,##0.0_);_(* \(#,##0.0\);_(* "-"??_);_(@_)</c:formatCode>
                <c:ptCount val="18"/>
                <c:pt idx="0">
                  <c:v>102820.905062709</c:v>
                </c:pt>
                <c:pt idx="1">
                  <c:v>102354.532770302</c:v>
                </c:pt>
                <c:pt idx="2">
                  <c:v>101483.33990691599</c:v>
                </c:pt>
                <c:pt idx="3">
                  <c:v>101160.078214528</c:v>
                </c:pt>
                <c:pt idx="4">
                  <c:v>92344.595747757397</c:v>
                </c:pt>
                <c:pt idx="5">
                  <c:v>95056.339901146799</c:v>
                </c:pt>
                <c:pt idx="6">
                  <c:v>93526.702530674607</c:v>
                </c:pt>
                <c:pt idx="7">
                  <c:v>97258.284525712297</c:v>
                </c:pt>
                <c:pt idx="8">
                  <c:v>104762.849358598</c:v>
                </c:pt>
                <c:pt idx="9">
                  <c:v>105317.63785284699</c:v>
                </c:pt>
                <c:pt idx="10">
                  <c:v>105418.142704602</c:v>
                </c:pt>
                <c:pt idx="11">
                  <c:v>103678.818295463</c:v>
                </c:pt>
                <c:pt idx="12">
                  <c:v>106890.85794969799</c:v>
                </c:pt>
                <c:pt idx="13">
                  <c:v>111338.13587169199</c:v>
                </c:pt>
                <c:pt idx="14">
                  <c:v>118980.941389368</c:v>
                </c:pt>
                <c:pt idx="15">
                  <c:v>126506.38857515399</c:v>
                </c:pt>
                <c:pt idx="16">
                  <c:v>137095.03156208599</c:v>
                </c:pt>
                <c:pt idx="17">
                  <c:v>136815.28134193801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32-4840-9BD6-B143DF173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		Org 300 Accounts - Q Wise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Accounts_Charts'!$B$8:$W$8</c:f>
              <c:numCache>
                <c:formatCode>0.0%</c:formatCode>
                <c:ptCount val="22"/>
                <c:pt idx="1">
                  <c:v>2.0195350666585066E-2</c:v>
                </c:pt>
                <c:pt idx="2">
                  <c:v>9.0201200177335572E-3</c:v>
                </c:pt>
                <c:pt idx="3">
                  <c:v>5.5816530642174289E-2</c:v>
                </c:pt>
                <c:pt idx="4">
                  <c:v>-4.133258825292474E-3</c:v>
                </c:pt>
                <c:pt idx="5">
                  <c:v>3.8085858198890987E-2</c:v>
                </c:pt>
                <c:pt idx="6">
                  <c:v>1.4425099466282454E-2</c:v>
                </c:pt>
                <c:pt idx="7">
                  <c:v>-9.7370101287538313E-3</c:v>
                </c:pt>
                <c:pt idx="8">
                  <c:v>-5.9830787602178415E-2</c:v>
                </c:pt>
                <c:pt idx="9">
                  <c:v>5.3558002713465447E-2</c:v>
                </c:pt>
                <c:pt idx="10">
                  <c:v>2.3998377308161345E-2</c:v>
                </c:pt>
                <c:pt idx="11">
                  <c:v>3.7296267884719736E-2</c:v>
                </c:pt>
                <c:pt idx="12">
                  <c:v>3.3649601705135757E-2</c:v>
                </c:pt>
                <c:pt idx="13">
                  <c:v>2.9471902037624176E-2</c:v>
                </c:pt>
                <c:pt idx="14">
                  <c:v>8.0609329127377061E-2</c:v>
                </c:pt>
                <c:pt idx="15">
                  <c:v>1.3626393890828759E-3</c:v>
                </c:pt>
                <c:pt idx="16">
                  <c:v>4.7553131038460261E-2</c:v>
                </c:pt>
                <c:pt idx="17">
                  <c:v>3.3440079458953553E-2</c:v>
                </c:pt>
                <c:pt idx="18">
                  <c:v>2.758553626576421E-2</c:v>
                </c:pt>
                <c:pt idx="19">
                  <c:v>-7.8511835280183462E-2</c:v>
                </c:pt>
                <c:pt idx="20">
                  <c:v>4.6140841169412417E-2</c:v>
                </c:pt>
                <c:pt idx="21">
                  <c:v>-2.9896557965545356E-2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2D-4D8B-827E-D08DD6286650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Accounts_Charts'!$B$9:$W$9</c:f>
              <c:numCache>
                <c:formatCode>0.0%</c:formatCode>
                <c:ptCount val="22"/>
                <c:pt idx="1">
                  <c:v>4.7218547650080378E-2</c:v>
                </c:pt>
                <c:pt idx="2">
                  <c:v>3.5130009979088772E-2</c:v>
                </c:pt>
                <c:pt idx="3">
                  <c:v>4.2199593322932216E-2</c:v>
                </c:pt>
                <c:pt idx="4">
                  <c:v>8.2892802897330586E-2</c:v>
                </c:pt>
                <c:pt idx="5">
                  <c:v>4.9941608707642304E-2</c:v>
                </c:pt>
                <c:pt idx="6">
                  <c:v>3.3855750812271213E-2</c:v>
                </c:pt>
                <c:pt idx="7">
                  <c:v>-1.5974682612560631E-3</c:v>
                </c:pt>
                <c:pt idx="8">
                  <c:v>-3.5440127160836665E-2</c:v>
                </c:pt>
                <c:pt idx="9">
                  <c:v>4.6780994667366071E-2</c:v>
                </c:pt>
                <c:pt idx="10">
                  <c:v>7.3255241582273145E-2</c:v>
                </c:pt>
                <c:pt idx="11">
                  <c:v>4.8598021440418693E-2</c:v>
                </c:pt>
                <c:pt idx="12">
                  <c:v>2.5324738035986893E-2</c:v>
                </c:pt>
                <c:pt idx="13">
                  <c:v>7.8758708862100457E-2</c:v>
                </c:pt>
                <c:pt idx="14">
                  <c:v>6.2960474094723828E-2</c:v>
                </c:pt>
                <c:pt idx="15">
                  <c:v>-2.1919802748736839E-2</c:v>
                </c:pt>
                <c:pt idx="16">
                  <c:v>0.12177390100998431</c:v>
                </c:pt>
                <c:pt idx="17">
                  <c:v>2.1148019414720221E-2</c:v>
                </c:pt>
                <c:pt idx="18">
                  <c:v>4.8472340534957414E-3</c:v>
                </c:pt>
                <c:pt idx="19">
                  <c:v>-4.5867484863625907E-2</c:v>
                </c:pt>
                <c:pt idx="20">
                  <c:v>1.9936049795612476E-2</c:v>
                </c:pt>
                <c:pt idx="21">
                  <c:v>8.0905522798049301E-3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2D-4D8B-827E-D08DD6286650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Accounts_Charts'!$B$10:$W$10</c:f>
              <c:numCache>
                <c:formatCode>0.0%</c:formatCode>
                <c:ptCount val="22"/>
                <c:pt idx="1">
                  <c:v>0.17789013156624911</c:v>
                </c:pt>
                <c:pt idx="2">
                  <c:v>-5.586237953908002E-3</c:v>
                </c:pt>
                <c:pt idx="3">
                  <c:v>5.3098632471100249E-3</c:v>
                </c:pt>
                <c:pt idx="4">
                  <c:v>3.7703502968154279E-2</c:v>
                </c:pt>
                <c:pt idx="5">
                  <c:v>2.21619579930592E-2</c:v>
                </c:pt>
                <c:pt idx="6">
                  <c:v>4.064986580497143E-3</c:v>
                </c:pt>
                <c:pt idx="7">
                  <c:v>-2.6893333046602574E-2</c:v>
                </c:pt>
                <c:pt idx="8">
                  <c:v>4.490580459557858E-2</c:v>
                </c:pt>
                <c:pt idx="9">
                  <c:v>-2.9574016103146583E-2</c:v>
                </c:pt>
                <c:pt idx="10">
                  <c:v>2.929954855623329E-2</c:v>
                </c:pt>
                <c:pt idx="11">
                  <c:v>-1.1348469034448749E-2</c:v>
                </c:pt>
                <c:pt idx="12">
                  <c:v>-1.3378139181488558E-2</c:v>
                </c:pt>
                <c:pt idx="13">
                  <c:v>9.257884484806933E-2</c:v>
                </c:pt>
                <c:pt idx="14">
                  <c:v>0.10190024548437648</c:v>
                </c:pt>
                <c:pt idx="15">
                  <c:v>3.5847651657199275E-3</c:v>
                </c:pt>
                <c:pt idx="16">
                  <c:v>7.2934452500760472E-2</c:v>
                </c:pt>
                <c:pt idx="17">
                  <c:v>1.3997357987913128E-2</c:v>
                </c:pt>
                <c:pt idx="18">
                  <c:v>8.689197465558296E-3</c:v>
                </c:pt>
                <c:pt idx="19">
                  <c:v>-3.9367511155838586E-2</c:v>
                </c:pt>
                <c:pt idx="20">
                  <c:v>-7.611638996025949E-2</c:v>
                </c:pt>
                <c:pt idx="21">
                  <c:v>-1.4192484699255825E-3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F2D-4D8B-827E-D08DD6286650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Accounts_Charts'!$B$11:$W$11</c:f>
              <c:numCache>
                <c:formatCode>0.0%</c:formatCode>
                <c:ptCount val="22"/>
                <c:pt idx="1">
                  <c:v>5.1604326502417752E-2</c:v>
                </c:pt>
                <c:pt idx="2">
                  <c:v>1.3590873603130715E-2</c:v>
                </c:pt>
                <c:pt idx="3">
                  <c:v>-1.9601677716370891E-2</c:v>
                </c:pt>
                <c:pt idx="4">
                  <c:v>-1.6077942773434661E-2</c:v>
                </c:pt>
                <c:pt idx="5">
                  <c:v>-4.5357730718531553E-3</c:v>
                </c:pt>
                <c:pt idx="6">
                  <c:v>-8.5115220577586248E-3</c:v>
                </c:pt>
                <c:pt idx="7">
                  <c:v>-3.1853671024673069E-3</c:v>
                </c:pt>
                <c:pt idx="8">
                  <c:v>-8.7143887414517396E-2</c:v>
                </c:pt>
                <c:pt idx="9">
                  <c:v>2.9365488380030724E-2</c:v>
                </c:pt>
                <c:pt idx="10">
                  <c:v>-1.6091902676485637E-2</c:v>
                </c:pt>
                <c:pt idx="11">
                  <c:v>3.9898573285140904E-2</c:v>
                </c:pt>
                <c:pt idx="12">
                  <c:v>7.7161188576194917E-2</c:v>
                </c:pt>
                <c:pt idx="13">
                  <c:v>5.2956606053160549E-3</c:v>
                </c:pt>
                <c:pt idx="14">
                  <c:v>9.5430218341419071E-4</c:v>
                </c:pt>
                <c:pt idx="15">
                  <c:v>-1.6499289064623834E-2</c:v>
                </c:pt>
                <c:pt idx="16">
                  <c:v>3.0980673844886564E-2</c:v>
                </c:pt>
                <c:pt idx="17">
                  <c:v>4.1605783762039383E-2</c:v>
                </c:pt>
                <c:pt idx="18">
                  <c:v>6.8644992641907709E-2</c:v>
                </c:pt>
                <c:pt idx="19">
                  <c:v>6.3249181742131233E-2</c:v>
                </c:pt>
                <c:pt idx="20">
                  <c:v>8.3700460555330647E-2</c:v>
                </c:pt>
                <c:pt idx="21">
                  <c:v>-2.0405569549856173E-3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F2D-4D8B-827E-D08DD6286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114300</xdr:rowOff>
    </xdr:from>
    <xdr:to>
      <xdr:col>3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9702E-263F-4530-86D5-D6C73BE45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10</xdr:row>
      <xdr:rowOff>9525</xdr:rowOff>
    </xdr:from>
    <xdr:to>
      <xdr:col>28</xdr:col>
      <xdr:colOff>304800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E46FE-AA5B-41BC-B9C9-A541C394E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260350</xdr:colOff>
      <xdr:row>11</xdr:row>
      <xdr:rowOff>38100</xdr:rowOff>
    </xdr:from>
    <xdr:to>
      <xdr:col>7</xdr:col>
      <xdr:colOff>609599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D1E6EC-188C-4622-8CAA-86E0E63EC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17A7E-CC18-4B3C-B251-7FE790CF0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27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495ED-322A-4034-9B3E-0B1F8B5BE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systechnologies-my.sharepoint.com/Users/sridevi_srirangan/AppData/Local/Microsoft/Windows/Temporary%20Internet%20Files/Content.Outlook/Q2LM2M86/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systechnologies-my.sharepoint.com/Users/vasudevasai_moparthy/AppData/Local/Microsoft/Windows/Temporary%20Internet%20Files/Content.Outlook/P7I13Q76/Q3%20Hiring%2011Oct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8"/>
  <sheetViews>
    <sheetView showGridLines="0" tabSelected="1" workbookViewId="0">
      <pane xSplit="1" ySplit="1" topLeftCell="B2" activePane="bottomRight" state="frozenSplit"/>
      <selection activeCell="B1" sqref="B1 B1"/>
      <selection pane="topRight"/>
      <selection pane="bottomLeft"/>
      <selection pane="bottomRight" activeCell="A13" sqref="A13"/>
    </sheetView>
  </sheetViews>
  <sheetFormatPr defaultColWidth="9.1796875" defaultRowHeight="10.5" x14ac:dyDescent="0.25"/>
  <cols>
    <col min="1" max="1" width="41.453125" style="4" customWidth="1"/>
    <col min="2" max="3" width="9.1796875" style="4" customWidth="1"/>
    <col min="4" max="4" width="9.1796875" style="25" customWidth="1"/>
    <col min="5" max="5" width="9.1796875" style="4" customWidth="1"/>
    <col min="6" max="67" width="16.7265625" style="26" customWidth="1"/>
    <col min="68" max="68" width="12.1796875" style="4" customWidth="1"/>
    <col min="69" max="69" width="9.1796875" style="27" customWidth="1"/>
    <col min="70" max="70" width="18" style="4" bestFit="1" customWidth="1"/>
    <col min="71" max="72" width="9.453125" style="26" bestFit="1" customWidth="1"/>
    <col min="73" max="73" width="14.453125" style="28" customWidth="1"/>
    <col min="74" max="74" width="9.453125" style="4" bestFit="1" customWidth="1"/>
    <col min="75" max="75" width="13.1796875" style="28" customWidth="1"/>
    <col min="76" max="76" width="9.453125" style="4" bestFit="1" customWidth="1"/>
    <col min="77" max="78" width="9.453125" style="26" bestFit="1" customWidth="1"/>
    <col min="79" max="79" width="13.54296875" style="28" customWidth="1"/>
    <col min="80" max="80" width="9.453125" style="4" bestFit="1" customWidth="1"/>
    <col min="81" max="81" width="14.26953125" style="28" customWidth="1"/>
    <col min="82" max="82" width="9.453125" style="4" bestFit="1" customWidth="1"/>
    <col min="83" max="84" width="9.453125" style="26" bestFit="1" customWidth="1"/>
    <col min="85" max="85" width="10.453125" style="28" customWidth="1"/>
    <col min="86" max="86" width="9.453125" style="4" bestFit="1" customWidth="1"/>
    <col min="87" max="87" width="14.54296875" style="28" customWidth="1"/>
    <col min="88" max="88" width="9.453125" style="4" bestFit="1" customWidth="1"/>
    <col min="89" max="90" width="9.26953125" style="26" customWidth="1"/>
    <col min="91" max="91" width="9.26953125" style="28" customWidth="1"/>
    <col min="92" max="92" width="9.26953125" style="4" customWidth="1"/>
    <col min="93" max="93" width="9.26953125" style="28" customWidth="1"/>
    <col min="94" max="94" width="9.26953125" style="4" customWidth="1"/>
    <col min="95" max="95" width="10.26953125" style="26" bestFit="1" customWidth="1"/>
    <col min="96" max="96" width="9.453125" style="26" bestFit="1" customWidth="1"/>
    <col min="97" max="97" width="12.453125" style="28" customWidth="1"/>
    <col min="98" max="98" width="9.453125" style="4" bestFit="1" customWidth="1"/>
    <col min="99" max="99" width="12.7265625" style="28" customWidth="1"/>
    <col min="100" max="100" width="9.453125" style="4" customWidth="1"/>
    <col min="101" max="102" width="9.453125" style="26" customWidth="1"/>
    <col min="103" max="103" width="9.453125" style="28" customWidth="1"/>
    <col min="104" max="104" width="9.453125" style="4" customWidth="1"/>
    <col min="105" max="105" width="9.453125" style="28" customWidth="1"/>
    <col min="106" max="106" width="9.453125" style="4" customWidth="1"/>
    <col min="107" max="108" width="9.453125" style="26" customWidth="1"/>
    <col min="109" max="109" width="9.453125" style="28" customWidth="1"/>
    <col min="110" max="110" width="9.453125" style="4" customWidth="1"/>
    <col min="111" max="111" width="9.453125" style="28" customWidth="1"/>
    <col min="112" max="112" width="9.453125" style="4" customWidth="1"/>
    <col min="113" max="114" width="9.453125" style="26" customWidth="1"/>
    <col min="115" max="115" width="9.453125" style="28" customWidth="1"/>
    <col min="116" max="116" width="9.453125" style="4" customWidth="1"/>
    <col min="117" max="117" width="9.453125" style="28" customWidth="1"/>
    <col min="118" max="118" width="9.453125" style="4" customWidth="1"/>
    <col min="119" max="120" width="9.453125" style="26" customWidth="1"/>
    <col min="121" max="121" width="9.453125" style="28" customWidth="1"/>
    <col min="122" max="122" width="9.453125" style="4" customWidth="1"/>
    <col min="123" max="123" width="9.453125" style="28" customWidth="1"/>
    <col min="124" max="124" width="9.453125" style="4" customWidth="1"/>
    <col min="125" max="126" width="9.453125" style="26" customWidth="1"/>
    <col min="127" max="127" width="9.453125" style="28" customWidth="1"/>
    <col min="128" max="128" width="9.453125" style="4" customWidth="1"/>
    <col min="129" max="129" width="9.453125" style="28" customWidth="1"/>
    <col min="130" max="130" width="9.453125" style="4" customWidth="1"/>
    <col min="131" max="132" width="9.453125" style="26" customWidth="1"/>
    <col min="133" max="133" width="9.453125" style="28" customWidth="1"/>
    <col min="134" max="134" width="9.453125" style="4" customWidth="1"/>
    <col min="135" max="135" width="9.453125" style="28" customWidth="1"/>
    <col min="136" max="136" width="9.453125" style="4" customWidth="1"/>
    <col min="137" max="138" width="9.453125" style="26" customWidth="1"/>
    <col min="139" max="139" width="9.453125" style="28" customWidth="1"/>
    <col min="140" max="140" width="9.453125" style="4" customWidth="1"/>
    <col min="141" max="141" width="9.453125" style="28" customWidth="1"/>
    <col min="142" max="142" width="9.453125" style="4" customWidth="1"/>
    <col min="143" max="144" width="9.453125" style="26" customWidth="1"/>
    <col min="145" max="145" width="9.453125" style="28" customWidth="1"/>
    <col min="146" max="146" width="9.453125" style="4" customWidth="1"/>
    <col min="147" max="147" width="9.453125" style="28" customWidth="1"/>
    <col min="148" max="148" width="9.453125" style="4" customWidth="1"/>
    <col min="149" max="150" width="9.453125" style="26" customWidth="1"/>
    <col min="151" max="151" width="9.453125" style="28" customWidth="1"/>
    <col min="152" max="152" width="9.453125" style="4" customWidth="1"/>
    <col min="153" max="153" width="9.453125" style="28" customWidth="1"/>
    <col min="154" max="154" width="9.453125" style="4" customWidth="1"/>
    <col min="155" max="156" width="9.453125" style="26" customWidth="1"/>
    <col min="157" max="157" width="9.453125" style="28" customWidth="1"/>
    <col min="158" max="158" width="9.453125" style="4" customWidth="1"/>
    <col min="159" max="159" width="9.453125" style="28" customWidth="1"/>
    <col min="160" max="160" width="9.453125" style="4" customWidth="1"/>
    <col min="161" max="162" width="9.453125" style="26" customWidth="1"/>
    <col min="163" max="163" width="9.453125" style="28" customWidth="1"/>
    <col min="164" max="164" width="9.453125" style="4" customWidth="1"/>
    <col min="165" max="165" width="9.453125" style="28" customWidth="1"/>
    <col min="166" max="166" width="9.453125" style="4" customWidth="1"/>
    <col min="167" max="167" width="10.453125" style="4" bestFit="1" customWidth="1"/>
    <col min="168" max="168" width="9.26953125" style="4" bestFit="1" customWidth="1"/>
    <col min="169" max="169" width="9.453125" style="28" customWidth="1"/>
    <col min="170" max="170" width="9.26953125" style="4" bestFit="1" customWidth="1"/>
    <col min="171" max="171" width="11.81640625" style="28" customWidth="1"/>
    <col min="172" max="174" width="9.26953125" style="4" bestFit="1" customWidth="1"/>
    <col min="175" max="175" width="11.81640625" style="28" customWidth="1"/>
    <col min="176" max="176" width="9.26953125" style="4" bestFit="1" customWidth="1"/>
    <col min="177" max="177" width="11.81640625" style="28" customWidth="1"/>
    <col min="178" max="180" width="9.26953125" style="4" bestFit="1" customWidth="1"/>
    <col min="181" max="181" width="11.81640625" style="28" customWidth="1"/>
    <col min="182" max="182" width="9.26953125" style="4" bestFit="1" customWidth="1"/>
    <col min="183" max="183" width="11.81640625" style="28" customWidth="1"/>
    <col min="184" max="186" width="9.26953125" style="4" bestFit="1" customWidth="1"/>
    <col min="187" max="187" width="11.81640625" style="28" customWidth="1"/>
    <col min="188" max="188" width="9.26953125" style="4" bestFit="1" customWidth="1"/>
    <col min="189" max="189" width="11.81640625" style="28" customWidth="1"/>
    <col min="190" max="192" width="9.26953125" style="4" bestFit="1" customWidth="1"/>
    <col min="193" max="193" width="11.81640625" style="28" customWidth="1"/>
    <col min="194" max="194" width="9.26953125" style="4" bestFit="1" customWidth="1"/>
    <col min="195" max="195" width="11.81640625" style="28" customWidth="1"/>
    <col min="196" max="198" width="9.26953125" style="4" bestFit="1" customWidth="1"/>
    <col min="199" max="199" width="11.81640625" style="28" customWidth="1"/>
    <col min="200" max="200" width="9.26953125" style="4" bestFit="1" customWidth="1"/>
    <col min="201" max="201" width="11.81640625" style="28" customWidth="1"/>
    <col min="202" max="204" width="9.26953125" style="4" bestFit="1" customWidth="1"/>
    <col min="205" max="205" width="11.81640625" style="28" customWidth="1"/>
    <col min="206" max="206" width="9.26953125" style="4" bestFit="1" customWidth="1"/>
    <col min="207" max="207" width="11.81640625" style="28" customWidth="1"/>
    <col min="208" max="210" width="9.26953125" style="4" bestFit="1" customWidth="1"/>
    <col min="211" max="211" width="11.81640625" style="28" customWidth="1"/>
    <col min="212" max="212" width="9.26953125" style="4" bestFit="1" customWidth="1"/>
    <col min="213" max="213" width="11.81640625" style="28" customWidth="1"/>
    <col min="214" max="214" width="9.26953125" style="4" bestFit="1" customWidth="1"/>
    <col min="215" max="215" width="9.1796875" style="4" customWidth="1"/>
    <col min="216" max="16384" width="9.1796875" style="4"/>
  </cols>
  <sheetData>
    <row r="1" spans="1:213" s="29" customFormat="1" ht="14.5" customHeight="1" x14ac:dyDescent="0.35">
      <c r="A1" s="5" t="s">
        <v>0</v>
      </c>
      <c r="B1" s="4"/>
      <c r="BU1" s="6"/>
      <c r="BW1" s="6"/>
      <c r="CA1" s="6"/>
      <c r="CC1" s="6"/>
      <c r="CG1" s="6"/>
      <c r="CI1" s="6"/>
      <c r="CM1" s="6"/>
      <c r="CO1" s="6"/>
      <c r="CS1" s="6"/>
      <c r="CU1" s="6"/>
      <c r="CY1" s="6"/>
      <c r="DA1" s="6"/>
      <c r="DE1" s="6"/>
      <c r="DG1" s="6"/>
      <c r="DK1" s="6"/>
      <c r="DM1" s="6"/>
      <c r="DQ1" s="6"/>
      <c r="DS1" s="6"/>
      <c r="DW1" s="6"/>
      <c r="DY1" s="6"/>
      <c r="EC1" s="6"/>
      <c r="EE1" s="6"/>
      <c r="EI1" s="6"/>
      <c r="EK1" s="6"/>
      <c r="EO1" s="6"/>
      <c r="EQ1" s="6"/>
      <c r="EU1" s="6"/>
      <c r="EW1" s="6"/>
      <c r="FA1" s="6"/>
      <c r="FC1" s="6"/>
      <c r="FG1" s="6"/>
      <c r="FI1" s="6"/>
      <c r="FM1" s="6"/>
      <c r="FO1" s="6"/>
      <c r="FS1" s="6"/>
      <c r="FU1" s="6"/>
      <c r="FY1" s="6"/>
      <c r="GA1" s="6"/>
      <c r="GE1" s="6"/>
      <c r="GG1" s="6"/>
      <c r="GK1" s="6"/>
      <c r="GM1" s="6"/>
      <c r="GQ1" s="6"/>
      <c r="GS1" s="6"/>
      <c r="GW1" s="6"/>
      <c r="GY1" s="6"/>
      <c r="HC1" s="6"/>
      <c r="HE1" s="6"/>
    </row>
    <row r="2" spans="1:213" s="30" customFormat="1" ht="15" customHeight="1" x14ac:dyDescent="0.35">
      <c r="A2" s="7" t="s">
        <v>1</v>
      </c>
      <c r="F2" s="8">
        <f>SUMIF($A$19:$A$1018, "EAS", F19:F1018)</f>
        <v>0</v>
      </c>
      <c r="G2" s="8">
        <f>SUMIF($A$19:$A$1018, "EAS", G19:G1018)</f>
        <v>0</v>
      </c>
      <c r="H2" s="8">
        <f>SUMIF($A$19:$A$1018, "EAS", H19:H1018)</f>
        <v>0</v>
      </c>
      <c r="I2" s="8">
        <f>SUMIF($A$19:$A$1018, "EAS", I19:I1018)</f>
        <v>0</v>
      </c>
      <c r="J2" s="8">
        <f>SUMIF($A$19:$A$1018, "EAS", J19:J1018)</f>
        <v>0</v>
      </c>
      <c r="K2" s="8">
        <f>SUMIF($A$19:$A$1018, "EAS", K19:K1018)</f>
        <v>0</v>
      </c>
      <c r="L2" s="8">
        <f>SUMIF($A$19:$A$1018, "EAS", L19:L1018)</f>
        <v>0</v>
      </c>
      <c r="M2" s="8">
        <f>SUMIF($A$19:$A$1018, "EAS", M19:M1018)</f>
        <v>0</v>
      </c>
      <c r="N2" s="8">
        <f>SUMIF($A$19:$A$1018, "EAS", N19:N1018)</f>
        <v>0</v>
      </c>
      <c r="O2" s="8">
        <f>SUMIF($A$19:$A$1018, "EAS", O19:O1018)</f>
        <v>0</v>
      </c>
      <c r="P2" s="8">
        <f>SUMIF($A$19:$A$1018, "EAS", P19:P1018)</f>
        <v>0</v>
      </c>
      <c r="Q2" s="8">
        <f>SUMIF($A$19:$A$1018, "EAS", Q19:Q1018)</f>
        <v>0</v>
      </c>
      <c r="R2" s="8">
        <f>SUMIF($A$19:$A$1018, "EAS", R19:R1018)</f>
        <v>0</v>
      </c>
      <c r="S2" s="8">
        <f>SUMIF($A$19:$A$1018, "EAS", S19:S1018)</f>
        <v>0</v>
      </c>
      <c r="T2" s="8">
        <f>SUMIF($A$19:$A$1018, "EAS", T19:T1018)</f>
        <v>0</v>
      </c>
      <c r="U2" s="8">
        <f>SUMIF($A$19:$A$1018, "EAS", U19:U1018)</f>
        <v>0</v>
      </c>
      <c r="V2" s="8">
        <f>SUMIF($A$19:$A$1018, "EAS", V19:V1018)</f>
        <v>0</v>
      </c>
      <c r="W2" s="8">
        <f>SUMIF($A$19:$A$1018, "EAS", W19:W1018)</f>
        <v>0</v>
      </c>
      <c r="X2" s="8">
        <f>SUMIF($A$19:$A$1018, "EAS", X19:X1018)</f>
        <v>0</v>
      </c>
      <c r="Y2" s="8">
        <f>SUMIF($A$19:$A$1018, "EAS", Y19:Y1018)</f>
        <v>0</v>
      </c>
      <c r="Z2" s="8">
        <f>SUMIF($A$19:$A$1018, "EAS", Z19:Z1018)</f>
        <v>0</v>
      </c>
      <c r="AA2" s="8">
        <f>SUMIF($A$19:$A$1018, "EAS", AA19:AA1018)</f>
        <v>0</v>
      </c>
      <c r="AB2" s="8">
        <f>SUMIF($A$19:$A$1018, "EAS", AB19:AB1018)</f>
        <v>0</v>
      </c>
      <c r="AC2" s="8">
        <f>SUMIF($A$19:$A$1018, "EAS", AC19:AC1018)</f>
        <v>0</v>
      </c>
      <c r="AD2" s="8">
        <f>SUMIF($A$19:$A$1018, "EAS", AD19:AD1018)</f>
        <v>0</v>
      </c>
      <c r="AE2" s="8">
        <f>SUMIF($A$19:$A$1018, "EAS", AE19:AE1018)</f>
        <v>0</v>
      </c>
      <c r="AF2" s="8">
        <f>SUMIF($A$19:$A$1018, "EAS", AF19:AF1018)</f>
        <v>0</v>
      </c>
      <c r="AG2" s="8">
        <f>SUMIF($A$19:$A$1018, "EAS", AG19:AG1018)</f>
        <v>0</v>
      </c>
      <c r="AH2" s="8">
        <f>SUMIF($A$19:$A$1018, "EAS", AH19:AH1018)</f>
        <v>0</v>
      </c>
      <c r="AI2" s="8">
        <f>SUMIF($A$19:$A$1018, "EAS", AI19:AI1018)</f>
        <v>0</v>
      </c>
      <c r="AJ2" s="8">
        <f>SUMIF($A$19:$A$1018, "EAS", AJ19:AJ1018)</f>
        <v>0</v>
      </c>
      <c r="AK2" s="8">
        <f>SUMIF($A$19:$A$1018, "EAS", AK19:AK1018)</f>
        <v>0</v>
      </c>
      <c r="AL2" s="8">
        <f>SUMIF($A$19:$A$1018, "EAS", AL19:AL1018)</f>
        <v>0</v>
      </c>
      <c r="AM2" s="8">
        <f>SUMIF($A$19:$A$1018, "EAS", AM19:AM1018)</f>
        <v>0</v>
      </c>
      <c r="AN2" s="8">
        <f>SUMIF($A$19:$A$1018, "EAS", AN19:AN1018)</f>
        <v>0</v>
      </c>
      <c r="AO2" s="8">
        <f>SUMIF($A$19:$A$1018, "EAS", AO19:AO1018)</f>
        <v>0</v>
      </c>
      <c r="AP2" s="8">
        <f>SUMIF($A$19:$A$1018, "EAS", AP19:AP1018)</f>
        <v>0</v>
      </c>
      <c r="AQ2" s="8">
        <f>SUMIF($A$19:$A$1018, "EAS", AQ19:AQ1018)</f>
        <v>0</v>
      </c>
      <c r="AR2" s="8">
        <f>SUMIF($A$19:$A$1018, "EAS", AR19:AR1018)</f>
        <v>0</v>
      </c>
      <c r="AS2" s="8">
        <f>SUMIF($A$19:$A$1018, "EAS", AS19:AS1018)</f>
        <v>0</v>
      </c>
      <c r="AT2" s="8">
        <f>SUMIF($A$19:$A$1018, "EAS", AT19:AT1018)</f>
        <v>0</v>
      </c>
      <c r="AU2" s="8">
        <f>SUMIF($A$19:$A$1018, "EAS", AU19:AU1018)</f>
        <v>0</v>
      </c>
      <c r="AV2" s="8">
        <f>AR13-AQ13</f>
        <v>0</v>
      </c>
      <c r="AW2" s="8">
        <f t="shared" ref="AW2:AX2" si="0">AS13-AR13</f>
        <v>0</v>
      </c>
      <c r="AX2" s="8">
        <f t="shared" si="0"/>
        <v>0</v>
      </c>
      <c r="AY2" s="8">
        <f t="shared" ref="AY2:BN4" si="1">+M2-L2</f>
        <v>0</v>
      </c>
      <c r="AZ2" s="8">
        <f t="shared" si="1"/>
        <v>0</v>
      </c>
      <c r="BA2" s="8">
        <f t="shared" si="1"/>
        <v>0</v>
      </c>
      <c r="BB2" s="8">
        <f t="shared" si="1"/>
        <v>0</v>
      </c>
      <c r="BC2" s="8">
        <f t="shared" si="1"/>
        <v>0</v>
      </c>
      <c r="BD2" s="8">
        <f t="shared" si="1"/>
        <v>0</v>
      </c>
      <c r="BE2" s="8">
        <f t="shared" si="1"/>
        <v>0</v>
      </c>
      <c r="BF2" s="8">
        <f t="shared" si="1"/>
        <v>0</v>
      </c>
      <c r="BG2" s="8">
        <f t="shared" si="1"/>
        <v>0</v>
      </c>
      <c r="BH2" s="8">
        <f t="shared" si="1"/>
        <v>0</v>
      </c>
      <c r="BI2" s="8">
        <f t="shared" si="1"/>
        <v>0</v>
      </c>
      <c r="BJ2" s="8">
        <f t="shared" si="1"/>
        <v>0</v>
      </c>
      <c r="BK2" s="8">
        <f t="shared" si="1"/>
        <v>0</v>
      </c>
      <c r="BL2" s="8">
        <f t="shared" si="1"/>
        <v>0</v>
      </c>
      <c r="BM2" s="8">
        <f t="shared" si="1"/>
        <v>0</v>
      </c>
      <c r="BN2" s="8">
        <f t="shared" si="1"/>
        <v>0</v>
      </c>
      <c r="BO2" s="8"/>
      <c r="BU2" s="10"/>
      <c r="BW2" s="10"/>
      <c r="CA2" s="10"/>
      <c r="CC2" s="10"/>
      <c r="CG2" s="10"/>
      <c r="CI2" s="10"/>
      <c r="CM2" s="10"/>
      <c r="CO2" s="10"/>
      <c r="CS2" s="10"/>
      <c r="CU2" s="10"/>
      <c r="CY2" s="10"/>
      <c r="DA2" s="10"/>
      <c r="DE2" s="10"/>
      <c r="DG2" s="10"/>
      <c r="DK2" s="10"/>
      <c r="DM2" s="10"/>
      <c r="DQ2" s="10"/>
      <c r="DS2" s="10"/>
      <c r="DW2" s="10"/>
      <c r="DY2" s="10"/>
      <c r="EC2" s="10"/>
      <c r="EE2" s="10"/>
      <c r="EI2" s="10"/>
      <c r="EK2" s="10"/>
      <c r="EO2" s="10"/>
      <c r="EQ2" s="10"/>
      <c r="EU2" s="10"/>
      <c r="EW2" s="10"/>
      <c r="FA2" s="10"/>
      <c r="FC2" s="10"/>
      <c r="FG2" s="10"/>
      <c r="FI2" s="10"/>
      <c r="FM2" s="10"/>
      <c r="FO2" s="10"/>
      <c r="FS2" s="10"/>
      <c r="FU2" s="10"/>
      <c r="FY2" s="10"/>
      <c r="GA2" s="10"/>
      <c r="GE2" s="10"/>
      <c r="GG2" s="10"/>
      <c r="GK2" s="10"/>
      <c r="GM2" s="10"/>
      <c r="GQ2" s="10"/>
      <c r="GS2" s="10"/>
      <c r="GW2" s="10"/>
      <c r="GY2" s="10"/>
      <c r="HC2" s="10"/>
      <c r="HE2" s="10"/>
    </row>
    <row r="3" spans="1:213" s="30" customFormat="1" ht="15" customHeight="1" x14ac:dyDescent="0.35">
      <c r="A3" s="7" t="s">
        <v>2</v>
      </c>
      <c r="F3" s="8">
        <f>SUMIF($BR$19:$BR$1018, "Revenue - Top 10", F19:F1018)</f>
        <v>0</v>
      </c>
      <c r="G3" s="8">
        <f>SUMIF($BR$19:$BR$1018, "Revenue - Top 10", G19:G1018)</f>
        <v>0</v>
      </c>
      <c r="H3" s="8">
        <f>SUMIF($BR$19:$BR$1018, "Revenue - Top 10", H19:H1018)</f>
        <v>0</v>
      </c>
      <c r="I3" s="8">
        <f>SUMIF($BR$19:$BR$1018, "Revenue - Top 10", I19:I1018)</f>
        <v>0</v>
      </c>
      <c r="J3" s="8">
        <f>SUMIF($BR$19:$BR$1018, "Revenue - Top 10", J19:J1018)</f>
        <v>0</v>
      </c>
      <c r="K3" s="8">
        <f>SUMIF($BR$19:$BR$1018, "Revenue - Top 10", K19:K1018)</f>
        <v>0</v>
      </c>
      <c r="L3" s="8">
        <f>SUMIF($BR$19:$BR$1018, "Revenue - Top 10", L19:L1018)</f>
        <v>0</v>
      </c>
      <c r="M3" s="8">
        <f>SUMIF($BR$19:$BR$1018, "Revenue - Top 10", M19:M1018)</f>
        <v>0</v>
      </c>
      <c r="N3" s="8">
        <f>SUMIF($BR$19:$BR$1018, "Revenue - Top 10", N19:N1018)</f>
        <v>0</v>
      </c>
      <c r="O3" s="8">
        <f>SUMIF($BR$19:$BR$1018, "Revenue - Top 10", O19:O1018)</f>
        <v>0</v>
      </c>
      <c r="P3" s="8">
        <f>SUMIF($BR$19:$BR$1018, "Revenue - Top 10", P19:P1018)</f>
        <v>0</v>
      </c>
      <c r="Q3" s="8">
        <f>SUMIF($BR$19:$BR$1018, "Revenue - Top 10", Q19:Q1018)</f>
        <v>0</v>
      </c>
      <c r="R3" s="8">
        <f>SUMIF($BR$19:$BR$1018, "Revenue - Top 10", R19:R1018)</f>
        <v>0</v>
      </c>
      <c r="S3" s="8">
        <f>SUMIF($BR$19:$BR$1018, "Revenue - Top 10", S19:S1018)</f>
        <v>0</v>
      </c>
      <c r="T3" s="8">
        <f>SUMIF($BR$19:$BR$1018, "Revenue - Top 10", T19:T1018)</f>
        <v>0</v>
      </c>
      <c r="U3" s="8">
        <f>SUMIF($BR$19:$BR$1018, "Revenue - Top 10", U19:U1018)</f>
        <v>0</v>
      </c>
      <c r="V3" s="8">
        <f>SUMIF($BR$19:$BR$1018, "Revenue - Top 10", V19:V1018)</f>
        <v>0</v>
      </c>
      <c r="W3" s="8">
        <f>SUMIF($BR$19:$BR$1018, "Revenue - Top 10", W19:W1018)</f>
        <v>0</v>
      </c>
      <c r="X3" s="8">
        <f>SUMIF($BR$19:$BR$1018, "Revenue - Top 10", X19:X1018)</f>
        <v>0</v>
      </c>
      <c r="Y3" s="8">
        <f>SUMIF($BR$19:$BR$1018, "Revenue - Top 10", Y19:Y1018)</f>
        <v>0</v>
      </c>
      <c r="Z3" s="8">
        <f>SUMIF($BR$19:$BR$1018, "Revenue - Top 10", Z19:Z1018)</f>
        <v>0</v>
      </c>
      <c r="AA3" s="8">
        <f>SUMIF($BR$19:$BR$1018, "Revenue - Top 10", AA19:AA1018)</f>
        <v>0</v>
      </c>
      <c r="AB3" s="8">
        <f>SUMIF($BR$19:$BR$1018, "Revenue - Top 10", AB19:AB1018)</f>
        <v>0</v>
      </c>
      <c r="AC3" s="8">
        <f>SUMIF($BR$19:$BR$1018, "Revenue - Top 10", AC19:AC1018)</f>
        <v>0</v>
      </c>
      <c r="AD3" s="8">
        <f>SUMIF($BR$19:$BR$1018, "Revenue - Top 10", AD19:AD1018)</f>
        <v>0</v>
      </c>
      <c r="AE3" s="8">
        <f>SUMIF($BR$19:$BR$1018, "Revenue - Top 10", AE19:AE1018)</f>
        <v>0</v>
      </c>
      <c r="AF3" s="8">
        <f>SUMIF($BR$19:$BR$1018, "Revenue - Top 10", AF19:AF1018)</f>
        <v>0</v>
      </c>
      <c r="AG3" s="8">
        <f>SUMIF($BR$19:$BR$1018, "Revenue - Top 10", AG19:AG1018)</f>
        <v>0</v>
      </c>
      <c r="AH3" s="8">
        <f>SUMIF($BR$19:$BR$1018, "Revenue - Top 10", AH19:AH1018)</f>
        <v>0</v>
      </c>
      <c r="AI3" s="8">
        <f>SUMIF($BR$19:$BR$1018, "Revenue - Top 10", AI19:AI1018)</f>
        <v>0</v>
      </c>
      <c r="AJ3" s="8">
        <f>SUMIF($BR$19:$BR$1018, "Revenue - Top 10", AJ19:AJ1018)</f>
        <v>0</v>
      </c>
      <c r="AK3" s="8">
        <f>SUMIF($BR$19:$BR$1018, "Revenue - Top 10", AK19:AK1018)</f>
        <v>0</v>
      </c>
      <c r="AL3" s="8">
        <f>SUMIF($BR$19:$BR$1018, "Revenue - Top 10", AL19:AL1018)</f>
        <v>0</v>
      </c>
      <c r="AM3" s="8">
        <f>SUMIF($BR$19:$BR$1018, "Revenue - Top 10", AM19:AM1018)</f>
        <v>0</v>
      </c>
      <c r="AN3" s="8">
        <f>SUMIF($BR$19:$BR$1018, "Revenue - Top 10", AN19:AN1018)</f>
        <v>0</v>
      </c>
      <c r="AO3" s="8">
        <f>SUMIF($BR$19:$BR$1018, "Revenue - Top 10", AO19:AO1018)</f>
        <v>0</v>
      </c>
      <c r="AP3" s="8">
        <f>SUMIF($BR$19:$BR$1018, "Revenue - Top 10", AP19:AP1018)</f>
        <v>0</v>
      </c>
      <c r="AQ3" s="8">
        <f>SUMIF($BR$19:$BR$1018, "Revenue - Top 10", AQ19:AQ1018)</f>
        <v>0</v>
      </c>
      <c r="AR3" s="8">
        <f>SUMIF($BR$19:$BR$1018, "Revenue - Top 10", AR19:AR1018)</f>
        <v>0</v>
      </c>
      <c r="AS3" s="8">
        <f>SUMIF($BR$19:$BR$1018, "Revenue - Top 10", AS19:AS1018)</f>
        <v>0</v>
      </c>
      <c r="AT3" s="8">
        <f>SUMIF($BR$19:$BR$1018, "Revenue - Top 10", AT19:AT1018)</f>
        <v>0</v>
      </c>
      <c r="AU3" s="8">
        <f>SUMIF($BR$19:$BR$1018, "Revenue - Top 10", AU19:AU1018)</f>
        <v>0</v>
      </c>
      <c r="AV3" s="9" t="e">
        <f t="shared" ref="AV3:AX4" si="2">AR3/AQ3-1</f>
        <v>#DIV/0!</v>
      </c>
      <c r="AW3" s="9" t="e">
        <f t="shared" si="2"/>
        <v>#DIV/0!</v>
      </c>
      <c r="AX3" s="9" t="e">
        <f t="shared" si="2"/>
        <v>#DIV/0!</v>
      </c>
      <c r="AY3" s="8">
        <f t="shared" si="1"/>
        <v>0</v>
      </c>
      <c r="AZ3" s="8">
        <f t="shared" si="1"/>
        <v>0</v>
      </c>
      <c r="BA3" s="8">
        <f t="shared" si="1"/>
        <v>0</v>
      </c>
      <c r="BB3" s="8">
        <f t="shared" si="1"/>
        <v>0</v>
      </c>
      <c r="BC3" s="8">
        <f t="shared" si="1"/>
        <v>0</v>
      </c>
      <c r="BD3" s="8">
        <f t="shared" si="1"/>
        <v>0</v>
      </c>
      <c r="BE3" s="8">
        <f t="shared" si="1"/>
        <v>0</v>
      </c>
      <c r="BF3" s="8">
        <f t="shared" si="1"/>
        <v>0</v>
      </c>
      <c r="BG3" s="8">
        <f t="shared" si="1"/>
        <v>0</v>
      </c>
      <c r="BH3" s="8">
        <f t="shared" si="1"/>
        <v>0</v>
      </c>
      <c r="BI3" s="8">
        <f t="shared" si="1"/>
        <v>0</v>
      </c>
      <c r="BJ3" s="8">
        <f t="shared" si="1"/>
        <v>0</v>
      </c>
      <c r="BK3" s="8">
        <f t="shared" si="1"/>
        <v>0</v>
      </c>
      <c r="BL3" s="8">
        <f t="shared" si="1"/>
        <v>0</v>
      </c>
      <c r="BM3" s="8">
        <f t="shared" si="1"/>
        <v>0</v>
      </c>
      <c r="BN3" s="8">
        <f t="shared" si="1"/>
        <v>0</v>
      </c>
      <c r="BO3" s="8"/>
      <c r="BU3" s="10"/>
      <c r="BW3" s="10"/>
      <c r="CA3" s="10"/>
      <c r="CC3" s="10"/>
      <c r="CG3" s="10"/>
      <c r="CI3" s="10"/>
      <c r="CM3" s="10"/>
      <c r="CO3" s="10"/>
      <c r="CS3" s="10"/>
      <c r="CU3" s="10"/>
      <c r="CY3" s="10"/>
      <c r="DA3" s="10"/>
      <c r="DE3" s="10"/>
      <c r="DG3" s="10"/>
      <c r="DK3" s="10"/>
      <c r="DM3" s="10"/>
      <c r="DQ3" s="10"/>
      <c r="DS3" s="10"/>
      <c r="DW3" s="10"/>
      <c r="DY3" s="10"/>
      <c r="EC3" s="10"/>
      <c r="EE3" s="10"/>
      <c r="EI3" s="10"/>
      <c r="EK3" s="10"/>
      <c r="EO3" s="10"/>
      <c r="EQ3" s="10"/>
      <c r="EU3" s="10"/>
      <c r="EW3" s="10"/>
      <c r="FA3" s="10"/>
      <c r="FC3" s="10"/>
      <c r="FG3" s="10"/>
      <c r="FI3" s="10"/>
      <c r="FM3" s="10"/>
      <c r="FO3" s="10"/>
      <c r="FS3" s="10"/>
      <c r="FU3" s="10"/>
      <c r="FY3" s="10"/>
      <c r="GA3" s="10"/>
      <c r="GE3" s="10"/>
      <c r="GG3" s="10"/>
      <c r="GK3" s="10"/>
      <c r="GM3" s="10"/>
      <c r="GQ3" s="10"/>
      <c r="GS3" s="10"/>
      <c r="GW3" s="10"/>
      <c r="GY3" s="10"/>
      <c r="HC3" s="10"/>
      <c r="HE3" s="10"/>
    </row>
    <row r="4" spans="1:213" s="30" customFormat="1" ht="15" customHeight="1" x14ac:dyDescent="0.35">
      <c r="A4" s="7" t="s">
        <v>3</v>
      </c>
      <c r="F4" s="8">
        <f>SUMIF($BR$19:$BR$1018, "Revenue - Non Top 10", F19:F1018)</f>
        <v>0</v>
      </c>
      <c r="G4" s="8">
        <f>SUMIF($BR$19:$BR$1018, "Revenue - Non Top 10", G19:G1018)</f>
        <v>0</v>
      </c>
      <c r="H4" s="8">
        <f>SUMIF($BR$19:$BR$1018, "Revenue - Non Top 10", H19:H1018)</f>
        <v>0</v>
      </c>
      <c r="I4" s="8">
        <f>SUMIF($BR$19:$BR$1018, "Revenue - Non Top 10", I19:I1018)</f>
        <v>0</v>
      </c>
      <c r="J4" s="8">
        <f>SUMIF($BR$19:$BR$1018, "Revenue - Non Top 10", J19:J1018)</f>
        <v>0</v>
      </c>
      <c r="K4" s="8">
        <f>SUMIF($BR$19:$BR$1018, "Revenue - Non Top 10", K19:K1018)</f>
        <v>0</v>
      </c>
      <c r="L4" s="8">
        <f>SUMIF($BR$19:$BR$1018, "Revenue - Non Top 10", L19:L1018)</f>
        <v>0</v>
      </c>
      <c r="M4" s="8">
        <f>SUMIF($BR$19:$BR$1018, "Revenue - Non Top 10", M19:M1018)</f>
        <v>0</v>
      </c>
      <c r="N4" s="8">
        <f>SUMIF($BR$19:$BR$1018, "Revenue - Non Top 10", N19:N1018)</f>
        <v>0</v>
      </c>
      <c r="O4" s="8">
        <f>SUMIF($BR$19:$BR$1018, "Revenue - Non Top 10", O19:O1018)</f>
        <v>0</v>
      </c>
      <c r="P4" s="8">
        <f>SUMIF($BR$19:$BR$1018, "Revenue - Non Top 10", P19:P1018)</f>
        <v>0</v>
      </c>
      <c r="Q4" s="8">
        <f>SUMIF($BR$19:$BR$1018, "Revenue - Non Top 10", Q19:Q1018)</f>
        <v>0</v>
      </c>
      <c r="R4" s="8">
        <f>SUMIF($BR$19:$BR$1018, "Revenue - Non Top 10", R19:R1018)</f>
        <v>0</v>
      </c>
      <c r="S4" s="8">
        <f>SUMIF($BR$19:$BR$1018, "Revenue - Non Top 10", S19:S1018)</f>
        <v>0</v>
      </c>
      <c r="T4" s="8">
        <f>SUMIF($BR$19:$BR$1018, "Revenue - Non Top 10", T19:T1018)</f>
        <v>0</v>
      </c>
      <c r="U4" s="8">
        <f>SUMIF($BR$19:$BR$1018, "Revenue - Non Top 10", U19:U1018)</f>
        <v>0</v>
      </c>
      <c r="V4" s="8">
        <f>SUMIF($BR$19:$BR$1018, "Revenue - Non Top 10", V19:V1018)</f>
        <v>0</v>
      </c>
      <c r="W4" s="8">
        <f>SUMIF($BR$19:$BR$1018, "Revenue - Non Top 10", W19:W1018)</f>
        <v>0</v>
      </c>
      <c r="X4" s="8">
        <f>SUMIF($BR$19:$BR$1018, "Revenue - Non Top 10", X19:X1018)</f>
        <v>0</v>
      </c>
      <c r="Y4" s="8">
        <f>SUMIF($BR$19:$BR$1018, "Revenue - Non Top 10", Y19:Y1018)</f>
        <v>0</v>
      </c>
      <c r="Z4" s="8">
        <f>SUMIF($BR$19:$BR$1018, "Revenue - Non Top 10", Z19:Z1018)</f>
        <v>0</v>
      </c>
      <c r="AA4" s="8">
        <f>SUMIF($BR$19:$BR$1018, "Revenue - Non Top 10", AA19:AA1018)</f>
        <v>0</v>
      </c>
      <c r="AB4" s="8">
        <f>SUMIF($BR$19:$BR$1018, "Revenue - Non Top 10", AB19:AB1018)</f>
        <v>0</v>
      </c>
      <c r="AC4" s="8">
        <f>SUMIF($BR$19:$BR$1018, "Revenue - Non Top 10", AC19:AC1018)</f>
        <v>0</v>
      </c>
      <c r="AD4" s="8">
        <f>SUMIF($BR$19:$BR$1018, "Revenue - Non Top 10", AD19:AD1018)</f>
        <v>0</v>
      </c>
      <c r="AE4" s="8">
        <f>SUMIF($BR$19:$BR$1018, "Revenue - Non Top 10", AE19:AE1018)</f>
        <v>0</v>
      </c>
      <c r="AF4" s="8">
        <f>SUMIF($BR$19:$BR$1018, "Revenue - Non Top 10", AF19:AF1018)</f>
        <v>0</v>
      </c>
      <c r="AG4" s="8">
        <f>SUMIF($BR$19:$BR$1018, "Revenue - Non Top 10", AG19:AG1018)</f>
        <v>0</v>
      </c>
      <c r="AH4" s="8">
        <f>SUMIF($BR$19:$BR$1018, "Revenue - Non Top 10", AH19:AH1018)</f>
        <v>0</v>
      </c>
      <c r="AI4" s="8">
        <f>SUMIF($BR$19:$BR$1018, "Revenue - Non Top 10", AI19:AI1018)</f>
        <v>0</v>
      </c>
      <c r="AJ4" s="8">
        <f>SUMIF($BR$19:$BR$1018, "Revenue - Non Top 10", AJ19:AJ1018)</f>
        <v>0</v>
      </c>
      <c r="AK4" s="8">
        <f>SUMIF($BR$19:$BR$1018, "Revenue - Non Top 10", AK19:AK1018)</f>
        <v>0</v>
      </c>
      <c r="AL4" s="8">
        <f>SUMIF($BR$19:$BR$1018, "Revenue - Non Top 10", AL19:AL1018)</f>
        <v>0</v>
      </c>
      <c r="AM4" s="8">
        <f>SUMIF($BR$19:$BR$1018, "Revenue - Non Top 10", AM19:AM1018)</f>
        <v>0</v>
      </c>
      <c r="AN4" s="8">
        <f>SUMIF($BR$19:$BR$1018, "Revenue - Non Top 10", AN19:AN1018)</f>
        <v>0</v>
      </c>
      <c r="AO4" s="8">
        <f>SUMIF($BR$19:$BR$1018, "Revenue - Non Top 10", AO19:AO1018)</f>
        <v>0</v>
      </c>
      <c r="AP4" s="8">
        <f>SUMIF($BR$19:$BR$1018, "Revenue - Non Top 10", AP19:AP1018)</f>
        <v>0</v>
      </c>
      <c r="AQ4" s="8">
        <f>SUMIF($BR$19:$BR$1018, "Revenue - Non Top 10", AQ19:AQ1018)</f>
        <v>0</v>
      </c>
      <c r="AR4" s="8">
        <f>SUMIF($BR$19:$BR$1018, "Revenue - Non Top 10", AR19:AR1018)</f>
        <v>0</v>
      </c>
      <c r="AS4" s="8">
        <f>SUMIF($BR$19:$BR$1018, "Revenue - Non Top 10", AS19:AS1018)</f>
        <v>0</v>
      </c>
      <c r="AT4" s="8">
        <f>SUMIF($BR$19:$BR$1018, "Revenue - Non Top 10", AT19:AT1018)</f>
        <v>0</v>
      </c>
      <c r="AU4" s="8">
        <f>SUMIF($BR$19:$BR$1018, "Revenue - Non Top 10", AU19:AU1018)</f>
        <v>0</v>
      </c>
      <c r="AV4" s="9" t="e">
        <f t="shared" si="2"/>
        <v>#DIV/0!</v>
      </c>
      <c r="AW4" s="9" t="e">
        <f t="shared" si="2"/>
        <v>#DIV/0!</v>
      </c>
      <c r="AX4" s="9" t="e">
        <f t="shared" si="2"/>
        <v>#DIV/0!</v>
      </c>
      <c r="AY4" s="8">
        <f t="shared" si="1"/>
        <v>0</v>
      </c>
      <c r="AZ4" s="8">
        <f t="shared" si="1"/>
        <v>0</v>
      </c>
      <c r="BA4" s="8">
        <f t="shared" si="1"/>
        <v>0</v>
      </c>
      <c r="BB4" s="8">
        <f t="shared" si="1"/>
        <v>0</v>
      </c>
      <c r="BC4" s="8">
        <f t="shared" si="1"/>
        <v>0</v>
      </c>
      <c r="BD4" s="8">
        <f t="shared" si="1"/>
        <v>0</v>
      </c>
      <c r="BE4" s="8">
        <f t="shared" si="1"/>
        <v>0</v>
      </c>
      <c r="BF4" s="8">
        <f t="shared" si="1"/>
        <v>0</v>
      </c>
      <c r="BG4" s="8">
        <f t="shared" si="1"/>
        <v>0</v>
      </c>
      <c r="BH4" s="8">
        <f t="shared" si="1"/>
        <v>0</v>
      </c>
      <c r="BI4" s="8">
        <f t="shared" si="1"/>
        <v>0</v>
      </c>
      <c r="BJ4" s="8">
        <f t="shared" si="1"/>
        <v>0</v>
      </c>
      <c r="BK4" s="8">
        <f t="shared" si="1"/>
        <v>0</v>
      </c>
      <c r="BL4" s="8">
        <f t="shared" si="1"/>
        <v>0</v>
      </c>
      <c r="BM4" s="8">
        <f t="shared" si="1"/>
        <v>0</v>
      </c>
      <c r="BN4" s="8">
        <f t="shared" si="1"/>
        <v>0</v>
      </c>
      <c r="BO4" s="8"/>
      <c r="BU4" s="10"/>
      <c r="BW4" s="10"/>
      <c r="CA4" s="10"/>
      <c r="CC4" s="10"/>
      <c r="CG4" s="10"/>
      <c r="CI4" s="10"/>
      <c r="CM4" s="10"/>
      <c r="CO4" s="10"/>
      <c r="CS4" s="10"/>
      <c r="CU4" s="10"/>
      <c r="CY4" s="10"/>
      <c r="DA4" s="10"/>
      <c r="DE4" s="10"/>
      <c r="DG4" s="10"/>
      <c r="DK4" s="10"/>
      <c r="DM4" s="10"/>
      <c r="DQ4" s="10"/>
      <c r="DS4" s="10"/>
      <c r="DW4" s="10"/>
      <c r="DY4" s="10"/>
      <c r="EC4" s="10"/>
      <c r="EE4" s="10"/>
      <c r="EI4" s="10"/>
      <c r="EK4" s="10"/>
      <c r="EO4" s="10"/>
      <c r="EQ4" s="10"/>
      <c r="EU4" s="10"/>
      <c r="EW4" s="10"/>
      <c r="FA4" s="10"/>
      <c r="FC4" s="10"/>
      <c r="FG4" s="10"/>
      <c r="FI4" s="10"/>
      <c r="FM4" s="10"/>
      <c r="FO4" s="10"/>
      <c r="FS4" s="10"/>
      <c r="FU4" s="10"/>
      <c r="FY4" s="10"/>
      <c r="GA4" s="10"/>
      <c r="GE4" s="10"/>
      <c r="GG4" s="10"/>
      <c r="GK4" s="10"/>
      <c r="GM4" s="10"/>
      <c r="GQ4" s="10"/>
      <c r="GS4" s="10"/>
      <c r="GW4" s="10"/>
      <c r="GY4" s="10"/>
      <c r="HC4" s="10"/>
      <c r="HE4" s="10"/>
    </row>
    <row r="5" spans="1:213" s="30" customFormat="1" ht="15" customHeight="1" x14ac:dyDescent="0.35">
      <c r="A5" s="7" t="s">
        <v>4</v>
      </c>
      <c r="F5" s="11" t="e">
        <f t="shared" ref="F5:AU5" si="3">F3/F2</f>
        <v>#DIV/0!</v>
      </c>
      <c r="G5" s="11" t="e">
        <f t="shared" si="3"/>
        <v>#DIV/0!</v>
      </c>
      <c r="H5" s="11" t="e">
        <f t="shared" si="3"/>
        <v>#DIV/0!</v>
      </c>
      <c r="I5" s="11" t="e">
        <f t="shared" si="3"/>
        <v>#DIV/0!</v>
      </c>
      <c r="J5" s="11" t="e">
        <f t="shared" si="3"/>
        <v>#DIV/0!</v>
      </c>
      <c r="K5" s="11" t="e">
        <f t="shared" si="3"/>
        <v>#DIV/0!</v>
      </c>
      <c r="L5" s="11" t="e">
        <f t="shared" si="3"/>
        <v>#DIV/0!</v>
      </c>
      <c r="M5" s="11" t="e">
        <f t="shared" si="3"/>
        <v>#DIV/0!</v>
      </c>
      <c r="N5" s="11" t="e">
        <f t="shared" si="3"/>
        <v>#DIV/0!</v>
      </c>
      <c r="O5" s="11" t="e">
        <f t="shared" si="3"/>
        <v>#DIV/0!</v>
      </c>
      <c r="P5" s="11" t="e">
        <f t="shared" si="3"/>
        <v>#DIV/0!</v>
      </c>
      <c r="Q5" s="11" t="e">
        <f t="shared" si="3"/>
        <v>#DIV/0!</v>
      </c>
      <c r="R5" s="11" t="e">
        <f t="shared" si="3"/>
        <v>#DIV/0!</v>
      </c>
      <c r="S5" s="11" t="e">
        <f t="shared" si="3"/>
        <v>#DIV/0!</v>
      </c>
      <c r="T5" s="11" t="e">
        <f t="shared" si="3"/>
        <v>#DIV/0!</v>
      </c>
      <c r="U5" s="11" t="e">
        <f t="shared" si="3"/>
        <v>#DIV/0!</v>
      </c>
      <c r="V5" s="11" t="e">
        <f t="shared" si="3"/>
        <v>#DIV/0!</v>
      </c>
      <c r="W5" s="11" t="e">
        <f t="shared" si="3"/>
        <v>#DIV/0!</v>
      </c>
      <c r="X5" s="11" t="e">
        <f t="shared" si="3"/>
        <v>#DIV/0!</v>
      </c>
      <c r="Y5" s="11" t="e">
        <f t="shared" si="3"/>
        <v>#DIV/0!</v>
      </c>
      <c r="Z5" s="11" t="e">
        <f t="shared" si="3"/>
        <v>#DIV/0!</v>
      </c>
      <c r="AA5" s="11" t="e">
        <f t="shared" si="3"/>
        <v>#DIV/0!</v>
      </c>
      <c r="AB5" s="11" t="e">
        <f t="shared" si="3"/>
        <v>#DIV/0!</v>
      </c>
      <c r="AC5" s="11" t="e">
        <f t="shared" ref="AC5" si="4">AC3/AC2</f>
        <v>#DIV/0!</v>
      </c>
      <c r="AD5" s="11" t="e">
        <f t="shared" si="3"/>
        <v>#DIV/0!</v>
      </c>
      <c r="AE5" s="11" t="e">
        <f t="shared" si="3"/>
        <v>#DIV/0!</v>
      </c>
      <c r="AF5" s="11" t="e">
        <f t="shared" si="3"/>
        <v>#DIV/0!</v>
      </c>
      <c r="AG5" s="11" t="e">
        <f t="shared" si="3"/>
        <v>#DIV/0!</v>
      </c>
      <c r="AH5" s="11" t="e">
        <f t="shared" si="3"/>
        <v>#DIV/0!</v>
      </c>
      <c r="AI5" s="11" t="e">
        <f t="shared" si="3"/>
        <v>#DIV/0!</v>
      </c>
      <c r="AJ5" s="11" t="e">
        <f t="shared" si="3"/>
        <v>#DIV/0!</v>
      </c>
      <c r="AK5" s="11" t="e">
        <f t="shared" si="3"/>
        <v>#DIV/0!</v>
      </c>
      <c r="AL5" s="11" t="e">
        <f t="shared" si="3"/>
        <v>#DIV/0!</v>
      </c>
      <c r="AM5" s="11" t="e">
        <f t="shared" si="3"/>
        <v>#DIV/0!</v>
      </c>
      <c r="AN5" s="11" t="e">
        <f t="shared" si="3"/>
        <v>#DIV/0!</v>
      </c>
      <c r="AO5" s="11" t="e">
        <f t="shared" si="3"/>
        <v>#DIV/0!</v>
      </c>
      <c r="AP5" s="11" t="e">
        <f t="shared" si="3"/>
        <v>#DIV/0!</v>
      </c>
      <c r="AQ5" s="11" t="e">
        <f t="shared" si="3"/>
        <v>#DIV/0!</v>
      </c>
      <c r="AR5" s="11" t="e">
        <f t="shared" si="3"/>
        <v>#DIV/0!</v>
      </c>
      <c r="AS5" s="11" t="e">
        <f t="shared" si="3"/>
        <v>#DIV/0!</v>
      </c>
      <c r="AT5" s="11" t="e">
        <f t="shared" si="3"/>
        <v>#DIV/0!</v>
      </c>
      <c r="AU5" s="11" t="e">
        <f t="shared" si="3"/>
        <v>#DIV/0!</v>
      </c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8"/>
      <c r="BU5" s="10"/>
      <c r="BW5" s="10"/>
      <c r="CA5" s="10"/>
      <c r="CC5" s="10"/>
      <c r="CG5" s="10"/>
      <c r="CI5" s="10"/>
      <c r="CM5" s="10"/>
      <c r="CO5" s="10"/>
      <c r="CS5" s="10"/>
      <c r="CU5" s="10"/>
      <c r="CY5" s="10"/>
      <c r="DA5" s="10"/>
      <c r="DE5" s="10"/>
      <c r="DG5" s="10"/>
      <c r="DK5" s="10"/>
      <c r="DM5" s="10"/>
      <c r="DQ5" s="10"/>
      <c r="DS5" s="10"/>
      <c r="DW5" s="10"/>
      <c r="DY5" s="10"/>
      <c r="EC5" s="10"/>
      <c r="EE5" s="10"/>
      <c r="EI5" s="10"/>
      <c r="EK5" s="10"/>
      <c r="EO5" s="10"/>
      <c r="EQ5" s="10"/>
      <c r="EU5" s="10"/>
      <c r="EW5" s="10"/>
      <c r="FA5" s="10"/>
      <c r="FC5" s="10"/>
      <c r="FG5" s="10"/>
      <c r="FI5" s="10"/>
      <c r="FM5" s="10"/>
      <c r="FO5" s="10"/>
      <c r="FS5" s="10"/>
      <c r="FU5" s="10"/>
      <c r="FY5" s="10"/>
      <c r="GA5" s="10"/>
      <c r="GE5" s="10"/>
      <c r="GG5" s="10"/>
      <c r="GK5" s="10"/>
      <c r="GM5" s="10"/>
      <c r="GQ5" s="10"/>
      <c r="GS5" s="10"/>
      <c r="GW5" s="10"/>
      <c r="GY5" s="10"/>
      <c r="HC5" s="10"/>
      <c r="HE5" s="10"/>
    </row>
    <row r="6" spans="1:213" s="30" customFormat="1" ht="15" customHeight="1" x14ac:dyDescent="0.35">
      <c r="A6" s="7" t="s">
        <v>5</v>
      </c>
      <c r="F6" s="11" t="e">
        <f t="shared" ref="F6:AU6" si="5">F4/F2</f>
        <v>#DIV/0!</v>
      </c>
      <c r="G6" s="11" t="e">
        <f t="shared" si="5"/>
        <v>#DIV/0!</v>
      </c>
      <c r="H6" s="11" t="e">
        <f t="shared" si="5"/>
        <v>#DIV/0!</v>
      </c>
      <c r="I6" s="11" t="e">
        <f t="shared" si="5"/>
        <v>#DIV/0!</v>
      </c>
      <c r="J6" s="11" t="e">
        <f t="shared" si="5"/>
        <v>#DIV/0!</v>
      </c>
      <c r="K6" s="11" t="e">
        <f t="shared" si="5"/>
        <v>#DIV/0!</v>
      </c>
      <c r="L6" s="11" t="e">
        <f t="shared" si="5"/>
        <v>#DIV/0!</v>
      </c>
      <c r="M6" s="11" t="e">
        <f t="shared" si="5"/>
        <v>#DIV/0!</v>
      </c>
      <c r="N6" s="11" t="e">
        <f t="shared" si="5"/>
        <v>#DIV/0!</v>
      </c>
      <c r="O6" s="11" t="e">
        <f t="shared" si="5"/>
        <v>#DIV/0!</v>
      </c>
      <c r="P6" s="11" t="e">
        <f t="shared" si="5"/>
        <v>#DIV/0!</v>
      </c>
      <c r="Q6" s="11" t="e">
        <f t="shared" si="5"/>
        <v>#DIV/0!</v>
      </c>
      <c r="R6" s="11" t="e">
        <f t="shared" si="5"/>
        <v>#DIV/0!</v>
      </c>
      <c r="S6" s="11" t="e">
        <f t="shared" si="5"/>
        <v>#DIV/0!</v>
      </c>
      <c r="T6" s="11" t="e">
        <f t="shared" si="5"/>
        <v>#DIV/0!</v>
      </c>
      <c r="U6" s="11" t="e">
        <f t="shared" si="5"/>
        <v>#DIV/0!</v>
      </c>
      <c r="V6" s="11" t="e">
        <f t="shared" si="5"/>
        <v>#DIV/0!</v>
      </c>
      <c r="W6" s="11" t="e">
        <f t="shared" si="5"/>
        <v>#DIV/0!</v>
      </c>
      <c r="X6" s="11" t="e">
        <f t="shared" si="5"/>
        <v>#DIV/0!</v>
      </c>
      <c r="Y6" s="11" t="e">
        <f t="shared" si="5"/>
        <v>#DIV/0!</v>
      </c>
      <c r="Z6" s="11" t="e">
        <f t="shared" si="5"/>
        <v>#DIV/0!</v>
      </c>
      <c r="AA6" s="11" t="e">
        <f t="shared" si="5"/>
        <v>#DIV/0!</v>
      </c>
      <c r="AB6" s="11" t="e">
        <f t="shared" si="5"/>
        <v>#DIV/0!</v>
      </c>
      <c r="AC6" s="11" t="e">
        <f t="shared" ref="AC6" si="6">AC4/AC2</f>
        <v>#DIV/0!</v>
      </c>
      <c r="AD6" s="11" t="e">
        <f t="shared" si="5"/>
        <v>#DIV/0!</v>
      </c>
      <c r="AE6" s="11" t="e">
        <f t="shared" si="5"/>
        <v>#DIV/0!</v>
      </c>
      <c r="AF6" s="11" t="e">
        <f t="shared" si="5"/>
        <v>#DIV/0!</v>
      </c>
      <c r="AG6" s="11" t="e">
        <f t="shared" si="5"/>
        <v>#DIV/0!</v>
      </c>
      <c r="AH6" s="11" t="e">
        <f t="shared" si="5"/>
        <v>#DIV/0!</v>
      </c>
      <c r="AI6" s="11" t="e">
        <f t="shared" si="5"/>
        <v>#DIV/0!</v>
      </c>
      <c r="AJ6" s="11" t="e">
        <f t="shared" si="5"/>
        <v>#DIV/0!</v>
      </c>
      <c r="AK6" s="11" t="e">
        <f t="shared" si="5"/>
        <v>#DIV/0!</v>
      </c>
      <c r="AL6" s="11" t="e">
        <f t="shared" si="5"/>
        <v>#DIV/0!</v>
      </c>
      <c r="AM6" s="11" t="e">
        <f t="shared" si="5"/>
        <v>#DIV/0!</v>
      </c>
      <c r="AN6" s="11" t="e">
        <f t="shared" si="5"/>
        <v>#DIV/0!</v>
      </c>
      <c r="AO6" s="11" t="e">
        <f t="shared" si="5"/>
        <v>#DIV/0!</v>
      </c>
      <c r="AP6" s="11" t="e">
        <f t="shared" si="5"/>
        <v>#DIV/0!</v>
      </c>
      <c r="AQ6" s="11" t="e">
        <f t="shared" si="5"/>
        <v>#DIV/0!</v>
      </c>
      <c r="AR6" s="11" t="e">
        <f t="shared" si="5"/>
        <v>#DIV/0!</v>
      </c>
      <c r="AS6" s="11" t="e">
        <f t="shared" si="5"/>
        <v>#DIV/0!</v>
      </c>
      <c r="AT6" s="11" t="e">
        <f t="shared" si="5"/>
        <v>#DIV/0!</v>
      </c>
      <c r="AU6" s="11" t="e">
        <f t="shared" si="5"/>
        <v>#DIV/0!</v>
      </c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8"/>
      <c r="BU6" s="10"/>
      <c r="BW6" s="10"/>
      <c r="CA6" s="10"/>
      <c r="CC6" s="10"/>
      <c r="CG6" s="10"/>
      <c r="CI6" s="10"/>
      <c r="CM6" s="10"/>
      <c r="CO6" s="10"/>
      <c r="CS6" s="10"/>
      <c r="CU6" s="10"/>
      <c r="CY6" s="10"/>
      <c r="DA6" s="10"/>
      <c r="DE6" s="10"/>
      <c r="DG6" s="10"/>
      <c r="DK6" s="10"/>
      <c r="DM6" s="10"/>
      <c r="DQ6" s="10"/>
      <c r="DS6" s="10"/>
      <c r="DW6" s="10"/>
      <c r="DY6" s="10"/>
      <c r="EC6" s="10"/>
      <c r="EE6" s="10"/>
      <c r="EI6" s="10"/>
      <c r="EK6" s="10"/>
      <c r="EO6" s="10"/>
      <c r="EQ6" s="10"/>
      <c r="EU6" s="10"/>
      <c r="EW6" s="10"/>
      <c r="FA6" s="10"/>
      <c r="FC6" s="10"/>
      <c r="FG6" s="10"/>
      <c r="FI6" s="10"/>
      <c r="FM6" s="10"/>
      <c r="FO6" s="10"/>
      <c r="FS6" s="10"/>
      <c r="FU6" s="10"/>
      <c r="FY6" s="10"/>
      <c r="GA6" s="10"/>
      <c r="GE6" s="10"/>
      <c r="GG6" s="10"/>
      <c r="GK6" s="10"/>
      <c r="GM6" s="10"/>
      <c r="GQ6" s="10"/>
      <c r="GS6" s="10"/>
      <c r="GW6" s="10"/>
      <c r="GY6" s="10"/>
      <c r="HC6" s="10"/>
      <c r="HE6" s="10"/>
    </row>
    <row r="7" spans="1:213" s="30" customFormat="1" ht="7" customHeight="1" x14ac:dyDescent="0.35">
      <c r="A7" s="12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U7" s="10"/>
      <c r="BW7" s="10"/>
      <c r="CA7" s="10"/>
      <c r="CC7" s="10"/>
      <c r="CG7" s="10"/>
      <c r="CI7" s="10"/>
      <c r="CM7" s="10"/>
      <c r="CO7" s="10"/>
      <c r="CS7" s="10"/>
      <c r="CU7" s="10"/>
      <c r="CY7" s="10"/>
      <c r="DA7" s="10"/>
      <c r="DE7" s="10"/>
      <c r="DG7" s="10"/>
      <c r="DK7" s="10"/>
      <c r="DM7" s="10"/>
      <c r="DQ7" s="10"/>
      <c r="DS7" s="10"/>
      <c r="DW7" s="10"/>
      <c r="DY7" s="10"/>
      <c r="EC7" s="10"/>
      <c r="EE7" s="10"/>
      <c r="EI7" s="10"/>
      <c r="EK7" s="10"/>
      <c r="EO7" s="10"/>
      <c r="EQ7" s="10"/>
      <c r="EU7" s="10"/>
      <c r="EW7" s="10"/>
      <c r="FA7" s="10"/>
      <c r="FC7" s="10"/>
      <c r="FG7" s="10"/>
      <c r="FI7" s="10"/>
      <c r="FM7" s="10"/>
      <c r="FO7" s="10"/>
      <c r="FS7" s="10"/>
      <c r="FU7" s="10"/>
      <c r="FY7" s="10"/>
      <c r="GA7" s="10"/>
      <c r="GE7" s="10"/>
      <c r="GG7" s="10"/>
      <c r="GK7" s="10"/>
      <c r="GM7" s="10"/>
      <c r="GQ7" s="10"/>
      <c r="GS7" s="10"/>
      <c r="GW7" s="10"/>
      <c r="GY7" s="10"/>
      <c r="HC7" s="10"/>
      <c r="HE7" s="10"/>
    </row>
    <row r="8" spans="1:213" s="30" customFormat="1" ht="15" customHeight="1" x14ac:dyDescent="0.35">
      <c r="A8" s="13" t="s">
        <v>6</v>
      </c>
      <c r="F8" s="8" t="e">
        <f ca="1">_xlfn.CONCAT(ROUND(SUMIF($BP$19:$BP$1018,"Org 100",F19:F1018),0)," (",ROUND((SUMIF($BP$19:$BP$1018,"Org 100",F19:F1018)*100/F2),1),"%)")</f>
        <v>#NAME?</v>
      </c>
      <c r="G8" s="8" t="e">
        <f ca="1">_xlfn.CONCAT(ROUND(SUMIF($BP$19:$BP$1018,"Org 100",G19:G1018),0)," (",ROUND((SUMIF($BP$19:$BP$1018,"Org 100",G19:G1018)*100/G2),1),"%)")</f>
        <v>#NAME?</v>
      </c>
      <c r="H8" s="8" t="e">
        <f ca="1">_xlfn.CONCAT(ROUND(SUMIF($BP$19:$BP$1018,"Org 100",H19:H1018),0)," (",ROUND((SUMIF($BP$19:$BP$1018,"Org 100",H19:H1018)*100/H2),1),"%)")</f>
        <v>#NAME?</v>
      </c>
      <c r="I8" s="8" t="e">
        <f ca="1">_xlfn.CONCAT(ROUND(SUMIF($BP$19:$BP$1018,"Org 100",I19:I1018),0)," (",ROUND((SUMIF($BP$19:$BP$1018,"Org 100",I19:I1018)*100/I2),1),"%)")</f>
        <v>#NAME?</v>
      </c>
      <c r="J8" s="8" t="e">
        <f ca="1">_xlfn.CONCAT(ROUND(SUMIF($BP$19:$BP$1018,"Org 100",J19:J1018),0)," (",ROUND((SUMIF($BP$19:$BP$1018,"Org 100",J19:J1018)*100/J2),1),"%)")</f>
        <v>#NAME?</v>
      </c>
      <c r="K8" s="8" t="e">
        <f ca="1">_xlfn.CONCAT(ROUND(SUMIF($BP$19:$BP$1018,"Org 100",K19:K1018),0)," (",ROUND((SUMIF($BP$19:$BP$1018,"Org 100",K19:K1018)*100/K2),1),"%)")</f>
        <v>#NAME?</v>
      </c>
      <c r="L8" s="8" t="e">
        <f ca="1">_xlfn.CONCAT(ROUND(SUMIF($BP$19:$BP$1018,"Org 100",L19:L1018),0)," (",ROUND((SUMIF($BP$19:$BP$1018,"Org 100",L19:L1018)*100/L2),1),"%)")</f>
        <v>#NAME?</v>
      </c>
      <c r="M8" s="8" t="e">
        <f ca="1">_xlfn.CONCAT(ROUND(SUMIF($BP$19:$BP$1018,"Org 100",M19:M1018),0)," (",ROUND((SUMIF($BP$19:$BP$1018,"Org 100",M19:M1018)*100/M2),1),"%)")</f>
        <v>#NAME?</v>
      </c>
      <c r="N8" s="8" t="e">
        <f ca="1">_xlfn.CONCAT(ROUND(SUMIF($BP$19:$BP$1018,"Org 100",N19:N1018),0)," (",ROUND((SUMIF($BP$19:$BP$1018,"Org 100",N19:N1018)*100/N2),1),"%)")</f>
        <v>#NAME?</v>
      </c>
      <c r="O8" s="8" t="e">
        <f ca="1">_xlfn.CONCAT(ROUND(SUMIF($BP$19:$BP$1018,"Org 100",O19:O1018),0)," (",ROUND((SUMIF($BP$19:$BP$1018,"Org 100",O19:O1018)*100/O2),1),"%)")</f>
        <v>#NAME?</v>
      </c>
      <c r="P8" s="8" t="e">
        <f ca="1">_xlfn.CONCAT(ROUND(SUMIF($BP$19:$BP$1018,"Org 100",P19:P1018),0)," (",ROUND((SUMIF($BP$19:$BP$1018,"Org 100",P19:P1018)*100/P2),1),"%)")</f>
        <v>#NAME?</v>
      </c>
      <c r="Q8" s="8" t="e">
        <f ca="1">_xlfn.CONCAT(ROUND(SUMIF($BP$19:$BP$1018,"Org 100",Q19:Q1018),0)," (",ROUND((SUMIF($BP$19:$BP$1018,"Org 100",Q19:Q1018)*100/Q2),1),"%)")</f>
        <v>#NAME?</v>
      </c>
      <c r="R8" s="8" t="e">
        <f ca="1">_xlfn.CONCAT(ROUND(SUMIF($BP$19:$BP$1018,"Org 100",R19:R1018),0)," (",ROUND((SUMIF($BP$19:$BP$1018,"Org 100",R19:R1018)*100/R2),1),"%)")</f>
        <v>#NAME?</v>
      </c>
      <c r="S8" s="8" t="e">
        <f ca="1">_xlfn.CONCAT(ROUND(SUMIF($BP$19:$BP$1018,"Org 100",S19:S1018),0)," (",ROUND((SUMIF($BP$19:$BP$1018,"Org 100",S19:S1018)*100/S2),1),"%)")</f>
        <v>#NAME?</v>
      </c>
      <c r="T8" s="8" t="e">
        <f ca="1">_xlfn.CONCAT(ROUND(SUMIF($BP$19:$BP$1018,"Org 100",T19:T1018),0)," (",ROUND((SUMIF($BP$19:$BP$1018,"Org 100",T19:T1018)*100/T2),1),"%)")</f>
        <v>#NAME?</v>
      </c>
      <c r="U8" s="8" t="e">
        <f ca="1">_xlfn.CONCAT(ROUND(SUMIF($BP$19:$BP$1018,"Org 100",U19:U1018),0)," (",ROUND((SUMIF($BP$19:$BP$1018,"Org 100",U19:U1018)*100/U2),1),"%)")</f>
        <v>#NAME?</v>
      </c>
      <c r="V8" s="8" t="e">
        <f ca="1">_xlfn.CONCAT(ROUND(SUMIF($BP$19:$BP$1018,"Org 100",V19:V1018),0)," (",ROUND((SUMIF($BP$19:$BP$1018,"Org 100",V19:V1018)*100/V2),1),"%)")</f>
        <v>#NAME?</v>
      </c>
      <c r="W8" s="8" t="e">
        <f ca="1">_xlfn.CONCAT(ROUND(SUMIF($BP$19:$BP$1018,"Org 100",W19:W1018),0)," (",ROUND((SUMIF($BP$19:$BP$1018,"Org 100",W19:W1018)*100/W2),1),"%)")</f>
        <v>#NAME?</v>
      </c>
      <c r="X8" s="8" t="e">
        <f ca="1">_xlfn.CONCAT(ROUND(SUMIF($BP$19:$BP$1018,"Org 100",X19:X1018),0)," (",ROUND((SUMIF($BP$19:$BP$1018,"Org 100",X19:X1018)*100/X2),1),"%)")</f>
        <v>#NAME?</v>
      </c>
      <c r="Y8" s="8" t="e">
        <f ca="1">_xlfn.CONCAT(ROUND(SUMIF($BP$19:$BP$1018,"Org 100",Y19:Y1018),0)," (",ROUND((SUMIF($BP$19:$BP$1018,"Org 100",Y19:Y1018)*100/Y2),1),"%)")</f>
        <v>#NAME?</v>
      </c>
      <c r="Z8" s="8" t="e">
        <f ca="1">_xlfn.CONCAT(ROUND(SUMIF($BP$19:$BP$1018,"Org 100",Z19:Z1018),0)," (",ROUND((SUMIF($BP$19:$BP$1018,"Org 100",Z19:Z1018)*100/Z2),1),"%)")</f>
        <v>#NAME?</v>
      </c>
      <c r="AA8" s="8" t="e">
        <f ca="1">_xlfn.CONCAT(ROUND(SUMIF($BP$19:$BP$1018,"Org 100",AA19:AA1018),0)," (",ROUND((SUMIF($BP$19:$BP$1018,"Org 100",AA19:AA1018)*100/AA2),1),"%)")</f>
        <v>#NAME?</v>
      </c>
      <c r="AB8" s="8" t="e">
        <f ca="1">_xlfn.CONCAT(ROUND(SUMIF($BP$19:$BP$1018,"Org 100",AB19:AB1018),0)," (",ROUND((SUMIF($BP$19:$BP$1018,"Org 100",AB19:AB1018)*100/AB2),1),"%)")</f>
        <v>#NAME?</v>
      </c>
      <c r="AC8" s="8" t="e">
        <f ca="1">_xlfn.CONCAT(ROUND(SUMIF($BP$19:$BP$1018,"Org 100",AC19:AC1018),0)," (",ROUND((SUMIF($BP$19:$BP$1018,"Org 100",AC19:AC1018)*100/AC2),1),"%)")</f>
        <v>#NAME?</v>
      </c>
      <c r="AD8" s="8" t="e">
        <f ca="1">_xlfn.CONCAT(ROUND(SUMIF($BP$19:$BP$1018,"Org 100",AD19:AD1018),0)," (",ROUND((SUMIF($BP$19:$BP$1018,"Org 100",AD19:AD1018)*100/AD2),1),"%)")</f>
        <v>#NAME?</v>
      </c>
      <c r="AE8" s="8" t="e">
        <f ca="1">_xlfn.CONCAT(ROUND(SUMIF($BP$19:$BP$1018,"Org 100",AE19:AE1018),0)," (",ROUND((SUMIF($BP$19:$BP$1018,"Org 100",AE19:AE1018)*100/AE2),1),"%)")</f>
        <v>#NAME?</v>
      </c>
      <c r="AF8" s="8" t="e">
        <f ca="1">_xlfn.CONCAT(ROUND(SUMIF($BP$19:$BP$1018,"Org 100",AF19:AF1018),0)," (",ROUND((SUMIF($BP$19:$BP$1018,"Org 100",AF19:AF1018)*100/AF2),1),"%)")</f>
        <v>#NAME?</v>
      </c>
      <c r="AG8" s="8" t="e">
        <f ca="1">_xlfn.CONCAT(ROUND(SUMIF($BP$19:$BP$1018,"Org 100",AG19:AG1018),0)," (",ROUND((SUMIF($BP$19:$BP$1018,"Org 100",AG19:AG1018)*100/AG2),1),"%)")</f>
        <v>#NAME?</v>
      </c>
      <c r="AH8" s="8" t="e">
        <f ca="1">_xlfn.CONCAT(ROUND(SUMIF($BP$19:$BP$1018,"Org 100",AH19:AH1018),0)," (",ROUND((SUMIF($BP$19:$BP$1018,"Org 100",AH19:AH1018)*100/AH2),1),"%)")</f>
        <v>#NAME?</v>
      </c>
      <c r="AI8" s="8" t="e">
        <f ca="1">_xlfn.CONCAT(ROUND(SUMIF($BP$19:$BP$1018,"Org 100",AI19:AI1018),0)," (",ROUND((SUMIF($BP$19:$BP$1018,"Org 100",AI19:AI1018)*100/AI2),1),"%)")</f>
        <v>#NAME?</v>
      </c>
      <c r="AJ8" s="8" t="e">
        <f ca="1">_xlfn.CONCAT(ROUND(SUMIF($BP$19:$BP$1018,"Org 100",AJ19:AJ1018),0)," (",ROUND((SUMIF($BP$19:$BP$1018,"Org 100",AJ19:AJ1018)*100/AJ2),1),"%)")</f>
        <v>#NAME?</v>
      </c>
      <c r="AK8" s="8" t="e">
        <f ca="1">_xlfn.CONCAT(ROUND(SUMIF($BP$19:$BP$1018,"Org 100",AK19:AK1018),0)," (",ROUND((SUMIF($BP$19:$BP$1018,"Org 100",AK19:AK1018)*100/AK2),1),"%)")</f>
        <v>#NAME?</v>
      </c>
      <c r="AL8" s="8" t="e">
        <f ca="1">_xlfn.CONCAT(ROUND(SUMIF($BP$19:$BP$1018,"Org 100",AL19:AL1018),0)," (",ROUND((SUMIF($BP$19:$BP$1018,"Org 100",AL19:AL1018)*100/AL2),1),"%)")</f>
        <v>#NAME?</v>
      </c>
      <c r="AM8" s="8" t="e">
        <f ca="1">_xlfn.CONCAT(ROUND(SUMIF($BP$19:$BP$1018,"Org 100",AM19:AM1018),0)," (",ROUND((SUMIF($BP$19:$BP$1018,"Org 100",AM19:AM1018)*100/AM2),1),"%)")</f>
        <v>#NAME?</v>
      </c>
      <c r="AN8" s="8" t="e">
        <f ca="1">_xlfn.CONCAT(ROUND(SUMIF($BP$19:$BP$1018,"Org 100",AN19:AN1018),0)," (",ROUND((SUMIF($BP$19:$BP$1018,"Org 100",AN19:AN1018)*100/AN2),1),"%)")</f>
        <v>#NAME?</v>
      </c>
      <c r="AO8" s="8" t="e">
        <f ca="1">_xlfn.CONCAT(ROUND(SUMIF($BP$19:$BP$1018,"Org 100",AO19:AO1018),0)," (",ROUND((SUMIF($BP$19:$BP$1018,"Org 100",AO19:AO1018)*100/AO2),1),"%)")</f>
        <v>#NAME?</v>
      </c>
      <c r="AP8" s="8" t="e">
        <f ca="1">_xlfn.CONCAT(ROUND(SUMIF($BP$19:$BP$1018,"Org 100",AP19:AP1018),0)," (",ROUND((SUMIF($BP$19:$BP$1018,"Org 100",AP19:AP1018)*100/AP2),1),"%)")</f>
        <v>#NAME?</v>
      </c>
      <c r="AQ8" s="8" t="e">
        <f ca="1">_xlfn.CONCAT(ROUND(SUMIF($BP$19:$BP$1018,"Org 100",AQ19:AQ1018),0)," (",ROUND((SUMIF($BP$19:$BP$1018,"Org 100",AQ19:AQ1018)*100/AQ2),1),"%)")</f>
        <v>#NAME?</v>
      </c>
      <c r="AR8" s="8" t="e">
        <f ca="1">_xlfn.CONCAT(ROUND(SUMIF($BP$19:$BP$1018,"Org 100",AR19:AR1018),0)," (",ROUND((SUMIF($BP$19:$BP$1018,"Org 100",AR19:AR1018)*100/AR2),1),"%)")</f>
        <v>#NAME?</v>
      </c>
      <c r="AS8" s="8" t="e">
        <f ca="1">_xlfn.CONCAT(ROUND(SUMIF($BP$19:$BP$1018,"Org 100",AS19:AS1018),0)," (",ROUND((SUMIF($BP$19:$BP$1018,"Org 100",AS19:AS1018)*100/AS2),1),"%)")</f>
        <v>#NAME?</v>
      </c>
      <c r="AT8" s="8" t="e">
        <f ca="1">_xlfn.CONCAT(ROUND(SUMIF($BP$19:$BP$1018,"Org 100",AT19:AT1018),0)," (",ROUND((SUMIF($BP$19:$BP$1018,"Org 100",AT19:AT1018)*100/AT2),1),"%)")</f>
        <v>#NAME?</v>
      </c>
      <c r="AU8" s="8" t="e">
        <f ca="1">_xlfn.CONCAT(ROUND(SUMIF($BP$19:$BP$1018,"Org 100",AU19:AU1018),0)," (",ROUND((SUMIF($BP$19:$BP$1018,"Org 100",AU19:AU1018)*100/AU2),1),"%)")</f>
        <v>#NAME?</v>
      </c>
      <c r="AV8" s="9" t="e">
        <f>SUMIF($BP$19:$BP$1018,"Org 100",AR19:AR1018)/SUMIF($BP$19:$BP$1018,"Org 100",AQ19:AQ1018)-1</f>
        <v>#DIV/0!</v>
      </c>
      <c r="AW8" s="9" t="e">
        <f>SUMIF($BP$19:$BP$1018,"Org 100",AS19:AS1018)/SUMIF($BP$19:$BP$1018,"Org 100",AR19:AR1018)-1</f>
        <v>#DIV/0!</v>
      </c>
      <c r="AX8" s="9" t="e">
        <f>SUMIF($BP$19:$BP$1018,"Org 100",AT19:AT1018)/SUMIF($BP$19:$BP$1018,"Org 100",AS19:AS1018)-1</f>
        <v>#DIV/0!</v>
      </c>
      <c r="AY8" s="8" t="e">
        <f ca="1">_xlfn.CONCAT(ROUND(SUMIF($BP$19:$BP$1018,"Org 100",AY19:AY1018),0)," (",ROUND((SUMIF($BP$19:$BP$1018,"Org 100",AY19:AY1018)*100/AY2),1),"%)")</f>
        <v>#NAME?</v>
      </c>
      <c r="AZ8" s="8" t="e">
        <f ca="1">_xlfn.CONCAT(ROUND(SUMIF($BP$19:$BP$1018,"Org 100",AZ19:AZ1018),0)," (",ROUND((SUMIF($BP$19:$BP$1018,"Org 100",AZ19:AZ1018)*100/AZ2),1),"%)")</f>
        <v>#NAME?</v>
      </c>
      <c r="BA8" s="8" t="e">
        <f ca="1">_xlfn.CONCAT(ROUND(SUMIF($BP$19:$BP$1018,"Org 100",BA19:BA1018),0)," (",ROUND((SUMIF($BP$19:$BP$1018,"Org 100",BA19:BA1018)*100/BA2),1),"%)")</f>
        <v>#NAME?</v>
      </c>
      <c r="BB8" s="8" t="e">
        <f ca="1">_xlfn.CONCAT(ROUND(SUMIF($BP$19:$BP$1018,"Org 100",BB19:BB1018),0)," (",ROUND((SUMIF($BP$19:$BP$1018,"Org 100",BB19:BB1018)*100/BB2),1),"%)")</f>
        <v>#NAME?</v>
      </c>
      <c r="BC8" s="8" t="e">
        <f ca="1">_xlfn.CONCAT(ROUND(SUMIF($BP$19:$BP$1018,"Org 100",BC19:BC1018),0)," (",ROUND((SUMIF($BP$19:$BP$1018,"Org 100",BC19:BC1018)*100/BC2),1),"%)")</f>
        <v>#NAME?</v>
      </c>
      <c r="BD8" s="8" t="e">
        <f ca="1">_xlfn.CONCAT(ROUND(SUMIF($BP$19:$BP$1018,"Org 100",BD19:BD1018),0)," (",ROUND((SUMIF($BP$19:$BP$1018,"Org 100",BD19:BD1018)*100/BD2),1),"%)")</f>
        <v>#NAME?</v>
      </c>
      <c r="BE8" s="8" t="e">
        <f ca="1">_xlfn.CONCAT(ROUND(SUMIF($BP$19:$BP$1018,"Org 100",BE19:BE1018),0)," (",ROUND((SUMIF($BP$19:$BP$1018,"Org 100",BE19:BE1018)*100/BE2),1),"%)")</f>
        <v>#NAME?</v>
      </c>
      <c r="BF8" s="8" t="e">
        <f ca="1">_xlfn.CONCAT(ROUND(SUMIF($BP$19:$BP$1018,"Org 100",BF19:BF1018),0)," (",ROUND((SUMIF($BP$19:$BP$1018,"Org 100",BF19:BF1018)*100/BF2),1),"%)")</f>
        <v>#NAME?</v>
      </c>
      <c r="BG8" s="8" t="e">
        <f ca="1">_xlfn.CONCAT(ROUND(SUMIF($BP$19:$BP$1018,"Org 100",BG19:BG1018),0)," (",ROUND((SUMIF($BP$19:$BP$1018,"Org 100",BG19:BG1018)*100/BG2),1),"%)")</f>
        <v>#NAME?</v>
      </c>
      <c r="BH8" s="8" t="e">
        <f ca="1">_xlfn.CONCAT(ROUND(SUMIF($BP$19:$BP$1018,"Org 100",BH19:BH1018),0)," (",ROUND((SUMIF($BP$19:$BP$1018,"Org 100",BH19:BH1018)*100/BH2),1),"%)")</f>
        <v>#NAME?</v>
      </c>
      <c r="BI8" s="8" t="e">
        <f ca="1">_xlfn.CONCAT(ROUND(SUMIF($BP$19:$BP$1018,"Org 100",BI19:BI1018),0)," (",ROUND((SUMIF($BP$19:$BP$1018,"Org 100",BI19:BI1018)*100/BI2),1),"%)")</f>
        <v>#NAME?</v>
      </c>
      <c r="BJ8" s="8" t="e">
        <f ca="1">_xlfn.CONCAT(ROUND(SUMIF($BP$19:$BP$1018,"Org 100",BJ19:BJ1018),0)," (",ROUND((SUMIF($BP$19:$BP$1018,"Org 100",BJ19:BJ1018)*100/BJ2),1),"%)")</f>
        <v>#NAME?</v>
      </c>
      <c r="BK8" s="8" t="e">
        <f ca="1">_xlfn.CONCAT(ROUND(SUMIF($BP$19:$BP$1018,"Org 100",BK19:BK1018),0)," (",ROUND((SUMIF($BP$19:$BP$1018,"Org 100",BK19:BK1018)*100/BK2),1),"%)")</f>
        <v>#NAME?</v>
      </c>
      <c r="BL8" s="8" t="e">
        <f ca="1">_xlfn.CONCAT(ROUND(SUMIF($BP$19:$BP$1018,"Org 100",BL19:BL1018),0)," (",ROUND((SUMIF($BP$19:$BP$1018,"Org 100",BL19:BL1018)*100/BL2),1),"%)")</f>
        <v>#NAME?</v>
      </c>
      <c r="BM8" s="8" t="e">
        <f ca="1">_xlfn.CONCAT(ROUND(SUMIF($BP$19:$BP$1018,"Org 100",BM19:BM1018),0)," (",ROUND((SUMIF($BP$19:$BP$1018,"Org 100",BM19:BM1018)*100/BM2),1),"%)")</f>
        <v>#NAME?</v>
      </c>
      <c r="BN8" s="8" t="e">
        <f ca="1">_xlfn.CONCAT(ROUND(SUMIF($BP$19:$BP$1018,"Org 100",BN19:BN1018),0)," (",ROUND((SUMIF($BP$19:$BP$1018,"Org 100",BN19:BN1018)*100/BN2),1),"%)")</f>
        <v>#NAME?</v>
      </c>
      <c r="BO8" s="8"/>
      <c r="BU8" s="10"/>
      <c r="BW8" s="10"/>
      <c r="CA8" s="10"/>
      <c r="CC8" s="10"/>
      <c r="CG8" s="10"/>
      <c r="CI8" s="10"/>
      <c r="CM8" s="10"/>
      <c r="CO8" s="10"/>
      <c r="CS8" s="10"/>
      <c r="CU8" s="10"/>
      <c r="CY8" s="10"/>
      <c r="DA8" s="10"/>
      <c r="DE8" s="10"/>
      <c r="DG8" s="10"/>
      <c r="DK8" s="10"/>
      <c r="DM8" s="10"/>
      <c r="DQ8" s="10"/>
      <c r="DS8" s="10"/>
      <c r="DW8" s="10"/>
      <c r="DY8" s="10"/>
      <c r="EC8" s="10"/>
      <c r="EE8" s="10"/>
      <c r="EI8" s="10"/>
      <c r="EK8" s="10"/>
      <c r="EO8" s="10"/>
      <c r="EQ8" s="10"/>
      <c r="EU8" s="10"/>
      <c r="EW8" s="10"/>
      <c r="FA8" s="10"/>
      <c r="FC8" s="10"/>
      <c r="FG8" s="10"/>
      <c r="FI8" s="10"/>
      <c r="FM8" s="10"/>
      <c r="FO8" s="10"/>
      <c r="FS8" s="10"/>
      <c r="FU8" s="10"/>
      <c r="FY8" s="10"/>
      <c r="GA8" s="10"/>
      <c r="GE8" s="10"/>
      <c r="GG8" s="10"/>
      <c r="GK8" s="10"/>
      <c r="GM8" s="10"/>
      <c r="GQ8" s="10"/>
      <c r="GS8" s="10"/>
      <c r="GW8" s="10"/>
      <c r="GY8" s="10"/>
      <c r="HC8" s="10"/>
      <c r="HE8" s="10"/>
    </row>
    <row r="9" spans="1:213" s="30" customFormat="1" ht="15" customHeight="1" x14ac:dyDescent="0.35">
      <c r="A9" s="13" t="s">
        <v>7</v>
      </c>
      <c r="F9" s="8" t="e">
        <f ca="1">_xlfn.CONCAT(ROUND(SUMIF($BP$19:$BP$1018,"Org 101 to 200",F19:F1018),0)," (",ROUND((SUMIF($BP$19:$BP$1018,"Org 101 to 200",F19:F1018)*100/F2),1),"%)")</f>
        <v>#NAME?</v>
      </c>
      <c r="G9" s="8" t="e">
        <f ca="1">_xlfn.CONCAT(ROUND(SUMIF($BP$19:$BP$1018,"Org 101 to 200",G19:G1018),0)," (",ROUND((SUMIF($BP$19:$BP$1018,"Org 101 to 200",G19:G1018)*100/G2),1),"%)")</f>
        <v>#NAME?</v>
      </c>
      <c r="H9" s="8" t="e">
        <f ca="1">_xlfn.CONCAT(ROUND(SUMIF($BP$19:$BP$1018,"Org 101 to 200",H19:H1018),0)," (",ROUND((SUMIF($BP$19:$BP$1018,"Org 101 to 200",H19:H1018)*100/H2),1),"%)")</f>
        <v>#NAME?</v>
      </c>
      <c r="I9" s="8" t="e">
        <f ca="1">_xlfn.CONCAT(ROUND(SUMIF($BP$19:$BP$1018,"Org 101 to 200",I19:I1018),0)," (",ROUND((SUMIF($BP$19:$BP$1018,"Org 101 to 200",I19:I1018)*100/I2),1),"%)")</f>
        <v>#NAME?</v>
      </c>
      <c r="J9" s="8" t="e">
        <f ca="1">_xlfn.CONCAT(ROUND(SUMIF($BP$19:$BP$1018,"Org 101 to 200",J19:J1018),0)," (",ROUND((SUMIF($BP$19:$BP$1018,"Org 101 to 200",J19:J1018)*100/J2),1),"%)")</f>
        <v>#NAME?</v>
      </c>
      <c r="K9" s="8" t="e">
        <f ca="1">_xlfn.CONCAT(ROUND(SUMIF($BP$19:$BP$1018,"Org 101 to 200",K19:K1018),0)," (",ROUND((SUMIF($BP$19:$BP$1018,"Org 101 to 200",K19:K1018)*100/K2),1),"%)")</f>
        <v>#NAME?</v>
      </c>
      <c r="L9" s="8" t="e">
        <f ca="1">_xlfn.CONCAT(ROUND(SUMIF($BP$19:$BP$1018,"Org 101 to 200",L19:L1018),0)," (",ROUND((SUMIF($BP$19:$BP$1018,"Org 101 to 200",L19:L1018)*100/L2),1),"%)")</f>
        <v>#NAME?</v>
      </c>
      <c r="M9" s="8" t="e">
        <f ca="1">_xlfn.CONCAT(ROUND(SUMIF($BP$19:$BP$1018,"Org 101 to 200",M19:M1018),0)," (",ROUND((SUMIF($BP$19:$BP$1018,"Org 101 to 200",M19:M1018)*100/M2),1),"%)")</f>
        <v>#NAME?</v>
      </c>
      <c r="N9" s="8" t="e">
        <f ca="1">_xlfn.CONCAT(ROUND(SUMIF($BP$19:$BP$1018,"Org 101 to 200",N19:N1018),0)," (",ROUND((SUMIF($BP$19:$BP$1018,"Org 101 to 200",N19:N1018)*100/N2),1),"%)")</f>
        <v>#NAME?</v>
      </c>
      <c r="O9" s="8" t="e">
        <f ca="1">_xlfn.CONCAT(ROUND(SUMIF($BP$19:$BP$1018,"Org 101 to 200",O19:O1018),0)," (",ROUND((SUMIF($BP$19:$BP$1018,"Org 101 to 200",O19:O1018)*100/O2),1),"%)")</f>
        <v>#NAME?</v>
      </c>
      <c r="P9" s="8" t="e">
        <f ca="1">_xlfn.CONCAT(ROUND(SUMIF($BP$19:$BP$1018,"Org 101 to 200",P19:P1018),0)," (",ROUND((SUMIF($BP$19:$BP$1018,"Org 101 to 200",P19:P1018)*100/P2),1),"%)")</f>
        <v>#NAME?</v>
      </c>
      <c r="Q9" s="8" t="e">
        <f ca="1">_xlfn.CONCAT(ROUND(SUMIF($BP$19:$BP$1018,"Org 101 to 200",Q19:Q1018),0)," (",ROUND((SUMIF($BP$19:$BP$1018,"Org 101 to 200",Q19:Q1018)*100/Q2),1),"%)")</f>
        <v>#NAME?</v>
      </c>
      <c r="R9" s="8" t="e">
        <f ca="1">_xlfn.CONCAT(ROUND(SUMIF($BP$19:$BP$1018,"Org 101 to 200",R19:R1018),0)," (",ROUND((SUMIF($BP$19:$BP$1018,"Org 101 to 200",R19:R1018)*100/R2),1),"%)")</f>
        <v>#NAME?</v>
      </c>
      <c r="S9" s="8" t="e">
        <f ca="1">_xlfn.CONCAT(ROUND(SUMIF($BP$19:$BP$1018,"Org 101 to 200",S19:S1018),0)," (",ROUND((SUMIF($BP$19:$BP$1018,"Org 101 to 200",S19:S1018)*100/S2),1),"%)")</f>
        <v>#NAME?</v>
      </c>
      <c r="T9" s="8" t="e">
        <f ca="1">_xlfn.CONCAT(ROUND(SUMIF($BP$19:$BP$1018,"Org 101 to 200",T19:T1018),0)," (",ROUND((SUMIF($BP$19:$BP$1018,"Org 101 to 200",T19:T1018)*100/T2),1),"%)")</f>
        <v>#NAME?</v>
      </c>
      <c r="U9" s="8" t="e">
        <f ca="1">_xlfn.CONCAT(ROUND(SUMIF($BP$19:$BP$1018,"Org 101 to 200",U19:U1018),0)," (",ROUND((SUMIF($BP$19:$BP$1018,"Org 101 to 200",U19:U1018)*100/U2),1),"%)")</f>
        <v>#NAME?</v>
      </c>
      <c r="V9" s="8" t="e">
        <f ca="1">_xlfn.CONCAT(ROUND(SUMIF($BP$19:$BP$1018,"Org 101 to 200",V19:V1018),0)," (",ROUND((SUMIF($BP$19:$BP$1018,"Org 101 to 200",V19:V1018)*100/V2),1),"%)")</f>
        <v>#NAME?</v>
      </c>
      <c r="W9" s="8" t="e">
        <f ca="1">_xlfn.CONCAT(ROUND(SUMIF($BP$19:$BP$1018,"Org 101 to 200",W19:W1018),0)," (",ROUND((SUMIF($BP$19:$BP$1018,"Org 101 to 200",W19:W1018)*100/W2),1),"%)")</f>
        <v>#NAME?</v>
      </c>
      <c r="X9" s="8" t="e">
        <f ca="1">_xlfn.CONCAT(ROUND(SUMIF($BP$19:$BP$1018,"Org 101 to 200",X19:X1018),0)," (",ROUND((SUMIF($BP$19:$BP$1018,"Org 101 to 200",X19:X1018)*100/X2),1),"%)")</f>
        <v>#NAME?</v>
      </c>
      <c r="Y9" s="8" t="e">
        <f ca="1">_xlfn.CONCAT(ROUND(SUMIF($BP$19:$BP$1018,"Org 101 to 200",Y19:Y1018),0)," (",ROUND((SUMIF($BP$19:$BP$1018,"Org 101 to 200",Y19:Y1018)*100/Y2),1),"%)")</f>
        <v>#NAME?</v>
      </c>
      <c r="Z9" s="8" t="e">
        <f ca="1">_xlfn.CONCAT(ROUND(SUMIF($BP$19:$BP$1018,"Org 101 to 200",Z19:Z1018),0)," (",ROUND((SUMIF($BP$19:$BP$1018,"Org 101 to 200",Z19:Z1018)*100/Z2),1),"%)")</f>
        <v>#NAME?</v>
      </c>
      <c r="AA9" s="8" t="e">
        <f ca="1">_xlfn.CONCAT(ROUND(SUMIF($BP$19:$BP$1018,"Org 101 to 200",AA19:AA1018),0)," (",ROUND((SUMIF($BP$19:$BP$1018,"Org 101 to 200",AA19:AA1018)*100/AA2),1),"%)")</f>
        <v>#NAME?</v>
      </c>
      <c r="AB9" s="8" t="e">
        <f ca="1">_xlfn.CONCAT(ROUND(SUMIF($BP$19:$BP$1018,"Org 101 to 200",AB19:AB1018),0)," (",ROUND((SUMIF($BP$19:$BP$1018,"Org 101 to 200",AB19:AB1018)*100/AB2),1),"%)")</f>
        <v>#NAME?</v>
      </c>
      <c r="AC9" s="8" t="e">
        <f ca="1">_xlfn.CONCAT(ROUND(SUMIF($BP$19:$BP$1018,"Org 101 to 200",AC19:AC1018),0)," (",ROUND((SUMIF($BP$19:$BP$1018,"Org 101 to 200",AC19:AC1018)*100/AC2),1),"%)")</f>
        <v>#NAME?</v>
      </c>
      <c r="AD9" s="8" t="e">
        <f ca="1">_xlfn.CONCAT(ROUND(SUMIF($BP$19:$BP$1018,"Org 101 to 200",AD19:AD1018),0)," (",ROUND((SUMIF($BP$19:$BP$1018,"Org 101 to 200",AD19:AD1018)*100/AD2),1),"%)")</f>
        <v>#NAME?</v>
      </c>
      <c r="AE9" s="8" t="e">
        <f ca="1">_xlfn.CONCAT(ROUND(SUMIF($BP$19:$BP$1018,"Org 101 to 200",AE19:AE1018),0)," (",ROUND((SUMIF($BP$19:$BP$1018,"Org 101 to 200",AE19:AE1018)*100/AE2),1),"%)")</f>
        <v>#NAME?</v>
      </c>
      <c r="AF9" s="8" t="e">
        <f ca="1">_xlfn.CONCAT(ROUND(SUMIF($BP$19:$BP$1018,"Org 101 to 200",AF19:AF1018),0)," (",ROUND((SUMIF($BP$19:$BP$1018,"Org 101 to 200",AF19:AF1018)*100/AF2),1),"%)")</f>
        <v>#NAME?</v>
      </c>
      <c r="AG9" s="8" t="e">
        <f ca="1">_xlfn.CONCAT(ROUND(SUMIF($BP$19:$BP$1018,"Org 101 to 200",AG19:AG1018),0)," (",ROUND((SUMIF($BP$19:$BP$1018,"Org 101 to 200",AG19:AG1018)*100/AG2),1),"%)")</f>
        <v>#NAME?</v>
      </c>
      <c r="AH9" s="8" t="e">
        <f ca="1">_xlfn.CONCAT(ROUND(SUMIF($BP$19:$BP$1018,"Org 101 to 200",AH19:AH1018),0)," (",ROUND((SUMIF($BP$19:$BP$1018,"Org 101 to 200",AH19:AH1018)*100/AH2),1),"%)")</f>
        <v>#NAME?</v>
      </c>
      <c r="AI9" s="8" t="e">
        <f ca="1">_xlfn.CONCAT(ROUND(SUMIF($BP$19:$BP$1018,"Org 101 to 200",AI19:AI1018),0)," (",ROUND((SUMIF($BP$19:$BP$1018,"Org 101 to 200",AI19:AI1018)*100/AI2),1),"%)")</f>
        <v>#NAME?</v>
      </c>
      <c r="AJ9" s="8" t="e">
        <f ca="1">_xlfn.CONCAT(ROUND(SUMIF($BP$19:$BP$1018,"Org 101 to 200",AJ19:AJ1018),0)," (",ROUND((SUMIF($BP$19:$BP$1018,"Org 101 to 200",AJ19:AJ1018)*100/AJ2),1),"%)")</f>
        <v>#NAME?</v>
      </c>
      <c r="AK9" s="8" t="e">
        <f ca="1">_xlfn.CONCAT(ROUND(SUMIF($BP$19:$BP$1018,"Org 101 to 200",AK19:AK1018),0)," (",ROUND((SUMIF($BP$19:$BP$1018,"Org 101 to 200",AK19:AK1018)*100/AK2),1),"%)")</f>
        <v>#NAME?</v>
      </c>
      <c r="AL9" s="8" t="e">
        <f ca="1">_xlfn.CONCAT(ROUND(SUMIF($BP$19:$BP$1018,"Org 101 to 200",AL19:AL1018),0)," (",ROUND((SUMIF($BP$19:$BP$1018,"Org 101 to 200",AL19:AL1018)*100/AL2),1),"%)")</f>
        <v>#NAME?</v>
      </c>
      <c r="AM9" s="8" t="e">
        <f ca="1">_xlfn.CONCAT(ROUND(SUMIF($BP$19:$BP$1018,"Org 101 to 200",AM19:AM1018),0)," (",ROUND((SUMIF($BP$19:$BP$1018,"Org 101 to 200",AM19:AM1018)*100/AM2),1),"%)")</f>
        <v>#NAME?</v>
      </c>
      <c r="AN9" s="8" t="e">
        <f ca="1">_xlfn.CONCAT(ROUND(SUMIF($BP$19:$BP$1018,"Org 101 to 200",AN19:AN1018),0)," (",ROUND((SUMIF($BP$19:$BP$1018,"Org 101 to 200",AN19:AN1018)*100/AN2),1),"%)")</f>
        <v>#NAME?</v>
      </c>
      <c r="AO9" s="8" t="e">
        <f ca="1">_xlfn.CONCAT(ROUND(SUMIF($BP$19:$BP$1018,"Org 101 to 200",AO19:AO1018),0)," (",ROUND((SUMIF($BP$19:$BP$1018,"Org 101 to 200",AO19:AO1018)*100/AO2),1),"%)")</f>
        <v>#NAME?</v>
      </c>
      <c r="AP9" s="8" t="e">
        <f ca="1">_xlfn.CONCAT(ROUND(SUMIF($BP$19:$BP$1018,"Org 101 to 200",AP19:AP1018),0)," (",ROUND((SUMIF($BP$19:$BP$1018,"Org 101 to 200",AP19:AP1018)*100/AP2),1),"%)")</f>
        <v>#NAME?</v>
      </c>
      <c r="AQ9" s="8" t="e">
        <f ca="1">_xlfn.CONCAT(ROUND(SUMIF($BP$19:$BP$1018,"Org 101 to 200",AQ19:AQ1018),0)," (",ROUND((SUMIF($BP$19:$BP$1018,"Org 101 to 200",AQ19:AQ1018)*100/AQ2),1),"%)")</f>
        <v>#NAME?</v>
      </c>
      <c r="AR9" s="8" t="e">
        <f ca="1">_xlfn.CONCAT(ROUND(SUMIF($BP$19:$BP$1018,"Org 101 to 200",AR19:AR1018),0)," (",ROUND((SUMIF($BP$19:$BP$1018,"Org 101 to 200",AR19:AR1018)*100/AR2),1),"%)")</f>
        <v>#NAME?</v>
      </c>
      <c r="AS9" s="8" t="e">
        <f ca="1">_xlfn.CONCAT(ROUND(SUMIF($BP$19:$BP$1018,"Org 101 to 200",AS19:AS1018),0)," (",ROUND((SUMIF($BP$19:$BP$1018,"Org 101 to 200",AS19:AS1018)*100/AS2),1),"%)")</f>
        <v>#NAME?</v>
      </c>
      <c r="AT9" s="8" t="e">
        <f ca="1">_xlfn.CONCAT(ROUND(SUMIF($BP$19:$BP$1018,"Org 101 to 200",AT19:AT1018),0)," (",ROUND((SUMIF($BP$19:$BP$1018,"Org 101 to 200",AT19:AT1018)*100/AT2),1),"%)")</f>
        <v>#NAME?</v>
      </c>
      <c r="AU9" s="8" t="e">
        <f ca="1">_xlfn.CONCAT(ROUND(SUMIF($BP$19:$BP$1018,"Org 101 to 200",AU19:AU1018),0)," (",ROUND((SUMIF($BP$19:$BP$1018,"Org 101 to 200",AU19:AU1018)*100/AU2),1),"%)")</f>
        <v>#NAME?</v>
      </c>
      <c r="AV9" s="9" t="e">
        <f>SUMIF($BP$19:$BP$1018,"Org 101 to 200",AR19:AR1018)/SUMIF($BP$19:$BP$1018,"Org 101 to 200",AQ19:AQ1018)-1</f>
        <v>#DIV/0!</v>
      </c>
      <c r="AW9" s="9" t="e">
        <f>SUMIF($BP$19:$BP$1018,"Org 101 to 200",AS19:AS1018)/SUMIF($BP$19:$BP$1018,"Org 101 to 200",AR19:AR1018)-1</f>
        <v>#DIV/0!</v>
      </c>
      <c r="AX9" s="9" t="e">
        <f>SUMIF($BP$19:$BP$1018,"Org 101 to 200",AT19:AT1018)/SUMIF($BP$19:$BP$1018,"Org 101 to 200",AS19:AS1018)-1</f>
        <v>#DIV/0!</v>
      </c>
      <c r="AY9" s="8" t="e">
        <f ca="1">_xlfn.CONCAT(ROUND(SUMIF($BP$19:$BP$1018,"Org 101 to 200",AY19:AY1018),0)," (",ROUND((SUMIF($BP$19:$BP$1018,"Org 101 to 200",AY19:AY1018)*100/AY2),1),"%)")</f>
        <v>#NAME?</v>
      </c>
      <c r="AZ9" s="8" t="e">
        <f ca="1">_xlfn.CONCAT(ROUND(SUMIF($BP$19:$BP$1018,"Org 101 to 200",AZ19:AZ1018),0)," (",ROUND((SUMIF($BP$19:$BP$1018,"Org 101 to 200",AZ19:AZ1018)*100/AZ2),1),"%)")</f>
        <v>#NAME?</v>
      </c>
      <c r="BA9" s="8" t="e">
        <f ca="1">_xlfn.CONCAT(ROUND(SUMIF($BP$19:$BP$1018,"Org 101 to 200",BA19:BA1018),0)," (",ROUND((SUMIF($BP$19:$BP$1018,"Org 101 to 200",BA19:BA1018)*100/BA2),1),"%)")</f>
        <v>#NAME?</v>
      </c>
      <c r="BB9" s="8" t="e">
        <f ca="1">_xlfn.CONCAT(ROUND(SUMIF($BP$19:$BP$1018,"Org 101 to 200",BB19:BB1018),0)," (",ROUND((SUMIF($BP$19:$BP$1018,"Org 101 to 200",BB19:BB1018)*100/BB2),1),"%)")</f>
        <v>#NAME?</v>
      </c>
      <c r="BC9" s="8" t="e">
        <f ca="1">_xlfn.CONCAT(ROUND(SUMIF($BP$19:$BP$1018,"Org 101 to 200",BC19:BC1018),0)," (",ROUND((SUMIF($BP$19:$BP$1018,"Org 101 to 200",BC19:BC1018)*100/BC2),1),"%)")</f>
        <v>#NAME?</v>
      </c>
      <c r="BD9" s="8" t="e">
        <f ca="1">_xlfn.CONCAT(ROUND(SUMIF($BP$19:$BP$1018,"Org 101 to 200",BD19:BD1018),0)," (",ROUND((SUMIF($BP$19:$BP$1018,"Org 101 to 200",BD19:BD1018)*100/BD2),1),"%)")</f>
        <v>#NAME?</v>
      </c>
      <c r="BE9" s="8" t="e">
        <f ca="1">_xlfn.CONCAT(ROUND(SUMIF($BP$19:$BP$1018,"Org 101 to 200",BE19:BE1018),0)," (",ROUND((SUMIF($BP$19:$BP$1018,"Org 101 to 200",BE19:BE1018)*100/BE2),1),"%)")</f>
        <v>#NAME?</v>
      </c>
      <c r="BF9" s="8" t="e">
        <f ca="1">_xlfn.CONCAT(ROUND(SUMIF($BP$19:$BP$1018,"Org 101 to 200",BF19:BF1018),0)," (",ROUND((SUMIF($BP$19:$BP$1018,"Org 101 to 200",BF19:BF1018)*100/BF2),1),"%)")</f>
        <v>#NAME?</v>
      </c>
      <c r="BG9" s="8" t="e">
        <f ca="1">_xlfn.CONCAT(ROUND(SUMIF($BP$19:$BP$1018,"Org 101 to 200",BG19:BG1018),0)," (",ROUND((SUMIF($BP$19:$BP$1018,"Org 101 to 200",BG19:BG1018)*100/BG2),1),"%)")</f>
        <v>#NAME?</v>
      </c>
      <c r="BH9" s="8" t="e">
        <f ca="1">_xlfn.CONCAT(ROUND(SUMIF($BP$19:$BP$1018,"Org 101 to 200",BH19:BH1018),0)," (",ROUND((SUMIF($BP$19:$BP$1018,"Org 101 to 200",BH19:BH1018)*100/BH2),1),"%)")</f>
        <v>#NAME?</v>
      </c>
      <c r="BI9" s="8" t="e">
        <f ca="1">_xlfn.CONCAT(ROUND(SUMIF($BP$19:$BP$1018,"Org 101 to 200",BI19:BI1018),0)," (",ROUND((SUMIF($BP$19:$BP$1018,"Org 101 to 200",BI19:BI1018)*100/BI2),1),"%)")</f>
        <v>#NAME?</v>
      </c>
      <c r="BJ9" s="8" t="e">
        <f ca="1">_xlfn.CONCAT(ROUND(SUMIF($BP$19:$BP$1018,"Org 101 to 200",BJ19:BJ1018),0)," (",ROUND((SUMIF($BP$19:$BP$1018,"Org 101 to 200",BJ19:BJ1018)*100/BJ2),1),"%)")</f>
        <v>#NAME?</v>
      </c>
      <c r="BK9" s="8" t="e">
        <f ca="1">_xlfn.CONCAT(ROUND(SUMIF($BP$19:$BP$1018,"Org 101 to 200",BK19:BK1018),0)," (",ROUND((SUMIF($BP$19:$BP$1018,"Org 101 to 200",BK19:BK1018)*100/BK2),1),"%)")</f>
        <v>#NAME?</v>
      </c>
      <c r="BL9" s="8" t="e">
        <f ca="1">_xlfn.CONCAT(ROUND(SUMIF($BP$19:$BP$1018,"Org 101 to 200",BL19:BL1018),0)," (",ROUND((SUMIF($BP$19:$BP$1018,"Org 101 to 200",BL19:BL1018)*100/BL2),1),"%)")</f>
        <v>#NAME?</v>
      </c>
      <c r="BM9" s="8" t="e">
        <f ca="1">_xlfn.CONCAT(ROUND(SUMIF($BP$19:$BP$1018,"Org 101 to 200",BM19:BM1018),0)," (",ROUND((SUMIF($BP$19:$BP$1018,"Org 101 to 200",BM19:BM1018)*100/BM2),1),"%)")</f>
        <v>#NAME?</v>
      </c>
      <c r="BN9" s="8" t="e">
        <f ca="1">_xlfn.CONCAT(ROUND(SUMIF($BP$19:$BP$1018,"Org 101 to 200",BN19:BN1018),0)," (",ROUND((SUMIF($BP$19:$BP$1018,"Org 101 to 200",BN19:BN1018)*100/BN2),1),"%)")</f>
        <v>#NAME?</v>
      </c>
      <c r="BO9" s="8"/>
      <c r="BU9" s="10"/>
      <c r="BW9" s="10"/>
      <c r="CA9" s="10"/>
      <c r="CC9" s="10"/>
      <c r="CG9" s="10"/>
      <c r="CI9" s="10"/>
      <c r="CM9" s="10"/>
      <c r="CO9" s="10"/>
      <c r="CS9" s="10"/>
      <c r="CU9" s="10"/>
      <c r="CY9" s="10"/>
      <c r="DA9" s="10"/>
      <c r="DE9" s="10"/>
      <c r="DG9" s="10"/>
      <c r="DK9" s="10"/>
      <c r="DM9" s="10"/>
      <c r="DQ9" s="10"/>
      <c r="DS9" s="10"/>
      <c r="DW9" s="10"/>
      <c r="DY9" s="10"/>
      <c r="EC9" s="10"/>
      <c r="EE9" s="10"/>
      <c r="EI9" s="10"/>
      <c r="EK9" s="10"/>
      <c r="EO9" s="10"/>
      <c r="EQ9" s="10"/>
      <c r="EU9" s="10"/>
      <c r="EW9" s="10"/>
      <c r="FA9" s="10"/>
      <c r="FC9" s="10"/>
      <c r="FG9" s="10"/>
      <c r="FI9" s="10"/>
      <c r="FM9" s="10"/>
      <c r="FO9" s="10"/>
      <c r="FS9" s="10"/>
      <c r="FU9" s="10"/>
      <c r="FY9" s="10"/>
      <c r="GA9" s="10"/>
      <c r="GE9" s="10"/>
      <c r="GG9" s="10"/>
      <c r="GK9" s="10"/>
      <c r="GM9" s="10"/>
      <c r="GQ9" s="10"/>
      <c r="GS9" s="10"/>
      <c r="GW9" s="10"/>
      <c r="GY9" s="10"/>
      <c r="HC9" s="10"/>
      <c r="HE9" s="10"/>
    </row>
    <row r="10" spans="1:213" s="30" customFormat="1" ht="15" customHeight="1" x14ac:dyDescent="0.35">
      <c r="A10" s="13" t="s">
        <v>8</v>
      </c>
      <c r="F10" s="8" t="e">
        <f ca="1">_xlfn.CONCAT(ROUND(SUMIF($BP$19:$BP$1018,"Org 201 to 300",F19:F1018),0)," (",ROUND((SUMIF($BP$19:$BP$1018,"Org 201 to 300",F19:F1018)*100/F2),1),"%)")</f>
        <v>#NAME?</v>
      </c>
      <c r="G10" s="8" t="e">
        <f ca="1">_xlfn.CONCAT(ROUND(SUMIF($BP$19:$BP$1018,"Org 201 to 300",G19:G1018),0)," (",ROUND((SUMIF($BP$19:$BP$1018,"Org 201 to 300",G19:G1018)*100/G2),1),"%)")</f>
        <v>#NAME?</v>
      </c>
      <c r="H10" s="8" t="e">
        <f ca="1">_xlfn.CONCAT(ROUND(SUMIF($BP$19:$BP$1018,"Org 201 to 300",H19:H1018),0)," (",ROUND((SUMIF($BP$19:$BP$1018,"Org 201 to 300",H19:H1018)*100/H2),1),"%)")</f>
        <v>#NAME?</v>
      </c>
      <c r="I10" s="8" t="e">
        <f ca="1">_xlfn.CONCAT(ROUND(SUMIF($BP$19:$BP$1018,"Org 201 to 300",I19:I1018),0)," (",ROUND((SUMIF($BP$19:$BP$1018,"Org 201 to 300",I19:I1018)*100/I2),1),"%)")</f>
        <v>#NAME?</v>
      </c>
      <c r="J10" s="8" t="e">
        <f ca="1">_xlfn.CONCAT(ROUND(SUMIF($BP$19:$BP$1018,"Org 201 to 300",J19:J1018),0)," (",ROUND((SUMIF($BP$19:$BP$1018,"Org 201 to 300",J19:J1018)*100/J2),1),"%)")</f>
        <v>#NAME?</v>
      </c>
      <c r="K10" s="8" t="e">
        <f ca="1">_xlfn.CONCAT(ROUND(SUMIF($BP$19:$BP$1018,"Org 201 to 300",K19:K1018),0)," (",ROUND((SUMIF($BP$19:$BP$1018,"Org 201 to 300",K19:K1018)*100/K2),1),"%)")</f>
        <v>#NAME?</v>
      </c>
      <c r="L10" s="8" t="e">
        <f ca="1">_xlfn.CONCAT(ROUND(SUMIF($BP$19:$BP$1018,"Org 201 to 300",L19:L1018),0)," (",ROUND((SUMIF($BP$19:$BP$1018,"Org 201 to 300",L19:L1018)*100/L2),1),"%)")</f>
        <v>#NAME?</v>
      </c>
      <c r="M10" s="8" t="e">
        <f ca="1">_xlfn.CONCAT(ROUND(SUMIF($BP$19:$BP$1018,"Org 201 to 300",M19:M1018),0)," (",ROUND((SUMIF($BP$19:$BP$1018,"Org 201 to 300",M19:M1018)*100/M2),1),"%)")</f>
        <v>#NAME?</v>
      </c>
      <c r="N10" s="8" t="e">
        <f ca="1">_xlfn.CONCAT(ROUND(SUMIF($BP$19:$BP$1018,"Org 201 to 300",N19:N1018),0)," (",ROUND((SUMIF($BP$19:$BP$1018,"Org 201 to 300",N19:N1018)*100/N2),1),"%)")</f>
        <v>#NAME?</v>
      </c>
      <c r="O10" s="8" t="e">
        <f ca="1">_xlfn.CONCAT(ROUND(SUMIF($BP$19:$BP$1018,"Org 201 to 300",O19:O1018),0)," (",ROUND((SUMIF($BP$19:$BP$1018,"Org 201 to 300",O19:O1018)*100/O2),1),"%)")</f>
        <v>#NAME?</v>
      </c>
      <c r="P10" s="8" t="e">
        <f ca="1">_xlfn.CONCAT(ROUND(SUMIF($BP$19:$BP$1018,"Org 201 to 300",P19:P1018),0)," (",ROUND((SUMIF($BP$19:$BP$1018,"Org 201 to 300",P19:P1018)*100/P2),1),"%)")</f>
        <v>#NAME?</v>
      </c>
      <c r="Q10" s="8" t="e">
        <f ca="1">_xlfn.CONCAT(ROUND(SUMIF($BP$19:$BP$1018,"Org 201 to 300",Q19:Q1018),0)," (",ROUND((SUMIF($BP$19:$BP$1018,"Org 201 to 300",Q19:Q1018)*100/Q2),1),"%)")</f>
        <v>#NAME?</v>
      </c>
      <c r="R10" s="8" t="e">
        <f ca="1">_xlfn.CONCAT(ROUND(SUMIF($BP$19:$BP$1018,"Org 201 to 300",R19:R1018),0)," (",ROUND((SUMIF($BP$19:$BP$1018,"Org 201 to 300",R19:R1018)*100/R2),1),"%)")</f>
        <v>#NAME?</v>
      </c>
      <c r="S10" s="8" t="e">
        <f ca="1">_xlfn.CONCAT(ROUND(SUMIF($BP$19:$BP$1018,"Org 201 to 300",S19:S1018),0)," (",ROUND((SUMIF($BP$19:$BP$1018,"Org 201 to 300",S19:S1018)*100/S2),1),"%)")</f>
        <v>#NAME?</v>
      </c>
      <c r="T10" s="8" t="e">
        <f ca="1">_xlfn.CONCAT(ROUND(SUMIF($BP$19:$BP$1018,"Org 201 to 300",T19:T1018),0)," (",ROUND((SUMIF($BP$19:$BP$1018,"Org 201 to 300",T19:T1018)*100/T2),1),"%)")</f>
        <v>#NAME?</v>
      </c>
      <c r="U10" s="8" t="e">
        <f ca="1">_xlfn.CONCAT(ROUND(SUMIF($BP$19:$BP$1018,"Org 201 to 300",U19:U1018),0)," (",ROUND((SUMIF($BP$19:$BP$1018,"Org 201 to 300",U19:U1018)*100/U2),1),"%)")</f>
        <v>#NAME?</v>
      </c>
      <c r="V10" s="8" t="e">
        <f ca="1">_xlfn.CONCAT(ROUND(SUMIF($BP$19:$BP$1018,"Org 201 to 300",V19:V1018),0)," (",ROUND((SUMIF($BP$19:$BP$1018,"Org 201 to 300",V19:V1018)*100/V2),1),"%)")</f>
        <v>#NAME?</v>
      </c>
      <c r="W10" s="8" t="e">
        <f ca="1">_xlfn.CONCAT(ROUND(SUMIF($BP$19:$BP$1018,"Org 201 to 300",W19:W1018),0)," (",ROUND((SUMIF($BP$19:$BP$1018,"Org 201 to 300",W19:W1018)*100/W2),1),"%)")</f>
        <v>#NAME?</v>
      </c>
      <c r="X10" s="8" t="e">
        <f ca="1">_xlfn.CONCAT(ROUND(SUMIF($BP$19:$BP$1018,"Org 201 to 300",X19:X1018),0)," (",ROUND((SUMIF($BP$19:$BP$1018,"Org 201 to 300",X19:X1018)*100/X2),1),"%)")</f>
        <v>#NAME?</v>
      </c>
      <c r="Y10" s="8" t="e">
        <f ca="1">_xlfn.CONCAT(ROUND(SUMIF($BP$19:$BP$1018,"Org 201 to 300",Y19:Y1018),0)," (",ROUND((SUMIF($BP$19:$BP$1018,"Org 201 to 300",Y19:Y1018)*100/Y2),1),"%)")</f>
        <v>#NAME?</v>
      </c>
      <c r="Z10" s="8" t="e">
        <f ca="1">_xlfn.CONCAT(ROUND(SUMIF($BP$19:$BP$1018,"Org 201 to 300",Z19:Z1018),0)," (",ROUND((SUMIF($BP$19:$BP$1018,"Org 201 to 300",Z19:Z1018)*100/Z2),1),"%)")</f>
        <v>#NAME?</v>
      </c>
      <c r="AA10" s="8" t="e">
        <f ca="1">_xlfn.CONCAT(ROUND(SUMIF($BP$19:$BP$1018,"Org 201 to 300",AA19:AA1018),0)," (",ROUND((SUMIF($BP$19:$BP$1018,"Org 201 to 300",AA19:AA1018)*100/AA2),1),"%)")</f>
        <v>#NAME?</v>
      </c>
      <c r="AB10" s="8" t="e">
        <f ca="1">_xlfn.CONCAT(ROUND(SUMIF($BP$19:$BP$1018,"Org 201 to 300",AB19:AB1018),0)," (",ROUND((SUMIF($BP$19:$BP$1018,"Org 201 to 300",AB19:AB1018)*100/AB2),1),"%)")</f>
        <v>#NAME?</v>
      </c>
      <c r="AC10" s="8" t="e">
        <f ca="1">_xlfn.CONCAT(ROUND(SUMIF($BP$19:$BP$1018,"Org 201 to 300",AC19:AC1018),0)," (",ROUND((SUMIF($BP$19:$BP$1018,"Org 201 to 300",AC19:AC1018)*100/AC2),1),"%)")</f>
        <v>#NAME?</v>
      </c>
      <c r="AD10" s="8" t="e">
        <f ca="1">_xlfn.CONCAT(ROUND(SUMIF($BP$19:$BP$1018,"Org 201 to 300",AD19:AD1018),0)," (",ROUND((SUMIF($BP$19:$BP$1018,"Org 201 to 300",AD19:AD1018)*100/AD2),1),"%)")</f>
        <v>#NAME?</v>
      </c>
      <c r="AE10" s="8" t="e">
        <f ca="1">_xlfn.CONCAT(ROUND(SUMIF($BP$19:$BP$1018,"Org 201 to 300",AE19:AE1018),0)," (",ROUND((SUMIF($BP$19:$BP$1018,"Org 201 to 300",AE19:AE1018)*100/AE2),1),"%)")</f>
        <v>#NAME?</v>
      </c>
      <c r="AF10" s="8" t="e">
        <f ca="1">_xlfn.CONCAT(ROUND(SUMIF($BP$19:$BP$1018,"Org 201 to 300",AF19:AF1018),0)," (",ROUND((SUMIF($BP$19:$BP$1018,"Org 201 to 300",AF19:AF1018)*100/AF2),1),"%)")</f>
        <v>#NAME?</v>
      </c>
      <c r="AG10" s="8" t="e">
        <f ca="1">_xlfn.CONCAT(ROUND(SUMIF($BP$19:$BP$1018,"Org 201 to 300",AG19:AG1018),0)," (",ROUND((SUMIF($BP$19:$BP$1018,"Org 201 to 300",AG19:AG1018)*100/AG2),1),"%)")</f>
        <v>#NAME?</v>
      </c>
      <c r="AH10" s="8" t="e">
        <f ca="1">_xlfn.CONCAT(ROUND(SUMIF($BP$19:$BP$1018,"Org 201 to 300",AH19:AH1018),0)," (",ROUND((SUMIF($BP$19:$BP$1018,"Org 201 to 300",AH19:AH1018)*100/AH2),1),"%)")</f>
        <v>#NAME?</v>
      </c>
      <c r="AI10" s="8" t="e">
        <f ca="1">_xlfn.CONCAT(ROUND(SUMIF($BP$19:$BP$1018,"Org 201 to 300",AI19:AI1018),0)," (",ROUND((SUMIF($BP$19:$BP$1018,"Org 201 to 300",AI19:AI1018)*100/AI2),1),"%)")</f>
        <v>#NAME?</v>
      </c>
      <c r="AJ10" s="8" t="e">
        <f ca="1">_xlfn.CONCAT(ROUND(SUMIF($BP$19:$BP$1018,"Org 201 to 300",AJ19:AJ1018),0)," (",ROUND((SUMIF($BP$19:$BP$1018,"Org 201 to 300",AJ19:AJ1018)*100/AJ2),1),"%)")</f>
        <v>#NAME?</v>
      </c>
      <c r="AK10" s="8" t="e">
        <f ca="1">_xlfn.CONCAT(ROUND(SUMIF($BP$19:$BP$1018,"Org 201 to 300",AK19:AK1018),0)," (",ROUND((SUMIF($BP$19:$BP$1018,"Org 201 to 300",AK19:AK1018)*100/AK2),1),"%)")</f>
        <v>#NAME?</v>
      </c>
      <c r="AL10" s="8" t="e">
        <f ca="1">_xlfn.CONCAT(ROUND(SUMIF($BP$19:$BP$1018,"Org 201 to 300",AL19:AL1018),0)," (",ROUND((SUMIF($BP$19:$BP$1018,"Org 201 to 300",AL19:AL1018)*100/AL2),1),"%)")</f>
        <v>#NAME?</v>
      </c>
      <c r="AM10" s="8" t="e">
        <f ca="1">_xlfn.CONCAT(ROUND(SUMIF($BP$19:$BP$1018,"Org 201 to 300",AM19:AM1018),0)," (",ROUND((SUMIF($BP$19:$BP$1018,"Org 201 to 300",AM19:AM1018)*100/AM2),1),"%)")</f>
        <v>#NAME?</v>
      </c>
      <c r="AN10" s="8" t="e">
        <f ca="1">_xlfn.CONCAT(ROUND(SUMIF($BP$19:$BP$1018,"Org 201 to 300",AN19:AN1018),0)," (",ROUND((SUMIF($BP$19:$BP$1018,"Org 201 to 300",AN19:AN1018)*100/AN2),1),"%)")</f>
        <v>#NAME?</v>
      </c>
      <c r="AO10" s="8" t="e">
        <f ca="1">_xlfn.CONCAT(ROUND(SUMIF($BP$19:$BP$1018,"Org 201 to 300",AO19:AO1018),0)," (",ROUND((SUMIF($BP$19:$BP$1018,"Org 201 to 300",AO19:AO1018)*100/AO2),1),"%)")</f>
        <v>#NAME?</v>
      </c>
      <c r="AP10" s="8" t="e">
        <f ca="1">_xlfn.CONCAT(ROUND(SUMIF($BP$19:$BP$1018,"Org 201 to 300",AP19:AP1018),0)," (",ROUND((SUMIF($BP$19:$BP$1018,"Org 201 to 300",AP19:AP1018)*100/AP2),1),"%)")</f>
        <v>#NAME?</v>
      </c>
      <c r="AQ10" s="8" t="e">
        <f ca="1">_xlfn.CONCAT(ROUND(SUMIF($BP$19:$BP$1018,"Org 201 to 300",AQ19:AQ1018),0)," (",ROUND((SUMIF($BP$19:$BP$1018,"Org 201 to 300",AQ19:AQ1018)*100/AQ2),1),"%)")</f>
        <v>#NAME?</v>
      </c>
      <c r="AR10" s="8" t="e">
        <f ca="1">_xlfn.CONCAT(ROUND(SUMIF($BP$19:$BP$1018,"Org 201 to 300",AR19:AR1018),0)," (",ROUND((SUMIF($BP$19:$BP$1018,"Org 201 to 300",AR19:AR1018)*100/AR2),1),"%)")</f>
        <v>#NAME?</v>
      </c>
      <c r="AS10" s="8" t="e">
        <f ca="1">_xlfn.CONCAT(ROUND(SUMIF($BP$19:$BP$1018,"Org 201 to 300",AS19:AS1018),0)," (",ROUND((SUMIF($BP$19:$BP$1018,"Org 201 to 300",AS19:AS1018)*100/AS2),1),"%)")</f>
        <v>#NAME?</v>
      </c>
      <c r="AT10" s="8" t="e">
        <f ca="1">_xlfn.CONCAT(ROUND(SUMIF($BP$19:$BP$1018,"Org 201 to 300",AT19:AT1018),0)," (",ROUND((SUMIF($BP$19:$BP$1018,"Org 201 to 300",AT19:AT1018)*100/AT2),1),"%)")</f>
        <v>#NAME?</v>
      </c>
      <c r="AU10" s="8" t="e">
        <f ca="1">_xlfn.CONCAT(ROUND(SUMIF($BP$19:$BP$1018,"Org 201 to 300",AU19:AU1018),0)," (",ROUND((SUMIF($BP$19:$BP$1018,"Org 201 to 300",AU19:AU1018)*100/AU2),1),"%)")</f>
        <v>#NAME?</v>
      </c>
      <c r="AV10" s="9" t="e">
        <f>SUMIF($BP$19:$BP$1018,"Org 201 to 300",AR19:AR1018)/SUMIF($BP$19:$BP$1018,"Org 201 to 300",AQ19:AQ1018)-1</f>
        <v>#DIV/0!</v>
      </c>
      <c r="AW10" s="9" t="e">
        <f>SUMIF($BP$19:$BP$1018,"Org 201 to 300",AS19:AS1018)/SUMIF($BP$19:$BP$1018,"Org 201 to 300",AR19:AR1018)-1</f>
        <v>#DIV/0!</v>
      </c>
      <c r="AX10" s="9" t="e">
        <f>SUMIF($BP$19:$BP$1018,"Org 201 to 300",AT19:AT1018)/SUMIF($BP$19:$BP$1018,"Org 201 to 300",AS19:AS1018)-1</f>
        <v>#DIV/0!</v>
      </c>
      <c r="AY10" s="8" t="e">
        <f ca="1">_xlfn.CONCAT(ROUND(SUMIF($BP$19:$BP$1018,"Org 201 to 300",AY19:AY1018),0)," (",ROUND((SUMIF($BP$19:$BP$1018,"Org 201 to 300",AY19:AY1018)*100/AY2),1),"%)")</f>
        <v>#NAME?</v>
      </c>
      <c r="AZ10" s="8" t="e">
        <f ca="1">_xlfn.CONCAT(ROUND(SUMIF($BP$19:$BP$1018,"Org 201 to 300",AZ19:AZ1018),0)," (",ROUND((SUMIF($BP$19:$BP$1018,"Org 201 to 300",AZ19:AZ1018)*100/AZ2),1),"%)")</f>
        <v>#NAME?</v>
      </c>
      <c r="BA10" s="8" t="e">
        <f ca="1">_xlfn.CONCAT(ROUND(SUMIF($BP$19:$BP$1018,"Org 201 to 300",BA19:BA1018),0)," (",ROUND((SUMIF($BP$19:$BP$1018,"Org 201 to 300",BA19:BA1018)*100/BA2),1),"%)")</f>
        <v>#NAME?</v>
      </c>
      <c r="BB10" s="8" t="e">
        <f ca="1">_xlfn.CONCAT(ROUND(SUMIF($BP$19:$BP$1018,"Org 201 to 300",BB19:BB1018),0)," (",ROUND((SUMIF($BP$19:$BP$1018,"Org 201 to 300",BB19:BB1018)*100/BB2),1),"%)")</f>
        <v>#NAME?</v>
      </c>
      <c r="BC10" s="8" t="e">
        <f ca="1">_xlfn.CONCAT(ROUND(SUMIF($BP$19:$BP$1018,"Org 201 to 300",BC19:BC1018),0)," (",ROUND((SUMIF($BP$19:$BP$1018,"Org 201 to 300",BC19:BC1018)*100/BC2),1),"%)")</f>
        <v>#NAME?</v>
      </c>
      <c r="BD10" s="8" t="e">
        <f ca="1">_xlfn.CONCAT(ROUND(SUMIF($BP$19:$BP$1018,"Org 201 to 300",BD19:BD1018),0)," (",ROUND((SUMIF($BP$19:$BP$1018,"Org 201 to 300",BD19:BD1018)*100/BD2),1),"%)")</f>
        <v>#NAME?</v>
      </c>
      <c r="BE10" s="8" t="e">
        <f ca="1">_xlfn.CONCAT(ROUND(SUMIF($BP$19:$BP$1018,"Org 201 to 300",BE19:BE1018),0)," (",ROUND((SUMIF($BP$19:$BP$1018,"Org 201 to 300",BE19:BE1018)*100/BE2),1),"%)")</f>
        <v>#NAME?</v>
      </c>
      <c r="BF10" s="8" t="e">
        <f ca="1">_xlfn.CONCAT(ROUND(SUMIF($BP$19:$BP$1018,"Org 201 to 300",BF19:BF1018),0)," (",ROUND((SUMIF($BP$19:$BP$1018,"Org 201 to 300",BF19:BF1018)*100/BF2),1),"%)")</f>
        <v>#NAME?</v>
      </c>
      <c r="BG10" s="8" t="e">
        <f ca="1">_xlfn.CONCAT(ROUND(SUMIF($BP$19:$BP$1018,"Org 201 to 300",BG19:BG1018),0)," (",ROUND((SUMIF($BP$19:$BP$1018,"Org 201 to 300",BG19:BG1018)*100/BG2),1),"%)")</f>
        <v>#NAME?</v>
      </c>
      <c r="BH10" s="8" t="e">
        <f ca="1">_xlfn.CONCAT(ROUND(SUMIF($BP$19:$BP$1018,"Org 201 to 300",BH19:BH1018),0)," (",ROUND((SUMIF($BP$19:$BP$1018,"Org 201 to 300",BH19:BH1018)*100/BH2),1),"%)")</f>
        <v>#NAME?</v>
      </c>
      <c r="BI10" s="8" t="e">
        <f ca="1">_xlfn.CONCAT(ROUND(SUMIF($BP$19:$BP$1018,"Org 201 to 300",BI19:BI1018),0)," (",ROUND((SUMIF($BP$19:$BP$1018,"Org 201 to 300",BI19:BI1018)*100/BI2),1),"%)")</f>
        <v>#NAME?</v>
      </c>
      <c r="BJ10" s="8" t="e">
        <f ca="1">_xlfn.CONCAT(ROUND(SUMIF($BP$19:$BP$1018,"Org 201 to 300",BJ19:BJ1018),0)," (",ROUND((SUMIF($BP$19:$BP$1018,"Org 201 to 300",BJ19:BJ1018)*100/BJ2),1),"%)")</f>
        <v>#NAME?</v>
      </c>
      <c r="BK10" s="8" t="e">
        <f ca="1">_xlfn.CONCAT(ROUND(SUMIF($BP$19:$BP$1018,"Org 201 to 300",BK19:BK1018),0)," (",ROUND((SUMIF($BP$19:$BP$1018,"Org 201 to 300",BK19:BK1018)*100/BK2),1),"%)")</f>
        <v>#NAME?</v>
      </c>
      <c r="BL10" s="8" t="e">
        <f ca="1">_xlfn.CONCAT(ROUND(SUMIF($BP$19:$BP$1018,"Org 201 to 300",BL19:BL1018),0)," (",ROUND((SUMIF($BP$19:$BP$1018,"Org 201 to 300",BL19:BL1018)*100/BL2),1),"%)")</f>
        <v>#NAME?</v>
      </c>
      <c r="BM10" s="8" t="e">
        <f ca="1">_xlfn.CONCAT(ROUND(SUMIF($BP$19:$BP$1018,"Org 201 to 300",BM19:BM1018),0)," (",ROUND((SUMIF($BP$19:$BP$1018,"Org 201 to 300",BM19:BM1018)*100/BM2),1),"%)")</f>
        <v>#NAME?</v>
      </c>
      <c r="BN10" s="8" t="e">
        <f ca="1">_xlfn.CONCAT(ROUND(SUMIF($BP$19:$BP$1018,"Org 201 to 300",BN19:BN1018),0)," (",ROUND((SUMIF($BP$19:$BP$1018,"Org 201 to 300",BN19:BN1018)*100/BN2),1),"%)")</f>
        <v>#NAME?</v>
      </c>
      <c r="BO10" s="8"/>
      <c r="BU10" s="10"/>
      <c r="BW10" s="10"/>
      <c r="CA10" s="10"/>
      <c r="CC10" s="10"/>
      <c r="CG10" s="10"/>
      <c r="CI10" s="10"/>
      <c r="CM10" s="10"/>
      <c r="CO10" s="10"/>
      <c r="CS10" s="10"/>
      <c r="CU10" s="10"/>
      <c r="CY10" s="10"/>
      <c r="DA10" s="10"/>
      <c r="DE10" s="10"/>
      <c r="DG10" s="10"/>
      <c r="DK10" s="10"/>
      <c r="DM10" s="10"/>
      <c r="DQ10" s="10"/>
      <c r="DS10" s="10"/>
      <c r="DW10" s="10"/>
      <c r="DY10" s="10"/>
      <c r="EC10" s="10"/>
      <c r="EE10" s="10"/>
      <c r="EI10" s="10"/>
      <c r="EK10" s="10"/>
      <c r="EO10" s="10"/>
      <c r="EQ10" s="10"/>
      <c r="EU10" s="10"/>
      <c r="EW10" s="10"/>
      <c r="FA10" s="10"/>
      <c r="FC10" s="10"/>
      <c r="FG10" s="10"/>
      <c r="FI10" s="10"/>
      <c r="FM10" s="10"/>
      <c r="FO10" s="10"/>
      <c r="FS10" s="10"/>
      <c r="FU10" s="10"/>
      <c r="FY10" s="10"/>
      <c r="GA10" s="10"/>
      <c r="GE10" s="10"/>
      <c r="GG10" s="10"/>
      <c r="GK10" s="10"/>
      <c r="GM10" s="10"/>
      <c r="GQ10" s="10"/>
      <c r="GS10" s="10"/>
      <c r="GW10" s="10"/>
      <c r="GY10" s="10"/>
      <c r="HC10" s="10"/>
      <c r="HE10" s="10"/>
    </row>
    <row r="11" spans="1:213" s="30" customFormat="1" ht="15" customHeight="1" x14ac:dyDescent="0.35">
      <c r="A11" s="13" t="s">
        <v>9</v>
      </c>
      <c r="F11" s="8" t="e">
        <f ca="1">_xlfn.CONCAT(ROUND(SUMIF($BP$19:$BP$1018,"NA",F19:F1018),0)," (",ROUND((SUMIF($BP$19:$BP$1018,"NA",F19:F1018)*100/F2),1),"%)")</f>
        <v>#NAME?</v>
      </c>
      <c r="G11" s="8" t="e">
        <f ca="1">_xlfn.CONCAT(ROUND(SUMIF($BP$19:$BP$1018,"NA",G19:G1018),0)," (",ROUND((SUMIF($BP$19:$BP$1018,"NA",G19:G1018)*100/G2),1),"%)")</f>
        <v>#NAME?</v>
      </c>
      <c r="H11" s="8" t="e">
        <f ca="1">_xlfn.CONCAT(ROUND(SUMIF($BP$19:$BP$1018,"NA",H19:H1018),0)," (",ROUND((SUMIF($BP$19:$BP$1018,"NA",H19:H1018)*100/H2),1),"%)")</f>
        <v>#NAME?</v>
      </c>
      <c r="I11" s="8" t="e">
        <f ca="1">_xlfn.CONCAT(ROUND(SUMIF($BP$19:$BP$1018,"NA",I19:I1018),0)," (",ROUND((SUMIF($BP$19:$BP$1018,"NA",I19:I1018)*100/I2),1),"%)")</f>
        <v>#NAME?</v>
      </c>
      <c r="J11" s="8" t="e">
        <f ca="1">_xlfn.CONCAT(ROUND(SUMIF($BP$19:$BP$1018,"NA",J19:J1018),0)," (",ROUND((SUMIF($BP$19:$BP$1018,"NA",J19:J1018)*100/J2),1),"%)")</f>
        <v>#NAME?</v>
      </c>
      <c r="K11" s="8" t="e">
        <f ca="1">_xlfn.CONCAT(ROUND(SUMIF($BP$19:$BP$1018,"NA",K19:K1018),0)," (",ROUND((SUMIF($BP$19:$BP$1018,"NA",K19:K1018)*100/K2),1),"%)")</f>
        <v>#NAME?</v>
      </c>
      <c r="L11" s="8" t="e">
        <f ca="1">_xlfn.CONCAT(ROUND(SUMIF($BP$19:$BP$1018,"NA",L19:L1018),0)," (",ROUND((SUMIF($BP$19:$BP$1018,"NA",L19:L1018)*100/L2),1),"%)")</f>
        <v>#NAME?</v>
      </c>
      <c r="M11" s="8" t="e">
        <f ca="1">_xlfn.CONCAT(ROUND(SUMIF($BP$19:$BP$1018,"NA",M19:M1018),0)," (",ROUND((SUMIF($BP$19:$BP$1018,"NA",M19:M1018)*100/M2),1),"%)")</f>
        <v>#NAME?</v>
      </c>
      <c r="N11" s="8" t="e">
        <f ca="1">_xlfn.CONCAT(ROUND(SUMIF($BP$19:$BP$1018,"NA",N19:N1018),0)," (",ROUND((SUMIF($BP$19:$BP$1018,"NA",N19:N1018)*100/N2),1),"%)")</f>
        <v>#NAME?</v>
      </c>
      <c r="O11" s="8" t="e">
        <f ca="1">_xlfn.CONCAT(ROUND(SUMIF($BP$19:$BP$1018,"NA",O19:O1018),0)," (",ROUND((SUMIF($BP$19:$BP$1018,"NA",O19:O1018)*100/O2),1),"%)")</f>
        <v>#NAME?</v>
      </c>
      <c r="P11" s="8" t="e">
        <f ca="1">_xlfn.CONCAT(ROUND(SUMIF($BP$19:$BP$1018,"NA",P19:P1018),0)," (",ROUND((SUMIF($BP$19:$BP$1018,"NA",P19:P1018)*100/P2),1),"%)")</f>
        <v>#NAME?</v>
      </c>
      <c r="Q11" s="8" t="e">
        <f ca="1">_xlfn.CONCAT(ROUND(SUMIF($BP$19:$BP$1018,"NA",Q19:Q1018),0)," (",ROUND((SUMIF($BP$19:$BP$1018,"NA",Q19:Q1018)*100/Q2),1),"%)")</f>
        <v>#NAME?</v>
      </c>
      <c r="R11" s="8" t="e">
        <f ca="1">_xlfn.CONCAT(ROUND(SUMIF($BP$19:$BP$1018,"NA",R19:R1018),0)," (",ROUND((SUMIF($BP$19:$BP$1018,"NA",R19:R1018)*100/R2),1),"%)")</f>
        <v>#NAME?</v>
      </c>
      <c r="S11" s="8" t="e">
        <f ca="1">_xlfn.CONCAT(ROUND(SUMIF($BP$19:$BP$1018,"NA",S19:S1018),0)," (",ROUND((SUMIF($BP$19:$BP$1018,"NA",S19:S1018)*100/S2),1),"%)")</f>
        <v>#NAME?</v>
      </c>
      <c r="T11" s="8" t="e">
        <f ca="1">_xlfn.CONCAT(ROUND(SUMIF($BP$19:$BP$1018,"NA",T19:T1018),0)," (",ROUND((SUMIF($BP$19:$BP$1018,"NA",T19:T1018)*100/T2),1),"%)")</f>
        <v>#NAME?</v>
      </c>
      <c r="U11" s="8" t="e">
        <f ca="1">_xlfn.CONCAT(ROUND(SUMIF($BP$19:$BP$1018,"NA",U19:U1018),0)," (",ROUND((SUMIF($BP$19:$BP$1018,"NA",U19:U1018)*100/U2),1),"%)")</f>
        <v>#NAME?</v>
      </c>
      <c r="V11" s="8" t="e">
        <f ca="1">_xlfn.CONCAT(ROUND(SUMIF($BP$19:$BP$1018,"NA",V19:V1018),0)," (",ROUND((SUMIF($BP$19:$BP$1018,"NA",V19:V1018)*100/V2),1),"%)")</f>
        <v>#NAME?</v>
      </c>
      <c r="W11" s="8" t="e">
        <f ca="1">_xlfn.CONCAT(ROUND(SUMIF($BP$19:$BP$1018,"NA",W19:W1018),0)," (",ROUND((SUMIF($BP$19:$BP$1018,"NA",W19:W1018)*100/W2),1),"%)")</f>
        <v>#NAME?</v>
      </c>
      <c r="X11" s="8" t="e">
        <f ca="1">_xlfn.CONCAT(ROUND(SUMIF($BP$19:$BP$1018,"NA",X19:X1018),0)," (",ROUND((SUMIF($BP$19:$BP$1018,"NA",X19:X1018)*100/X2),1),"%)")</f>
        <v>#NAME?</v>
      </c>
      <c r="Y11" s="8" t="e">
        <f ca="1">_xlfn.CONCAT(ROUND(SUMIF($BP$19:$BP$1018,"NA",Y19:Y1018),0)," (",ROUND((SUMIF($BP$19:$BP$1018,"NA",Y19:Y1018)*100/Y2),1),"%)")</f>
        <v>#NAME?</v>
      </c>
      <c r="Z11" s="8" t="e">
        <f ca="1">_xlfn.CONCAT(ROUND(SUMIF($BP$19:$BP$1018,"NA",Z19:Z1018),0)," (",ROUND((SUMIF($BP$19:$BP$1018,"NA",Z19:Z1018)*100/Z2),1),"%)")</f>
        <v>#NAME?</v>
      </c>
      <c r="AA11" s="8" t="e">
        <f ca="1">_xlfn.CONCAT(ROUND(SUMIF($BP$19:$BP$1018,"NA",AA19:AA1018),0)," (",ROUND((SUMIF($BP$19:$BP$1018,"NA",AA19:AA1018)*100/AA2),1),"%)")</f>
        <v>#NAME?</v>
      </c>
      <c r="AB11" s="8" t="e">
        <f ca="1">_xlfn.CONCAT(ROUND(SUMIF($BP$19:$BP$1018,"NA",AB19:AB1018),0)," (",ROUND((SUMIF($BP$19:$BP$1018,"NA",AB19:AB1018)*100/AB2),1),"%)")</f>
        <v>#NAME?</v>
      </c>
      <c r="AC11" s="8" t="e">
        <f ca="1">_xlfn.CONCAT(ROUND(SUMIF($BP$19:$BP$1018,"NA",AC19:AC1018),0)," (",ROUND((SUMIF($BP$19:$BP$1018,"NA",AC19:AC1018)*100/AC2),1),"%)")</f>
        <v>#NAME?</v>
      </c>
      <c r="AD11" s="8" t="e">
        <f ca="1">_xlfn.CONCAT(ROUND(SUMIF($BP$19:$BP$1018,"NA",AD19:AD1018),0)," (",ROUND((SUMIF($BP$19:$BP$1018,"NA",AD19:AD1018)*100/AD2),1),"%)")</f>
        <v>#NAME?</v>
      </c>
      <c r="AE11" s="8" t="e">
        <f ca="1">_xlfn.CONCAT(ROUND(SUMIF($BP$19:$BP$1018,"NA",AE19:AE1018),0)," (",ROUND((SUMIF($BP$19:$BP$1018,"NA",AE19:AE1018)*100/AE2),1),"%)")</f>
        <v>#NAME?</v>
      </c>
      <c r="AF11" s="8" t="e">
        <f ca="1">_xlfn.CONCAT(ROUND(SUMIF($BP$19:$BP$1018,"NA",AF19:AF1018),0)," (",ROUND((SUMIF($BP$19:$BP$1018,"NA",AF19:AF1018)*100/AF2),1),"%)")</f>
        <v>#NAME?</v>
      </c>
      <c r="AG11" s="8" t="e">
        <f ca="1">_xlfn.CONCAT(ROUND(SUMIF($BP$19:$BP$1018,"NA",AG19:AG1018),0)," (",ROUND((SUMIF($BP$19:$BP$1018,"NA",AG19:AG1018)*100/AG2),1),"%)")</f>
        <v>#NAME?</v>
      </c>
      <c r="AH11" s="8" t="e">
        <f ca="1">_xlfn.CONCAT(ROUND(SUMIF($BP$19:$BP$1018,"NA",AH19:AH1018),0)," (",ROUND((SUMIF($BP$19:$BP$1018,"NA",AH19:AH1018)*100/AH2),1),"%)")</f>
        <v>#NAME?</v>
      </c>
      <c r="AI11" s="8" t="e">
        <f ca="1">_xlfn.CONCAT(ROUND(SUMIF($BP$19:$BP$1018,"NA",AI19:AI1018),0)," (",ROUND((SUMIF($BP$19:$BP$1018,"NA",AI19:AI1018)*100/AI2),1),"%)")</f>
        <v>#NAME?</v>
      </c>
      <c r="AJ11" s="8" t="e">
        <f ca="1">_xlfn.CONCAT(ROUND(SUMIF($BP$19:$BP$1018,"NA",AJ19:AJ1018),0)," (",ROUND((SUMIF($BP$19:$BP$1018,"NA",AJ19:AJ1018)*100/AJ2),1),"%)")</f>
        <v>#NAME?</v>
      </c>
      <c r="AK11" s="8" t="e">
        <f ca="1">_xlfn.CONCAT(ROUND(SUMIF($BP$19:$BP$1018,"NA",AK19:AK1018),0)," (",ROUND((SUMIF($BP$19:$BP$1018,"NA",AK19:AK1018)*100/AK2),1),"%)")</f>
        <v>#NAME?</v>
      </c>
      <c r="AL11" s="8" t="e">
        <f ca="1">_xlfn.CONCAT(ROUND(SUMIF($BP$19:$BP$1018,"NA",AL19:AL1018),0)," (",ROUND((SUMIF($BP$19:$BP$1018,"NA",AL19:AL1018)*100/AL2),1),"%)")</f>
        <v>#NAME?</v>
      </c>
      <c r="AM11" s="8" t="e">
        <f ca="1">_xlfn.CONCAT(ROUND(SUMIF($BP$19:$BP$1018,"NA",AM19:AM1018),0)," (",ROUND((SUMIF($BP$19:$BP$1018,"NA",AM19:AM1018)*100/AM2),1),"%)")</f>
        <v>#NAME?</v>
      </c>
      <c r="AN11" s="8" t="e">
        <f ca="1">_xlfn.CONCAT(ROUND(SUMIF($BP$19:$BP$1018,"NA",AN19:AN1018),0)," (",ROUND((SUMIF($BP$19:$BP$1018,"NA",AN19:AN1018)*100/AN2),1),"%)")</f>
        <v>#NAME?</v>
      </c>
      <c r="AO11" s="8" t="e">
        <f ca="1">_xlfn.CONCAT(ROUND(SUMIF($BP$19:$BP$1018,"NA",AO19:AO1018),0)," (",ROUND((SUMIF($BP$19:$BP$1018,"NA",AO19:AO1018)*100/AO2),1),"%)")</f>
        <v>#NAME?</v>
      </c>
      <c r="AP11" s="8" t="e">
        <f ca="1">_xlfn.CONCAT(ROUND(SUMIF($BP$19:$BP$1018,"NA",AP19:AP1018),0)," (",ROUND((SUMIF($BP$19:$BP$1018,"NA",AP19:AP1018)*100/AP2),1),"%)")</f>
        <v>#NAME?</v>
      </c>
      <c r="AQ11" s="8" t="e">
        <f ca="1">_xlfn.CONCAT(ROUND(SUMIF($BP$19:$BP$1018,"NA",AQ19:AQ1018),0)," (",ROUND((SUMIF($BP$19:$BP$1018,"NA",AQ19:AQ1018)*100/AQ2),1),"%)")</f>
        <v>#NAME?</v>
      </c>
      <c r="AR11" s="8" t="e">
        <f ca="1">_xlfn.CONCAT(ROUND(SUMIF($BP$19:$BP$1018,"NA",AR19:AR1018),0)," (",ROUND((SUMIF($BP$19:$BP$1018,"NA",AR19:AR1018)*100/AR2),1),"%)")</f>
        <v>#NAME?</v>
      </c>
      <c r="AS11" s="8" t="e">
        <f ca="1">_xlfn.CONCAT(ROUND(SUMIF($BP$19:$BP$1018,"NA",AS19:AS1018),0)," (",ROUND((SUMIF($BP$19:$BP$1018,"NA",AS19:AS1018)*100/AS2),1),"%)")</f>
        <v>#NAME?</v>
      </c>
      <c r="AT11" s="8" t="e">
        <f ca="1">_xlfn.CONCAT(ROUND(SUMIF($BP$19:$BP$1018,"NA",AT19:AT1018),0)," (",ROUND((SUMIF($BP$19:$BP$1018,"NA",AT19:AT1018)*100/AT2),1),"%)")</f>
        <v>#NAME?</v>
      </c>
      <c r="AU11" s="8" t="e">
        <f ca="1">_xlfn.CONCAT(ROUND(SUMIF($BP$19:$BP$1018,"NA",AU19:AU1018),0)," (",ROUND((SUMIF($BP$19:$BP$1018,"NA",AU19:AU1018)*100/AU2),1),"%)")</f>
        <v>#NAME?</v>
      </c>
      <c r="AV11" s="9" t="e">
        <f>SUMIF($BP$19:$BP$1018,"NA",AR19:AR1018)/SUMIF($BP$19:$BP$1018,"NA",AQ19:AQ1018)-1</f>
        <v>#DIV/0!</v>
      </c>
      <c r="AW11" s="9" t="e">
        <f>SUMIF($BP$19:$BP$1018,"NA",AS19:AS1018)/SUMIF($BP$19:$BP$1018,"NA",AR19:AR1018)-1</f>
        <v>#DIV/0!</v>
      </c>
      <c r="AX11" s="9" t="e">
        <f>SUMIF($BP$19:$BP$1018,"NA",AT19:AT1018)/SUMIF($BP$19:$BP$1018,"NA",AS19:AS1018)-1</f>
        <v>#DIV/0!</v>
      </c>
      <c r="AY11" s="8" t="e">
        <f ca="1">_xlfn.CONCAT(ROUND(SUMIF($BP$19:$BP$1018,"NA",AY19:AY1018),0)," (",ROUND((SUMIF($BP$19:$BP$1018,"NA",AY19:AY1018)*100/AY2),1),"%)")</f>
        <v>#NAME?</v>
      </c>
      <c r="AZ11" s="8" t="e">
        <f ca="1">_xlfn.CONCAT(ROUND(SUMIF($BP$19:$BP$1018,"NA",AZ19:AZ1018),0)," (",ROUND((SUMIF($BP$19:$BP$1018,"NA",AZ19:AZ1018)*100/AZ2),1),"%)")</f>
        <v>#NAME?</v>
      </c>
      <c r="BA11" s="8" t="e">
        <f ca="1">_xlfn.CONCAT(ROUND(SUMIF($BP$19:$BP$1018,"NA",BA19:BA1018),0)," (",ROUND((SUMIF($BP$19:$BP$1018,"NA",BA19:BA1018)*100/BA2),1),"%)")</f>
        <v>#NAME?</v>
      </c>
      <c r="BB11" s="8" t="e">
        <f ca="1">_xlfn.CONCAT(ROUND(SUMIF($BP$19:$BP$1018,"NA",BB19:BB1018),0)," (",ROUND((SUMIF($BP$19:$BP$1018,"NA",BB19:BB1018)*100/BB2),1),"%)")</f>
        <v>#NAME?</v>
      </c>
      <c r="BC11" s="8" t="e">
        <f ca="1">_xlfn.CONCAT(ROUND(SUMIF($BP$19:$BP$1018,"NA",BC19:BC1018),0)," (",ROUND((SUMIF($BP$19:$BP$1018,"NA",BC19:BC1018)*100/BC2),1),"%)")</f>
        <v>#NAME?</v>
      </c>
      <c r="BD11" s="8" t="e">
        <f ca="1">_xlfn.CONCAT(ROUND(SUMIF($BP$19:$BP$1018,"NA",BD19:BD1018),0)," (",ROUND((SUMIF($BP$19:$BP$1018,"NA",BD19:BD1018)*100/BD2),1),"%)")</f>
        <v>#NAME?</v>
      </c>
      <c r="BE11" s="8" t="e">
        <f ca="1">_xlfn.CONCAT(ROUND(SUMIF($BP$19:$BP$1018,"NA",BE19:BE1018),0)," (",ROUND((SUMIF($BP$19:$BP$1018,"NA",BE19:BE1018)*100/BE2),1),"%)")</f>
        <v>#NAME?</v>
      </c>
      <c r="BF11" s="8" t="e">
        <f ca="1">_xlfn.CONCAT(ROUND(SUMIF($BP$19:$BP$1018,"NA",BF19:BF1018),0)," (",ROUND((SUMIF($BP$19:$BP$1018,"NA",BF19:BF1018)*100/BF2),1),"%)")</f>
        <v>#NAME?</v>
      </c>
      <c r="BG11" s="8" t="e">
        <f ca="1">_xlfn.CONCAT(ROUND(SUMIF($BP$19:$BP$1018,"NA",BG19:BG1018),0)," (",ROUND((SUMIF($BP$19:$BP$1018,"NA",BG19:BG1018)*100/BG2),1),"%)")</f>
        <v>#NAME?</v>
      </c>
      <c r="BH11" s="8" t="e">
        <f ca="1">_xlfn.CONCAT(ROUND(SUMIF($BP$19:$BP$1018,"NA",BH19:BH1018),0)," (",ROUND((SUMIF($BP$19:$BP$1018,"NA",BH19:BH1018)*100/BH2),1),"%)")</f>
        <v>#NAME?</v>
      </c>
      <c r="BI11" s="8" t="e">
        <f ca="1">_xlfn.CONCAT(ROUND(SUMIF($BP$19:$BP$1018,"NA",BI19:BI1018),0)," (",ROUND((SUMIF($BP$19:$BP$1018,"NA",BI19:BI1018)*100/BI2),1),"%)")</f>
        <v>#NAME?</v>
      </c>
      <c r="BJ11" s="8" t="e">
        <f ca="1">_xlfn.CONCAT(ROUND(SUMIF($BP$19:$BP$1018,"NA",BJ19:BJ1018),0)," (",ROUND((SUMIF($BP$19:$BP$1018,"NA",BJ19:BJ1018)*100/BJ2),1),"%)")</f>
        <v>#NAME?</v>
      </c>
      <c r="BK11" s="8" t="e">
        <f ca="1">_xlfn.CONCAT(ROUND(SUMIF($BP$19:$BP$1018,"NA",BK19:BK1018),0)," (",ROUND((SUMIF($BP$19:$BP$1018,"NA",BK19:BK1018)*100/BK2),1),"%)")</f>
        <v>#NAME?</v>
      </c>
      <c r="BL11" s="8" t="e">
        <f ca="1">_xlfn.CONCAT(ROUND(SUMIF($BP$19:$BP$1018,"NA",BL19:BL1018),0)," (",ROUND((SUMIF($BP$19:$BP$1018,"NA",BL19:BL1018)*100/BL2),1),"%)")</f>
        <v>#NAME?</v>
      </c>
      <c r="BM11" s="8" t="e">
        <f ca="1">_xlfn.CONCAT(ROUND(SUMIF($BP$19:$BP$1018,"NA",BM19:BM1018),0)," (",ROUND((SUMIF($BP$19:$BP$1018,"NA",BM19:BM1018)*100/BM2),1),"%)")</f>
        <v>#NAME?</v>
      </c>
      <c r="BN11" s="8" t="e">
        <f ca="1">_xlfn.CONCAT(ROUND(SUMIF($BP$19:$BP$1018,"NA",BN19:BN1018),0)," (",ROUND((SUMIF($BP$19:$BP$1018,"NA",BN19:BN1018)*100/BN2),1),"%)")</f>
        <v>#NAME?</v>
      </c>
      <c r="BO11" s="8"/>
      <c r="BU11" s="10"/>
      <c r="BW11" s="10"/>
      <c r="CA11" s="10"/>
      <c r="CC11" s="10"/>
      <c r="CG11" s="10"/>
      <c r="CI11" s="10"/>
      <c r="CM11" s="10"/>
      <c r="CO11" s="10"/>
      <c r="CS11" s="10"/>
      <c r="CU11" s="10"/>
      <c r="CY11" s="10"/>
      <c r="DA11" s="10"/>
      <c r="DE11" s="10"/>
      <c r="DG11" s="10"/>
      <c r="DK11" s="10"/>
      <c r="DM11" s="10"/>
      <c r="DQ11" s="10"/>
      <c r="DS11" s="10"/>
      <c r="DW11" s="10"/>
      <c r="DY11" s="10"/>
      <c r="EC11" s="10"/>
      <c r="EE11" s="10"/>
      <c r="EI11" s="10"/>
      <c r="EK11" s="10"/>
      <c r="EO11" s="10"/>
      <c r="EQ11" s="10"/>
      <c r="EU11" s="10"/>
      <c r="EW11" s="10"/>
      <c r="FA11" s="10"/>
      <c r="FC11" s="10"/>
      <c r="FG11" s="10"/>
      <c r="FI11" s="10"/>
      <c r="FM11" s="10"/>
      <c r="FO11" s="10"/>
      <c r="FS11" s="10"/>
      <c r="FU11" s="10"/>
      <c r="FY11" s="10"/>
      <c r="GA11" s="10"/>
      <c r="GE11" s="10"/>
      <c r="GG11" s="10"/>
      <c r="GK11" s="10"/>
      <c r="GM11" s="10"/>
      <c r="GQ11" s="10"/>
      <c r="GS11" s="10"/>
      <c r="GW11" s="10"/>
      <c r="GY11" s="10"/>
      <c r="HC11" s="10"/>
      <c r="HE11" s="10"/>
    </row>
    <row r="12" spans="1:213" s="30" customFormat="1" ht="7" customHeight="1" x14ac:dyDescent="0.35">
      <c r="A12" s="12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U12" s="10"/>
      <c r="BW12" s="10"/>
      <c r="CA12" s="10"/>
      <c r="CC12" s="10"/>
      <c r="CG12" s="10"/>
      <c r="CI12" s="10"/>
      <c r="CM12" s="10"/>
      <c r="CO12" s="10"/>
      <c r="CS12" s="10"/>
      <c r="CU12" s="10"/>
      <c r="CY12" s="10"/>
      <c r="DA12" s="10"/>
      <c r="DE12" s="10"/>
      <c r="DG12" s="10"/>
      <c r="DK12" s="10"/>
      <c r="DM12" s="10"/>
      <c r="DQ12" s="10"/>
      <c r="DS12" s="10"/>
      <c r="DW12" s="10"/>
      <c r="DY12" s="10"/>
      <c r="EC12" s="10"/>
      <c r="EE12" s="10"/>
      <c r="EI12" s="10"/>
      <c r="EK12" s="10"/>
      <c r="EO12" s="10"/>
      <c r="EQ12" s="10"/>
      <c r="EU12" s="10"/>
      <c r="EW12" s="10"/>
      <c r="FA12" s="10"/>
      <c r="FC12" s="10"/>
      <c r="FG12" s="10"/>
      <c r="FI12" s="10"/>
      <c r="FM12" s="10"/>
      <c r="FO12" s="10"/>
      <c r="FS12" s="10"/>
      <c r="FU12" s="10"/>
      <c r="FY12" s="10"/>
      <c r="GA12" s="10"/>
      <c r="GE12" s="10"/>
      <c r="GG12" s="10"/>
      <c r="GK12" s="10"/>
      <c r="GM12" s="10"/>
      <c r="GQ12" s="10"/>
      <c r="GS12" s="10"/>
      <c r="GW12" s="10"/>
      <c r="GY12" s="10"/>
      <c r="HC12" s="10"/>
      <c r="HE12" s="10"/>
    </row>
    <row r="13" spans="1:213" s="30" customFormat="1" ht="15" customHeight="1" x14ac:dyDescent="0.35">
      <c r="A13" s="14" t="s">
        <v>10</v>
      </c>
      <c r="B13" s="15"/>
      <c r="C13" s="15"/>
      <c r="D13" s="15"/>
      <c r="E13" s="15"/>
      <c r="F13" s="8">
        <f>SUBTOTAL(9,F19:F1018)</f>
        <v>0</v>
      </c>
      <c r="G13" s="8">
        <f>SUBTOTAL(9,G19:G1018)</f>
        <v>0</v>
      </c>
      <c r="H13" s="8">
        <f>SUBTOTAL(9,H19:H1018)</f>
        <v>0</v>
      </c>
      <c r="I13" s="8">
        <f>SUBTOTAL(9,I19:I1018)</f>
        <v>0</v>
      </c>
      <c r="J13" s="8">
        <f>SUBTOTAL(9,J19:J1018)</f>
        <v>0</v>
      </c>
      <c r="K13" s="8">
        <f>SUBTOTAL(9,K19:K1018)</f>
        <v>0</v>
      </c>
      <c r="L13" s="8">
        <f>SUBTOTAL(9,L19:L1018)</f>
        <v>0</v>
      </c>
      <c r="M13" s="8">
        <f>SUBTOTAL(9,M19:M1018)</f>
        <v>0</v>
      </c>
      <c r="N13" s="8">
        <f>SUBTOTAL(9,N19:N1018)</f>
        <v>0</v>
      </c>
      <c r="O13" s="8">
        <f>SUBTOTAL(9,O19:O1018)</f>
        <v>0</v>
      </c>
      <c r="P13" s="8">
        <f>SUBTOTAL(9,P19:P1018)</f>
        <v>0</v>
      </c>
      <c r="Q13" s="8">
        <f>SUBTOTAL(9,Q19:Q1018)</f>
        <v>0</v>
      </c>
      <c r="R13" s="8">
        <f>SUBTOTAL(9,R19:R1018)</f>
        <v>0</v>
      </c>
      <c r="S13" s="8">
        <f>SUBTOTAL(9,S19:S1018)</f>
        <v>0</v>
      </c>
      <c r="T13" s="8">
        <f>SUBTOTAL(9,T19:T1018)</f>
        <v>0</v>
      </c>
      <c r="U13" s="8">
        <f>SUBTOTAL(9,U19:U1018)</f>
        <v>0</v>
      </c>
      <c r="V13" s="8">
        <f>SUBTOTAL(9,V19:V1018)</f>
        <v>0</v>
      </c>
      <c r="W13" s="8">
        <f>SUBTOTAL(9,W19:W1018)</f>
        <v>0</v>
      </c>
      <c r="X13" s="8">
        <f>SUBTOTAL(9,X19:X1018)</f>
        <v>0</v>
      </c>
      <c r="Y13" s="8">
        <f>SUBTOTAL(9,Y19:Y1018)</f>
        <v>0</v>
      </c>
      <c r="Z13" s="8">
        <f>SUBTOTAL(9,Z19:Z1018)</f>
        <v>0</v>
      </c>
      <c r="AA13" s="8">
        <f>SUBTOTAL(9,AA19:AA1018)</f>
        <v>0</v>
      </c>
      <c r="AB13" s="8">
        <f>SUBTOTAL(9,AB19:AB1018)</f>
        <v>0</v>
      </c>
      <c r="AC13" s="8">
        <f>SUBTOTAL(9,AC19:AC1018)</f>
        <v>0</v>
      </c>
      <c r="AD13" s="8">
        <f>SUBTOTAL(9,AD19:AD1018)</f>
        <v>0</v>
      </c>
      <c r="AE13" s="8">
        <f>SUBTOTAL(9,AE19:AE1018)</f>
        <v>0</v>
      </c>
      <c r="AF13" s="8">
        <f>SUBTOTAL(9,AF19:AF1018)</f>
        <v>0</v>
      </c>
      <c r="AG13" s="8">
        <f>SUBTOTAL(9,AG19:AG1018)</f>
        <v>0</v>
      </c>
      <c r="AH13" s="8">
        <f>SUBTOTAL(9,AH19:AH1018)</f>
        <v>0</v>
      </c>
      <c r="AI13" s="8">
        <f>SUBTOTAL(9,AI19:AI1018)</f>
        <v>0</v>
      </c>
      <c r="AJ13" s="8">
        <f>SUBTOTAL(9,AJ19:AJ1018)</f>
        <v>0</v>
      </c>
      <c r="AK13" s="8">
        <f>SUBTOTAL(9,AK19:AK1018)</f>
        <v>0</v>
      </c>
      <c r="AL13" s="8">
        <f>SUBTOTAL(9,AL19:AL1018)</f>
        <v>0</v>
      </c>
      <c r="AM13" s="8">
        <f>SUBTOTAL(9,AM19:AM1018)</f>
        <v>0</v>
      </c>
      <c r="AN13" s="8">
        <f>SUBTOTAL(9,AN19:AN1018)</f>
        <v>0</v>
      </c>
      <c r="AO13" s="8">
        <f>SUBTOTAL(9,AO19:AO1018)</f>
        <v>0</v>
      </c>
      <c r="AP13" s="8">
        <f>SUBTOTAL(9,AP19:AP1018)</f>
        <v>0</v>
      </c>
      <c r="AQ13" s="8">
        <f>SUBTOTAL(9,AQ19:AQ1018)</f>
        <v>0</v>
      </c>
      <c r="AR13" s="8">
        <f>SUBTOTAL(9,AR19:AR1018)</f>
        <v>0</v>
      </c>
      <c r="AS13" s="8">
        <f>SUBTOTAL(9,AS19:AS1018)</f>
        <v>0</v>
      </c>
      <c r="AT13" s="8">
        <f>SUBTOTAL(9,AT19:AT1018)</f>
        <v>0</v>
      </c>
      <c r="AU13" s="8">
        <f>SUBTOTAL(9,AU19:AU1018)</f>
        <v>0</v>
      </c>
      <c r="AV13" s="8">
        <f>AR13-AQ13</f>
        <v>0</v>
      </c>
      <c r="AW13" s="8">
        <f>AS13-AR13</f>
        <v>0</v>
      </c>
      <c r="AX13" s="8">
        <f>AT13-AS13</f>
        <v>0</v>
      </c>
      <c r="AY13" s="8">
        <f>SUBTOTAL(9,AY19:AY1018)</f>
        <v>0</v>
      </c>
      <c r="AZ13" s="8">
        <f>SUBTOTAL(9,AZ19:AZ1018)</f>
        <v>0</v>
      </c>
      <c r="BA13" s="8">
        <f>SUBTOTAL(9,BA19:BA1018)</f>
        <v>0</v>
      </c>
      <c r="BB13" s="8">
        <f>SUBTOTAL(9,BB19:BB1018)</f>
        <v>0</v>
      </c>
      <c r="BC13" s="8">
        <f>SUBTOTAL(9,BC19:BC1018)</f>
        <v>0</v>
      </c>
      <c r="BD13" s="8">
        <f>SUBTOTAL(9,BD19:BD1018)</f>
        <v>0</v>
      </c>
      <c r="BE13" s="8">
        <f>SUBTOTAL(9,BE19:BE1018)</f>
        <v>0</v>
      </c>
      <c r="BF13" s="8">
        <f>SUBTOTAL(9,BF19:BF1018)</f>
        <v>0</v>
      </c>
      <c r="BG13" s="8">
        <f>SUBTOTAL(9,BG19:BG1018)</f>
        <v>0</v>
      </c>
      <c r="BH13" s="8">
        <f>SUBTOTAL(9,BH19:BH1018)</f>
        <v>0</v>
      </c>
      <c r="BI13" s="8">
        <f>SUBTOTAL(9,BI19:BI1018)</f>
        <v>0</v>
      </c>
      <c r="BJ13" s="8">
        <f>SUBTOTAL(9,BJ19:BJ1018)</f>
        <v>0</v>
      </c>
      <c r="BK13" s="8">
        <f>SUBTOTAL(9,BK19:BK1018)</f>
        <v>0</v>
      </c>
      <c r="BL13" s="8">
        <f>SUBTOTAL(9,BL19:BL1018)</f>
        <v>0</v>
      </c>
      <c r="BM13" s="8">
        <f>SUBTOTAL(9,BM19:BM1018)</f>
        <v>0</v>
      </c>
      <c r="BN13" s="8">
        <f>SUBTOTAL(9,BN19:BN1018)</f>
        <v>0</v>
      </c>
      <c r="BO13" s="8"/>
      <c r="BP13" s="15"/>
      <c r="BQ13" s="15"/>
      <c r="BU13" s="10"/>
      <c r="BW13" s="10"/>
      <c r="CA13" s="10"/>
      <c r="CC13" s="10"/>
      <c r="CG13" s="10"/>
      <c r="CI13" s="10"/>
      <c r="CM13" s="10"/>
      <c r="CO13" s="10"/>
      <c r="CS13" s="10"/>
      <c r="CU13" s="10"/>
      <c r="CY13" s="10"/>
      <c r="DA13" s="10"/>
      <c r="DE13" s="10"/>
      <c r="DG13" s="10"/>
      <c r="DK13" s="10"/>
      <c r="DM13" s="10"/>
      <c r="DQ13" s="10"/>
      <c r="DS13" s="10"/>
      <c r="DW13" s="10"/>
      <c r="DY13" s="10"/>
      <c r="EC13" s="10"/>
      <c r="EE13" s="10"/>
      <c r="EI13" s="10"/>
      <c r="EK13" s="10"/>
      <c r="EO13" s="10"/>
      <c r="EQ13" s="10"/>
      <c r="EU13" s="10"/>
      <c r="EW13" s="10"/>
      <c r="FA13" s="10"/>
      <c r="FC13" s="10"/>
      <c r="FG13" s="10"/>
      <c r="FI13" s="10"/>
      <c r="FM13" s="10"/>
      <c r="FO13" s="10"/>
      <c r="FS13" s="10"/>
      <c r="FU13" s="10"/>
      <c r="FY13" s="10"/>
      <c r="GA13" s="10"/>
      <c r="GE13" s="10"/>
      <c r="GG13" s="10"/>
      <c r="GK13" s="10"/>
      <c r="GM13" s="10"/>
      <c r="GQ13" s="10"/>
      <c r="GS13" s="10"/>
      <c r="GW13" s="10"/>
      <c r="GY13" s="10"/>
      <c r="HC13" s="10"/>
      <c r="HE13" s="10"/>
    </row>
    <row r="14" spans="1:213" s="30" customFormat="1" ht="15" customHeight="1" x14ac:dyDescent="0.35">
      <c r="A14" s="14" t="s">
        <v>11</v>
      </c>
      <c r="B14" s="15"/>
      <c r="C14" s="15"/>
      <c r="D14" s="15"/>
      <c r="E14" s="15"/>
      <c r="F14" s="8"/>
      <c r="G14" s="9" t="e">
        <f t="shared" ref="G14:AC14" si="7">G13/F13-1</f>
        <v>#DIV/0!</v>
      </c>
      <c r="H14" s="9" t="e">
        <f t="shared" si="7"/>
        <v>#DIV/0!</v>
      </c>
      <c r="I14" s="9" t="e">
        <f t="shared" si="7"/>
        <v>#DIV/0!</v>
      </c>
      <c r="J14" s="9" t="e">
        <f t="shared" si="7"/>
        <v>#DIV/0!</v>
      </c>
      <c r="K14" s="9" t="e">
        <f t="shared" si="7"/>
        <v>#DIV/0!</v>
      </c>
      <c r="L14" s="9" t="e">
        <f t="shared" si="7"/>
        <v>#DIV/0!</v>
      </c>
      <c r="M14" s="9" t="e">
        <f t="shared" si="7"/>
        <v>#DIV/0!</v>
      </c>
      <c r="N14" s="9" t="e">
        <f t="shared" si="7"/>
        <v>#DIV/0!</v>
      </c>
      <c r="O14" s="9" t="e">
        <f t="shared" si="7"/>
        <v>#DIV/0!</v>
      </c>
      <c r="P14" s="9" t="e">
        <f t="shared" si="7"/>
        <v>#DIV/0!</v>
      </c>
      <c r="Q14" s="9" t="e">
        <f t="shared" si="7"/>
        <v>#DIV/0!</v>
      </c>
      <c r="R14" s="9" t="e">
        <f t="shared" si="7"/>
        <v>#DIV/0!</v>
      </c>
      <c r="S14" s="9" t="e">
        <f t="shared" si="7"/>
        <v>#DIV/0!</v>
      </c>
      <c r="T14" s="9" t="e">
        <f t="shared" si="7"/>
        <v>#DIV/0!</v>
      </c>
      <c r="U14" s="9" t="e">
        <f t="shared" si="7"/>
        <v>#DIV/0!</v>
      </c>
      <c r="V14" s="9" t="e">
        <f t="shared" si="7"/>
        <v>#DIV/0!</v>
      </c>
      <c r="W14" s="9" t="e">
        <f t="shared" si="7"/>
        <v>#DIV/0!</v>
      </c>
      <c r="X14" s="9" t="e">
        <f t="shared" si="7"/>
        <v>#DIV/0!</v>
      </c>
      <c r="Y14" s="9" t="e">
        <f t="shared" si="7"/>
        <v>#DIV/0!</v>
      </c>
      <c r="Z14" s="9" t="e">
        <f t="shared" si="7"/>
        <v>#DIV/0!</v>
      </c>
      <c r="AA14" s="9" t="e">
        <f t="shared" si="7"/>
        <v>#DIV/0!</v>
      </c>
      <c r="AB14" s="9" t="e">
        <f t="shared" si="7"/>
        <v>#DIV/0!</v>
      </c>
      <c r="AC14" s="9" t="e">
        <f t="shared" si="7"/>
        <v>#DIV/0!</v>
      </c>
      <c r="AD14" s="9"/>
      <c r="AE14" s="9" t="e">
        <f t="shared" ref="AE14:AO14" si="8">AE13/AD13-1</f>
        <v>#DIV/0!</v>
      </c>
      <c r="AF14" s="9" t="e">
        <f t="shared" si="8"/>
        <v>#DIV/0!</v>
      </c>
      <c r="AG14" s="9" t="e">
        <f t="shared" si="8"/>
        <v>#DIV/0!</v>
      </c>
      <c r="AH14" s="9" t="e">
        <f t="shared" si="8"/>
        <v>#DIV/0!</v>
      </c>
      <c r="AI14" s="9" t="e">
        <f t="shared" si="8"/>
        <v>#DIV/0!</v>
      </c>
      <c r="AJ14" s="9" t="e">
        <f t="shared" si="8"/>
        <v>#DIV/0!</v>
      </c>
      <c r="AK14" s="9" t="e">
        <f t="shared" si="8"/>
        <v>#DIV/0!</v>
      </c>
      <c r="AL14" s="9" t="e">
        <f t="shared" si="8"/>
        <v>#DIV/0!</v>
      </c>
      <c r="AM14" s="9" t="e">
        <f t="shared" si="8"/>
        <v>#DIV/0!</v>
      </c>
      <c r="AN14" s="9" t="e">
        <f t="shared" si="8"/>
        <v>#DIV/0!</v>
      </c>
      <c r="AO14" s="9" t="e">
        <f t="shared" si="8"/>
        <v>#DIV/0!</v>
      </c>
      <c r="AP14" s="9"/>
      <c r="AQ14" s="9" t="e">
        <f t="shared" ref="AQ14:AU14" si="9">AQ13/AP13-1</f>
        <v>#DIV/0!</v>
      </c>
      <c r="AR14" s="9" t="e">
        <f t="shared" si="9"/>
        <v>#DIV/0!</v>
      </c>
      <c r="AS14" s="9" t="e">
        <f t="shared" si="9"/>
        <v>#DIV/0!</v>
      </c>
      <c r="AT14" s="9" t="e">
        <f t="shared" si="9"/>
        <v>#DIV/0!</v>
      </c>
      <c r="AU14" s="9" t="e">
        <f t="shared" si="9"/>
        <v>#DIV/0!</v>
      </c>
      <c r="AV14" s="9"/>
      <c r="AW14" s="9"/>
      <c r="AX14" s="9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15"/>
      <c r="BQ14" s="15"/>
      <c r="BU14" s="10"/>
      <c r="BW14" s="10"/>
      <c r="CA14" s="10"/>
      <c r="CC14" s="10"/>
      <c r="CG14" s="10"/>
      <c r="CI14" s="10"/>
      <c r="CM14" s="10"/>
      <c r="CO14" s="10"/>
      <c r="CS14" s="10"/>
      <c r="CU14" s="10"/>
      <c r="CY14" s="10"/>
      <c r="DA14" s="10"/>
      <c r="DE14" s="10"/>
      <c r="DG14" s="10"/>
      <c r="DK14" s="10"/>
      <c r="DM14" s="10"/>
      <c r="DQ14" s="10"/>
      <c r="DS14" s="10"/>
      <c r="DW14" s="10"/>
      <c r="DY14" s="10"/>
      <c r="EC14" s="10"/>
      <c r="EE14" s="10"/>
      <c r="EI14" s="10"/>
      <c r="EK14" s="10"/>
      <c r="EO14" s="10"/>
      <c r="EQ14" s="10"/>
      <c r="EU14" s="10"/>
      <c r="EW14" s="10"/>
      <c r="FA14" s="10"/>
      <c r="FC14" s="10"/>
      <c r="FG14" s="10"/>
      <c r="FI14" s="10"/>
      <c r="FM14" s="10"/>
      <c r="FO14" s="10"/>
      <c r="FS14" s="10"/>
      <c r="FU14" s="10"/>
      <c r="FY14" s="10"/>
      <c r="GA14" s="10"/>
      <c r="GE14" s="10"/>
      <c r="GG14" s="10"/>
      <c r="GK14" s="10"/>
      <c r="GM14" s="10"/>
      <c r="GQ14" s="10"/>
      <c r="GS14" s="10"/>
      <c r="GW14" s="10"/>
      <c r="GY14" s="10"/>
      <c r="HC14" s="10"/>
      <c r="HE14" s="10"/>
    </row>
    <row r="15" spans="1:213" s="30" customFormat="1" ht="15" customHeight="1" x14ac:dyDescent="0.35">
      <c r="A15" s="14" t="s">
        <v>12</v>
      </c>
      <c r="B15" s="15"/>
      <c r="C15" s="15"/>
      <c r="D15" s="15"/>
      <c r="E15" s="15"/>
      <c r="F15" s="8"/>
      <c r="G15" s="8"/>
      <c r="H15" s="8"/>
      <c r="I15" s="8"/>
      <c r="J15" s="9" t="e">
        <f t="shared" ref="J15:AC15" si="10">J13/F13-1</f>
        <v>#DIV/0!</v>
      </c>
      <c r="K15" s="9" t="e">
        <f t="shared" si="10"/>
        <v>#DIV/0!</v>
      </c>
      <c r="L15" s="9" t="e">
        <f t="shared" si="10"/>
        <v>#DIV/0!</v>
      </c>
      <c r="M15" s="9" t="e">
        <f t="shared" si="10"/>
        <v>#DIV/0!</v>
      </c>
      <c r="N15" s="9" t="e">
        <f t="shared" si="10"/>
        <v>#DIV/0!</v>
      </c>
      <c r="O15" s="9" t="e">
        <f t="shared" si="10"/>
        <v>#DIV/0!</v>
      </c>
      <c r="P15" s="9" t="e">
        <f t="shared" si="10"/>
        <v>#DIV/0!</v>
      </c>
      <c r="Q15" s="9" t="e">
        <f t="shared" si="10"/>
        <v>#DIV/0!</v>
      </c>
      <c r="R15" s="9" t="e">
        <f t="shared" si="10"/>
        <v>#DIV/0!</v>
      </c>
      <c r="S15" s="9" t="e">
        <f t="shared" si="10"/>
        <v>#DIV/0!</v>
      </c>
      <c r="T15" s="9" t="e">
        <f t="shared" si="10"/>
        <v>#DIV/0!</v>
      </c>
      <c r="U15" s="9" t="e">
        <f t="shared" si="10"/>
        <v>#DIV/0!</v>
      </c>
      <c r="V15" s="9" t="e">
        <f t="shared" si="10"/>
        <v>#DIV/0!</v>
      </c>
      <c r="W15" s="9" t="e">
        <f t="shared" si="10"/>
        <v>#DIV/0!</v>
      </c>
      <c r="X15" s="9" t="e">
        <f t="shared" si="10"/>
        <v>#DIV/0!</v>
      </c>
      <c r="Y15" s="9" t="e">
        <f t="shared" si="10"/>
        <v>#DIV/0!</v>
      </c>
      <c r="Z15" s="9" t="e">
        <f t="shared" si="10"/>
        <v>#DIV/0!</v>
      </c>
      <c r="AA15" s="9" t="e">
        <f t="shared" si="10"/>
        <v>#DIV/0!</v>
      </c>
      <c r="AB15" s="9" t="e">
        <f t="shared" si="10"/>
        <v>#DIV/0!</v>
      </c>
      <c r="AC15" s="9" t="e">
        <f t="shared" si="10"/>
        <v>#DIV/0!</v>
      </c>
      <c r="AD15" s="9"/>
      <c r="AE15" s="9"/>
      <c r="AF15" s="9" t="e">
        <f t="shared" ref="AF15:AO15" si="11">AF13/AD13-1</f>
        <v>#DIV/0!</v>
      </c>
      <c r="AG15" s="9" t="e">
        <f t="shared" si="11"/>
        <v>#DIV/0!</v>
      </c>
      <c r="AH15" s="9" t="e">
        <f t="shared" si="11"/>
        <v>#DIV/0!</v>
      </c>
      <c r="AI15" s="9" t="e">
        <f t="shared" si="11"/>
        <v>#DIV/0!</v>
      </c>
      <c r="AJ15" s="9" t="e">
        <f t="shared" si="11"/>
        <v>#DIV/0!</v>
      </c>
      <c r="AK15" s="9" t="e">
        <f t="shared" si="11"/>
        <v>#DIV/0!</v>
      </c>
      <c r="AL15" s="9" t="e">
        <f t="shared" si="11"/>
        <v>#DIV/0!</v>
      </c>
      <c r="AM15" s="9" t="e">
        <f t="shared" si="11"/>
        <v>#DIV/0!</v>
      </c>
      <c r="AN15" s="9" t="e">
        <f t="shared" si="11"/>
        <v>#DIV/0!</v>
      </c>
      <c r="AO15" s="9" t="e">
        <f t="shared" si="11"/>
        <v>#DIV/0!</v>
      </c>
      <c r="AP15" s="9"/>
      <c r="AQ15" s="9" t="e">
        <f>AQ13/AP13-1</f>
        <v>#DIV/0!</v>
      </c>
      <c r="AR15" s="9" t="e">
        <f>AR13/AQ13-1</f>
        <v>#DIV/0!</v>
      </c>
      <c r="AS15" s="9" t="e">
        <f>AS13/AR13-1</f>
        <v>#DIV/0!</v>
      </c>
      <c r="AT15" s="9" t="e">
        <f>AT13/AS13-1</f>
        <v>#DIV/0!</v>
      </c>
      <c r="AU15" s="9" t="e">
        <f>AU13/AT13-1</f>
        <v>#DIV/0!</v>
      </c>
      <c r="AV15" s="9"/>
      <c r="AW15" s="9"/>
      <c r="AX15" s="9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15"/>
      <c r="BQ15" s="15"/>
      <c r="BU15" s="10"/>
      <c r="BW15" s="10"/>
      <c r="CA15" s="10"/>
      <c r="CC15" s="10"/>
      <c r="CG15" s="10"/>
      <c r="CI15" s="10"/>
      <c r="CM15" s="10"/>
      <c r="CO15" s="10"/>
      <c r="CS15" s="10"/>
      <c r="CU15" s="10"/>
      <c r="CY15" s="10"/>
      <c r="DA15" s="10"/>
      <c r="DE15" s="10"/>
      <c r="DG15" s="10"/>
      <c r="DK15" s="10"/>
      <c r="DM15" s="10"/>
      <c r="DQ15" s="10"/>
      <c r="DS15" s="10"/>
      <c r="DW15" s="10"/>
      <c r="DY15" s="10"/>
      <c r="EC15" s="10"/>
      <c r="EE15" s="10"/>
      <c r="EI15" s="10"/>
      <c r="EK15" s="10"/>
      <c r="EO15" s="10"/>
      <c r="EQ15" s="10"/>
      <c r="EU15" s="10"/>
      <c r="EW15" s="10"/>
      <c r="FA15" s="10"/>
      <c r="FC15" s="10"/>
      <c r="FG15" s="10"/>
      <c r="FI15" s="10"/>
      <c r="FM15" s="10"/>
      <c r="FO15" s="10"/>
      <c r="FS15" s="10"/>
      <c r="FU15" s="10"/>
      <c r="FY15" s="10"/>
      <c r="GA15" s="10"/>
      <c r="GE15" s="10"/>
      <c r="GG15" s="10"/>
      <c r="GK15" s="10"/>
      <c r="GM15" s="10"/>
      <c r="GQ15" s="10"/>
      <c r="GS15" s="10"/>
      <c r="GW15" s="10"/>
      <c r="GY15" s="10"/>
      <c r="HC15" s="10"/>
      <c r="HE15" s="10"/>
    </row>
    <row r="16" spans="1:213" s="30" customFormat="1" ht="15" customHeight="1" x14ac:dyDescent="0.35">
      <c r="A16" s="14" t="s">
        <v>13</v>
      </c>
      <c r="B16" s="15"/>
      <c r="C16" s="15"/>
      <c r="D16" s="15"/>
      <c r="E16" s="15"/>
      <c r="F16" s="11" t="e">
        <f t="shared" ref="F16:AX16" si="12">F13/F2</f>
        <v>#DIV/0!</v>
      </c>
      <c r="G16" s="11" t="e">
        <f t="shared" si="12"/>
        <v>#DIV/0!</v>
      </c>
      <c r="H16" s="11" t="e">
        <f t="shared" si="12"/>
        <v>#DIV/0!</v>
      </c>
      <c r="I16" s="11" t="e">
        <f t="shared" si="12"/>
        <v>#DIV/0!</v>
      </c>
      <c r="J16" s="11" t="e">
        <f t="shared" si="12"/>
        <v>#DIV/0!</v>
      </c>
      <c r="K16" s="11" t="e">
        <f t="shared" si="12"/>
        <v>#DIV/0!</v>
      </c>
      <c r="L16" s="11" t="e">
        <f t="shared" si="12"/>
        <v>#DIV/0!</v>
      </c>
      <c r="M16" s="11" t="e">
        <f t="shared" si="12"/>
        <v>#DIV/0!</v>
      </c>
      <c r="N16" s="11" t="e">
        <f t="shared" si="12"/>
        <v>#DIV/0!</v>
      </c>
      <c r="O16" s="11" t="e">
        <f t="shared" si="12"/>
        <v>#DIV/0!</v>
      </c>
      <c r="P16" s="11" t="e">
        <f t="shared" si="12"/>
        <v>#DIV/0!</v>
      </c>
      <c r="Q16" s="11" t="e">
        <f t="shared" si="12"/>
        <v>#DIV/0!</v>
      </c>
      <c r="R16" s="11" t="e">
        <f t="shared" si="12"/>
        <v>#DIV/0!</v>
      </c>
      <c r="S16" s="11" t="e">
        <f t="shared" si="12"/>
        <v>#DIV/0!</v>
      </c>
      <c r="T16" s="11" t="e">
        <f t="shared" si="12"/>
        <v>#DIV/0!</v>
      </c>
      <c r="U16" s="11" t="e">
        <f t="shared" si="12"/>
        <v>#DIV/0!</v>
      </c>
      <c r="V16" s="11" t="e">
        <f t="shared" si="12"/>
        <v>#DIV/0!</v>
      </c>
      <c r="W16" s="11" t="e">
        <f t="shared" si="12"/>
        <v>#DIV/0!</v>
      </c>
      <c r="X16" s="11" t="e">
        <f t="shared" si="12"/>
        <v>#DIV/0!</v>
      </c>
      <c r="Y16" s="11" t="e">
        <f t="shared" si="12"/>
        <v>#DIV/0!</v>
      </c>
      <c r="Z16" s="11" t="e">
        <f t="shared" si="12"/>
        <v>#DIV/0!</v>
      </c>
      <c r="AA16" s="11" t="e">
        <f t="shared" si="12"/>
        <v>#DIV/0!</v>
      </c>
      <c r="AB16" s="11" t="e">
        <f t="shared" si="12"/>
        <v>#DIV/0!</v>
      </c>
      <c r="AC16" s="11" t="e">
        <f t="shared" ref="AC16" si="13">AC13/AC2</f>
        <v>#DIV/0!</v>
      </c>
      <c r="AD16" s="11" t="e">
        <f t="shared" si="12"/>
        <v>#DIV/0!</v>
      </c>
      <c r="AE16" s="11" t="e">
        <f t="shared" si="12"/>
        <v>#DIV/0!</v>
      </c>
      <c r="AF16" s="11" t="e">
        <f t="shared" si="12"/>
        <v>#DIV/0!</v>
      </c>
      <c r="AG16" s="11" t="e">
        <f t="shared" si="12"/>
        <v>#DIV/0!</v>
      </c>
      <c r="AH16" s="11" t="e">
        <f t="shared" si="12"/>
        <v>#DIV/0!</v>
      </c>
      <c r="AI16" s="11" t="e">
        <f t="shared" si="12"/>
        <v>#DIV/0!</v>
      </c>
      <c r="AJ16" s="11" t="e">
        <f t="shared" si="12"/>
        <v>#DIV/0!</v>
      </c>
      <c r="AK16" s="11" t="e">
        <f t="shared" si="12"/>
        <v>#DIV/0!</v>
      </c>
      <c r="AL16" s="11" t="e">
        <f t="shared" si="12"/>
        <v>#DIV/0!</v>
      </c>
      <c r="AM16" s="11" t="e">
        <f t="shared" si="12"/>
        <v>#DIV/0!</v>
      </c>
      <c r="AN16" s="11" t="e">
        <f t="shared" si="12"/>
        <v>#DIV/0!</v>
      </c>
      <c r="AO16" s="11" t="e">
        <f t="shared" si="12"/>
        <v>#DIV/0!</v>
      </c>
      <c r="AP16" s="11" t="e">
        <f t="shared" si="12"/>
        <v>#DIV/0!</v>
      </c>
      <c r="AQ16" s="11" t="e">
        <f t="shared" si="12"/>
        <v>#DIV/0!</v>
      </c>
      <c r="AR16" s="11" t="e">
        <f t="shared" si="12"/>
        <v>#DIV/0!</v>
      </c>
      <c r="AS16" s="11" t="e">
        <f t="shared" si="12"/>
        <v>#DIV/0!</v>
      </c>
      <c r="AT16" s="11" t="e">
        <f t="shared" si="12"/>
        <v>#DIV/0!</v>
      </c>
      <c r="AU16" s="11" t="e">
        <f t="shared" si="12"/>
        <v>#DIV/0!</v>
      </c>
      <c r="AV16" s="11" t="e">
        <f t="shared" si="12"/>
        <v>#DIV/0!</v>
      </c>
      <c r="AW16" s="11" t="e">
        <f t="shared" si="12"/>
        <v>#DIV/0!</v>
      </c>
      <c r="AX16" s="11" t="e">
        <f t="shared" si="12"/>
        <v>#DIV/0!</v>
      </c>
      <c r="AY16" s="11" t="e">
        <f t="shared" ref="AY16:BM16" si="14">AY13/AY2</f>
        <v>#DIV/0!</v>
      </c>
      <c r="AZ16" s="11" t="e">
        <f t="shared" si="14"/>
        <v>#DIV/0!</v>
      </c>
      <c r="BA16" s="11" t="e">
        <f t="shared" si="14"/>
        <v>#DIV/0!</v>
      </c>
      <c r="BB16" s="11" t="e">
        <f t="shared" si="14"/>
        <v>#DIV/0!</v>
      </c>
      <c r="BC16" s="11" t="e">
        <f t="shared" si="14"/>
        <v>#DIV/0!</v>
      </c>
      <c r="BD16" s="11" t="e">
        <f t="shared" si="14"/>
        <v>#DIV/0!</v>
      </c>
      <c r="BE16" s="11" t="e">
        <f t="shared" si="14"/>
        <v>#DIV/0!</v>
      </c>
      <c r="BF16" s="11" t="e">
        <f t="shared" si="14"/>
        <v>#DIV/0!</v>
      </c>
      <c r="BG16" s="11" t="e">
        <f t="shared" si="14"/>
        <v>#DIV/0!</v>
      </c>
      <c r="BH16" s="11" t="e">
        <f t="shared" si="14"/>
        <v>#DIV/0!</v>
      </c>
      <c r="BI16" s="11" t="e">
        <f t="shared" si="14"/>
        <v>#DIV/0!</v>
      </c>
      <c r="BJ16" s="11" t="e">
        <f t="shared" si="14"/>
        <v>#DIV/0!</v>
      </c>
      <c r="BK16" s="11" t="e">
        <f t="shared" si="14"/>
        <v>#DIV/0!</v>
      </c>
      <c r="BL16" s="11" t="e">
        <f t="shared" si="14"/>
        <v>#DIV/0!</v>
      </c>
      <c r="BM16" s="11" t="e">
        <f t="shared" si="14"/>
        <v>#DIV/0!</v>
      </c>
      <c r="BN16" s="11" t="e">
        <f t="shared" ref="BN16" si="15">BN13/BN2</f>
        <v>#DIV/0!</v>
      </c>
      <c r="BO16" s="11"/>
      <c r="BP16" s="15"/>
      <c r="BQ16" s="15"/>
      <c r="BU16" s="10"/>
      <c r="BW16" s="10"/>
      <c r="CA16" s="10"/>
      <c r="CC16" s="10"/>
      <c r="CG16" s="10"/>
      <c r="CI16" s="10"/>
      <c r="CM16" s="10"/>
      <c r="CO16" s="10"/>
      <c r="CS16" s="10"/>
      <c r="CU16" s="10"/>
      <c r="CY16" s="10"/>
      <c r="DA16" s="10"/>
      <c r="DE16" s="10"/>
      <c r="DG16" s="10"/>
      <c r="DK16" s="10"/>
      <c r="DM16" s="10"/>
      <c r="DQ16" s="10"/>
      <c r="DS16" s="10"/>
      <c r="DW16" s="10"/>
      <c r="DY16" s="10"/>
      <c r="EC16" s="10"/>
      <c r="EE16" s="10"/>
      <c r="EI16" s="10"/>
      <c r="EK16" s="10"/>
      <c r="EO16" s="10"/>
      <c r="EQ16" s="10"/>
      <c r="EU16" s="10"/>
      <c r="EW16" s="10"/>
      <c r="FA16" s="10"/>
      <c r="FC16" s="10"/>
      <c r="FG16" s="10"/>
      <c r="FI16" s="10"/>
      <c r="FM16" s="10"/>
      <c r="FO16" s="10"/>
      <c r="FS16" s="10"/>
      <c r="FU16" s="10"/>
      <c r="FY16" s="10"/>
      <c r="GA16" s="10"/>
      <c r="GE16" s="10"/>
      <c r="GG16" s="10"/>
      <c r="GK16" s="10"/>
      <c r="GM16" s="10"/>
      <c r="GQ16" s="10"/>
      <c r="GS16" s="10"/>
      <c r="GW16" s="10"/>
      <c r="GY16" s="10"/>
      <c r="HC16" s="10"/>
      <c r="HE16" s="10"/>
    </row>
    <row r="17" spans="1:214" s="30" customFormat="1" ht="15" customHeight="1" x14ac:dyDescent="0.35">
      <c r="A17" s="16"/>
      <c r="BS17" s="1">
        <f>SUBTOTAL(9,BS19:BS119814)</f>
        <v>0</v>
      </c>
      <c r="BT17" s="1">
        <f>SUBTOTAL(9,BT19:BT119814)</f>
        <v>0</v>
      </c>
      <c r="BU17" s="3" t="e">
        <f>BT17/BS17</f>
        <v>#DIV/0!</v>
      </c>
      <c r="BV17" s="2">
        <f>SUBTOTAL(9,BV19:BV119814)</f>
        <v>0</v>
      </c>
      <c r="BW17" s="3" t="e">
        <f>BV17/BS17</f>
        <v>#DIV/0!</v>
      </c>
      <c r="BX17" s="2">
        <f>SUBTOTAL(9,BX19:BX119814)</f>
        <v>0</v>
      </c>
      <c r="BY17" s="1">
        <f>SUBTOTAL(9,BY19:BY119814)</f>
        <v>0</v>
      </c>
      <c r="BZ17" s="1">
        <f>SUBTOTAL(9,BZ19:BZ119814)</f>
        <v>0</v>
      </c>
      <c r="CA17" s="3" t="e">
        <f>BZ17/BY17</f>
        <v>#DIV/0!</v>
      </c>
      <c r="CB17" s="2">
        <f>SUBTOTAL(9,CB19:CB119814)</f>
        <v>0</v>
      </c>
      <c r="CC17" s="3" t="e">
        <f>CB17/BY17</f>
        <v>#DIV/0!</v>
      </c>
      <c r="CD17" s="2">
        <f>SUBTOTAL(9,CD19:CD119814)</f>
        <v>0</v>
      </c>
      <c r="CE17" s="1">
        <f>SUBTOTAL(9,CE19:CE119814)</f>
        <v>0</v>
      </c>
      <c r="CF17" s="1">
        <f>SUBTOTAL(9,CF19:CF119814)</f>
        <v>0</v>
      </c>
      <c r="CG17" s="3" t="e">
        <f>CF17/CE17</f>
        <v>#DIV/0!</v>
      </c>
      <c r="CH17" s="2">
        <f>SUBTOTAL(9,CH19:CH119814)</f>
        <v>0</v>
      </c>
      <c r="CI17" s="3" t="e">
        <f>CH17/CE17</f>
        <v>#DIV/0!</v>
      </c>
      <c r="CJ17" s="2">
        <f>SUBTOTAL(9,CJ19:CJ119814)</f>
        <v>0</v>
      </c>
      <c r="CK17" s="1">
        <f>SUBTOTAL(9,CK19:CK119814)</f>
        <v>0</v>
      </c>
      <c r="CL17" s="1">
        <f>SUBTOTAL(9,CL19:CL119814)</f>
        <v>0</v>
      </c>
      <c r="CM17" s="3" t="e">
        <f>CL17/CK17</f>
        <v>#DIV/0!</v>
      </c>
      <c r="CN17" s="2">
        <f>SUBTOTAL(9,CN19:CN119814)</f>
        <v>0</v>
      </c>
      <c r="CO17" s="3" t="e">
        <f>CN17/CK17</f>
        <v>#DIV/0!</v>
      </c>
      <c r="CP17" s="2">
        <f>SUBTOTAL(9,CP19:CP119814)</f>
        <v>0</v>
      </c>
      <c r="CQ17" s="1">
        <f>SUBTOTAL(9,CQ19:CQ119814)</f>
        <v>0</v>
      </c>
      <c r="CR17" s="1">
        <f>SUBTOTAL(9,CR19:CR119814)</f>
        <v>0</v>
      </c>
      <c r="CS17" s="3" t="e">
        <f>CR17/CQ17</f>
        <v>#DIV/0!</v>
      </c>
      <c r="CT17" s="2">
        <f>SUBTOTAL(9,CT19:CT119814)</f>
        <v>0</v>
      </c>
      <c r="CU17" s="3" t="e">
        <f>CT17/CQ17</f>
        <v>#DIV/0!</v>
      </c>
      <c r="CV17" s="2">
        <f>SUBTOTAL(9,CV19:CV119814)</f>
        <v>0</v>
      </c>
      <c r="CW17" s="1">
        <f>SUBTOTAL(9,CW19:CW119814)</f>
        <v>0</v>
      </c>
      <c r="CX17" s="1">
        <f>SUBTOTAL(9,CX19:CX119814)</f>
        <v>0</v>
      </c>
      <c r="CY17" s="3" t="e">
        <f>CX17/CW17</f>
        <v>#DIV/0!</v>
      </c>
      <c r="CZ17" s="2">
        <f>SUBTOTAL(9,CZ19:CZ119814)</f>
        <v>0</v>
      </c>
      <c r="DA17" s="3" t="e">
        <f>CZ17/CW17</f>
        <v>#DIV/0!</v>
      </c>
      <c r="DB17" s="2">
        <f>SUBTOTAL(9,DB19:DB119814)</f>
        <v>0</v>
      </c>
      <c r="DC17" s="1">
        <f>SUBTOTAL(9,DC19:DC119814)</f>
        <v>0</v>
      </c>
      <c r="DD17" s="1">
        <f>SUBTOTAL(9,DD19:DD119814)</f>
        <v>0</v>
      </c>
      <c r="DE17" s="3" t="e">
        <f>DD17/DC17</f>
        <v>#DIV/0!</v>
      </c>
      <c r="DF17" s="2">
        <f>SUBTOTAL(9,DF19:DF119814)</f>
        <v>0</v>
      </c>
      <c r="DG17" s="3" t="e">
        <f>DF17/DC17</f>
        <v>#DIV/0!</v>
      </c>
      <c r="DH17" s="2">
        <f>SUBTOTAL(9,DH19:DH119814)</f>
        <v>0</v>
      </c>
      <c r="DI17" s="1">
        <f>SUBTOTAL(9,DI19:DI119814)</f>
        <v>0</v>
      </c>
      <c r="DJ17" s="1">
        <f>SUBTOTAL(9,DJ19:DJ119814)</f>
        <v>0</v>
      </c>
      <c r="DK17" s="3" t="e">
        <f>DJ17/DI17</f>
        <v>#DIV/0!</v>
      </c>
      <c r="DL17" s="2">
        <f>SUBTOTAL(9,DL19:DL119814)</f>
        <v>0</v>
      </c>
      <c r="DM17" s="3" t="e">
        <f>DL17/DI17</f>
        <v>#DIV/0!</v>
      </c>
      <c r="DN17" s="2">
        <f>SUBTOTAL(9,DN19:DN119814)</f>
        <v>0</v>
      </c>
      <c r="DO17" s="1">
        <f>SUBTOTAL(9,DO19:DO119814)</f>
        <v>0</v>
      </c>
      <c r="DP17" s="1">
        <f>SUBTOTAL(9,DP19:DP119814)</f>
        <v>0</v>
      </c>
      <c r="DQ17" s="3" t="e">
        <f>DP17/DO17</f>
        <v>#DIV/0!</v>
      </c>
      <c r="DR17" s="2">
        <f>SUBTOTAL(9,DR19:DR119814)</f>
        <v>0</v>
      </c>
      <c r="DS17" s="3" t="e">
        <f>DR17/DO17</f>
        <v>#DIV/0!</v>
      </c>
      <c r="DT17" s="2">
        <f>SUBTOTAL(9,DT19:DT119814)</f>
        <v>0</v>
      </c>
      <c r="DU17" s="1">
        <f>SUBTOTAL(9,DU19:DU119814)</f>
        <v>0</v>
      </c>
      <c r="DV17" s="1">
        <f>SUBTOTAL(9,DV19:DV119814)</f>
        <v>0</v>
      </c>
      <c r="DW17" s="3" t="e">
        <f>DV17/DU17</f>
        <v>#DIV/0!</v>
      </c>
      <c r="DX17" s="2">
        <f>SUBTOTAL(9,DX19:DX119814)</f>
        <v>0</v>
      </c>
      <c r="DY17" s="3" t="e">
        <f>DX17/DU17</f>
        <v>#DIV/0!</v>
      </c>
      <c r="DZ17" s="2">
        <f>SUBTOTAL(9,DZ19:DZ119814)</f>
        <v>0</v>
      </c>
      <c r="EA17" s="1">
        <f>SUBTOTAL(9,EA19:EA119814)</f>
        <v>0</v>
      </c>
      <c r="EB17" s="1">
        <f>SUBTOTAL(9,EB19:EB119814)</f>
        <v>0</v>
      </c>
      <c r="EC17" s="3" t="e">
        <f>EB17/EA17</f>
        <v>#DIV/0!</v>
      </c>
      <c r="ED17" s="2">
        <f>SUBTOTAL(9,ED19:ED119814)</f>
        <v>0</v>
      </c>
      <c r="EE17" s="3" t="e">
        <f>ED17/EA17</f>
        <v>#DIV/0!</v>
      </c>
      <c r="EF17" s="2">
        <f>SUBTOTAL(9,EF19:EF119814)</f>
        <v>0</v>
      </c>
      <c r="EG17" s="1">
        <f>SUBTOTAL(9,EG19:EG119814)</f>
        <v>0</v>
      </c>
      <c r="EH17" s="1">
        <f>SUBTOTAL(9,EH19:EH119814)</f>
        <v>0</v>
      </c>
      <c r="EI17" s="3" t="e">
        <f>EH17/EG17</f>
        <v>#DIV/0!</v>
      </c>
      <c r="EJ17" s="2">
        <f>SUBTOTAL(9,EJ19:EJ119814)</f>
        <v>0</v>
      </c>
      <c r="EK17" s="3" t="e">
        <f>EJ17/EG17</f>
        <v>#DIV/0!</v>
      </c>
      <c r="EL17" s="2">
        <f>SUBTOTAL(9,EL19:EL119814)</f>
        <v>0</v>
      </c>
      <c r="EM17" s="1">
        <f>SUBTOTAL(9,EM19:EM119814)</f>
        <v>0</v>
      </c>
      <c r="EN17" s="1">
        <f>SUBTOTAL(9,EN19:EN119814)</f>
        <v>0</v>
      </c>
      <c r="EO17" s="3" t="e">
        <f>EN17/EM17</f>
        <v>#DIV/0!</v>
      </c>
      <c r="EP17" s="2">
        <f>SUBTOTAL(9,EP19:EP119814)</f>
        <v>0</v>
      </c>
      <c r="EQ17" s="3" t="e">
        <f>EP17/EM17</f>
        <v>#DIV/0!</v>
      </c>
      <c r="ER17" s="2">
        <f>SUBTOTAL(9,ER19:ER119814)</f>
        <v>0</v>
      </c>
      <c r="ES17" s="1">
        <f>SUBTOTAL(9,ES19:ES119814)</f>
        <v>0</v>
      </c>
      <c r="ET17" s="1">
        <f>SUBTOTAL(9,ET19:ET119814)</f>
        <v>0</v>
      </c>
      <c r="EU17" s="3" t="e">
        <f>ET17/ES17</f>
        <v>#DIV/0!</v>
      </c>
      <c r="EV17" s="2">
        <f>SUBTOTAL(9,EV19:EV119814)</f>
        <v>0</v>
      </c>
      <c r="EW17" s="3" t="e">
        <f>EV17/ES17</f>
        <v>#DIV/0!</v>
      </c>
      <c r="EX17" s="2">
        <f>SUBTOTAL(9,EX19:EX119814)</f>
        <v>0</v>
      </c>
      <c r="EY17" s="1">
        <f>SUBTOTAL(9,EY19:EY119814)</f>
        <v>0</v>
      </c>
      <c r="EZ17" s="1">
        <f>SUBTOTAL(9,EZ19:EZ119814)</f>
        <v>0</v>
      </c>
      <c r="FA17" s="3" t="e">
        <f>EZ17/EY17</f>
        <v>#DIV/0!</v>
      </c>
      <c r="FB17" s="2">
        <f>SUBTOTAL(9,FB19:FB119814)</f>
        <v>0</v>
      </c>
      <c r="FC17" s="3" t="e">
        <f>FB17/EY17</f>
        <v>#DIV/0!</v>
      </c>
      <c r="FD17" s="2">
        <f>SUBTOTAL(9,FD19:FD119814)</f>
        <v>0</v>
      </c>
      <c r="FE17" s="1">
        <f>SUBTOTAL(9,FE19:FE119814)</f>
        <v>0</v>
      </c>
      <c r="FF17" s="1">
        <f>SUBTOTAL(9,FF19:FF119814)</f>
        <v>0</v>
      </c>
      <c r="FG17" s="3" t="e">
        <f>FF17/FE17</f>
        <v>#DIV/0!</v>
      </c>
      <c r="FH17" s="2">
        <f>SUBTOTAL(9,FH19:FH119814)</f>
        <v>0</v>
      </c>
      <c r="FI17" s="3" t="e">
        <f>FH17/FE17</f>
        <v>#DIV/0!</v>
      </c>
      <c r="FJ17" s="2">
        <f>SUBTOTAL(9,FJ19:FJ119814)</f>
        <v>0</v>
      </c>
      <c r="FK17" s="1">
        <f>SUBTOTAL(9,FK19:FK119814)</f>
        <v>0</v>
      </c>
      <c r="FL17" s="1">
        <f>SUBTOTAL(9,FL19:FL119814)</f>
        <v>0</v>
      </c>
      <c r="FM17" s="3" t="e">
        <f>FL17/FK17</f>
        <v>#DIV/0!</v>
      </c>
      <c r="FN17" s="2">
        <f>SUBTOTAL(9,FN19:FN119814)</f>
        <v>0</v>
      </c>
      <c r="FO17" s="3" t="e">
        <f>FN17/FK17</f>
        <v>#DIV/0!</v>
      </c>
      <c r="FP17" s="2">
        <f>SUBTOTAL(9,FP19:FP119814)</f>
        <v>0</v>
      </c>
      <c r="FQ17" s="1">
        <f>SUBTOTAL(9,FQ19:FQ119814)</f>
        <v>0</v>
      </c>
      <c r="FR17" s="1">
        <f>SUBTOTAL(9,FR19:FR119814)</f>
        <v>0</v>
      </c>
      <c r="FS17" s="3" t="e">
        <f>FR17/FQ17</f>
        <v>#DIV/0!</v>
      </c>
      <c r="FT17" s="2">
        <f>SUBTOTAL(9,FT19:FT119814)</f>
        <v>0</v>
      </c>
      <c r="FU17" s="3" t="e">
        <f>FT17/FQ17</f>
        <v>#DIV/0!</v>
      </c>
      <c r="FV17" s="2">
        <f>SUBTOTAL(9,FV19:FV119814)</f>
        <v>0</v>
      </c>
      <c r="FW17" s="1">
        <f>SUBTOTAL(9,FW19:FW119814)</f>
        <v>0</v>
      </c>
      <c r="FX17" s="1">
        <f>SUBTOTAL(9,FX19:FX119814)</f>
        <v>0</v>
      </c>
      <c r="FY17" s="3" t="e">
        <f>FX17/FW17</f>
        <v>#DIV/0!</v>
      </c>
      <c r="FZ17" s="2">
        <f>SUBTOTAL(9,FZ19:FZ119814)</f>
        <v>0</v>
      </c>
      <c r="GA17" s="3" t="e">
        <f>FZ17/FW17</f>
        <v>#DIV/0!</v>
      </c>
      <c r="GB17" s="2">
        <f>SUBTOTAL(9,GB19:GB119814)</f>
        <v>0</v>
      </c>
      <c r="GC17" s="1">
        <f>SUBTOTAL(9,GC19:GC119814)</f>
        <v>0</v>
      </c>
      <c r="GD17" s="1">
        <f>SUBTOTAL(9,GD19:GD119814)</f>
        <v>0</v>
      </c>
      <c r="GE17" s="3" t="e">
        <f>GD17/GC17</f>
        <v>#DIV/0!</v>
      </c>
      <c r="GF17" s="2">
        <f>SUBTOTAL(9,GF19:GF119814)</f>
        <v>0</v>
      </c>
      <c r="GG17" s="3" t="e">
        <f>GF17/GC17</f>
        <v>#DIV/0!</v>
      </c>
      <c r="GH17" s="2">
        <f>SUBTOTAL(9,GH19:GH119814)</f>
        <v>0</v>
      </c>
      <c r="GI17" s="1">
        <f>SUBTOTAL(9,GI19:GI119814)</f>
        <v>0</v>
      </c>
      <c r="GJ17" s="1">
        <f>SUBTOTAL(9,GJ19:GJ119814)</f>
        <v>0</v>
      </c>
      <c r="GK17" s="3" t="e">
        <f>GJ17/GI17</f>
        <v>#DIV/0!</v>
      </c>
      <c r="GL17" s="2">
        <f>SUBTOTAL(9,GL19:GL119814)</f>
        <v>0</v>
      </c>
      <c r="GM17" s="3" t="e">
        <f>GL17/GI17</f>
        <v>#DIV/0!</v>
      </c>
      <c r="GN17" s="1">
        <f>SUBTOTAL(9,GN19:GN119814)</f>
        <v>0</v>
      </c>
      <c r="GO17" s="1">
        <f>SUBTOTAL(9,GO19:GO119814)</f>
        <v>0</v>
      </c>
      <c r="GP17" s="1">
        <f>SUBTOTAL(9,GP19:GP119814)</f>
        <v>0</v>
      </c>
      <c r="GQ17" s="3" t="e">
        <f>GP17/GO17</f>
        <v>#DIV/0!</v>
      </c>
      <c r="GR17" s="2">
        <f>SUBTOTAL(9,GR19:GR119814)</f>
        <v>0</v>
      </c>
      <c r="GS17" s="3" t="e">
        <f>GR17/GO17</f>
        <v>#DIV/0!</v>
      </c>
      <c r="GT17" s="2">
        <f>SUBTOTAL(9,GT19:GT119814)</f>
        <v>0</v>
      </c>
      <c r="GU17" s="1">
        <f>SUBTOTAL(9,GU19:GU119814)</f>
        <v>0</v>
      </c>
      <c r="GV17" s="1">
        <f>SUBTOTAL(9,GV19:GV119814)</f>
        <v>0</v>
      </c>
      <c r="GW17" s="3" t="e">
        <f>GV17/GU17</f>
        <v>#DIV/0!</v>
      </c>
      <c r="GX17" s="2">
        <f>SUBTOTAL(9,GX19:GX119814)</f>
        <v>0</v>
      </c>
      <c r="GY17" s="3" t="e">
        <f>GX17/GU17</f>
        <v>#DIV/0!</v>
      </c>
      <c r="GZ17" s="2">
        <f>SUBTOTAL(9,GZ19:GZ119814)</f>
        <v>0</v>
      </c>
      <c r="HA17" s="1">
        <f>SUBTOTAL(9,HA19:HA119814)</f>
        <v>0</v>
      </c>
      <c r="HB17" s="1">
        <f>SUBTOTAL(9,HB19:HB119814)</f>
        <v>0</v>
      </c>
      <c r="HC17" s="3" t="e">
        <f>HB17/HA17</f>
        <v>#DIV/0!</v>
      </c>
      <c r="HD17" s="2">
        <f>SUBTOTAL(9,HD19:HD119814)</f>
        <v>0</v>
      </c>
      <c r="HE17" s="3" t="e">
        <f>HD17/HA17</f>
        <v>#DIV/0!</v>
      </c>
      <c r="HF17" s="2">
        <f>SUBTOTAL(9,HF19:HF119814)</f>
        <v>0</v>
      </c>
    </row>
    <row r="18" spans="1:214" s="31" customFormat="1" ht="43.5" customHeight="1" x14ac:dyDescent="0.35">
      <c r="A18" s="17" t="s">
        <v>14</v>
      </c>
      <c r="B18" s="17" t="s">
        <v>15</v>
      </c>
      <c r="C18" s="17" t="s">
        <v>16</v>
      </c>
      <c r="D18" s="17" t="s">
        <v>17</v>
      </c>
      <c r="E18" s="17" t="s">
        <v>18</v>
      </c>
      <c r="F18" s="18" t="s">
        <v>19</v>
      </c>
      <c r="G18" s="18" t="s">
        <v>20</v>
      </c>
      <c r="H18" s="18" t="s">
        <v>21</v>
      </c>
      <c r="I18" s="18" t="s">
        <v>22</v>
      </c>
      <c r="J18" s="18" t="s">
        <v>23</v>
      </c>
      <c r="K18" s="18" t="s">
        <v>24</v>
      </c>
      <c r="L18" s="18" t="s">
        <v>25</v>
      </c>
      <c r="M18" s="18" t="s">
        <v>26</v>
      </c>
      <c r="N18" s="18" t="s">
        <v>27</v>
      </c>
      <c r="O18" s="18" t="s">
        <v>28</v>
      </c>
      <c r="P18" s="18" t="s">
        <v>29</v>
      </c>
      <c r="Q18" s="18" t="s">
        <v>30</v>
      </c>
      <c r="R18" s="18" t="s">
        <v>31</v>
      </c>
      <c r="S18" s="18" t="s">
        <v>32</v>
      </c>
      <c r="T18" s="18" t="s">
        <v>33</v>
      </c>
      <c r="U18" s="18" t="s">
        <v>34</v>
      </c>
      <c r="V18" s="18" t="s">
        <v>35</v>
      </c>
      <c r="W18" s="18" t="s">
        <v>36</v>
      </c>
      <c r="X18" s="18" t="s">
        <v>37</v>
      </c>
      <c r="Y18" s="18" t="s">
        <v>38</v>
      </c>
      <c r="Z18" s="18" t="s">
        <v>39</v>
      </c>
      <c r="AA18" s="18" t="s">
        <v>40</v>
      </c>
      <c r="AB18" s="18" t="s">
        <v>271</v>
      </c>
      <c r="AC18" s="18" t="s">
        <v>270</v>
      </c>
      <c r="AD18" s="19" t="s">
        <v>41</v>
      </c>
      <c r="AE18" s="19" t="s">
        <v>42</v>
      </c>
      <c r="AF18" s="19" t="s">
        <v>43</v>
      </c>
      <c r="AG18" s="19" t="s">
        <v>44</v>
      </c>
      <c r="AH18" s="19" t="s">
        <v>45</v>
      </c>
      <c r="AI18" s="19" t="s">
        <v>46</v>
      </c>
      <c r="AJ18" s="19" t="s">
        <v>47</v>
      </c>
      <c r="AK18" s="19" t="s">
        <v>48</v>
      </c>
      <c r="AL18" s="19" t="s">
        <v>49</v>
      </c>
      <c r="AM18" s="19" t="s">
        <v>50</v>
      </c>
      <c r="AN18" s="19" t="s">
        <v>51</v>
      </c>
      <c r="AO18" s="19" t="s">
        <v>52</v>
      </c>
      <c r="AP18" s="20" t="s">
        <v>53</v>
      </c>
      <c r="AQ18" s="20" t="s">
        <v>54</v>
      </c>
      <c r="AR18" s="20" t="s">
        <v>55</v>
      </c>
      <c r="AS18" s="20" t="s">
        <v>56</v>
      </c>
      <c r="AT18" s="20" t="s">
        <v>57</v>
      </c>
      <c r="AU18" s="20" t="s">
        <v>58</v>
      </c>
      <c r="AV18" s="20" t="s">
        <v>59</v>
      </c>
      <c r="AW18" s="20" t="s">
        <v>60</v>
      </c>
      <c r="AX18" s="20" t="s">
        <v>61</v>
      </c>
      <c r="AY18" s="21" t="s">
        <v>62</v>
      </c>
      <c r="AZ18" s="21" t="s">
        <v>63</v>
      </c>
      <c r="BA18" s="21" t="s">
        <v>64</v>
      </c>
      <c r="BB18" s="21" t="s">
        <v>65</v>
      </c>
      <c r="BC18" s="21" t="s">
        <v>66</v>
      </c>
      <c r="BD18" s="21" t="s">
        <v>67</v>
      </c>
      <c r="BE18" s="21" t="s">
        <v>68</v>
      </c>
      <c r="BF18" s="21" t="s">
        <v>69</v>
      </c>
      <c r="BG18" s="21" t="s">
        <v>70</v>
      </c>
      <c r="BH18" s="21" t="s">
        <v>71</v>
      </c>
      <c r="BI18" s="21" t="s">
        <v>72</v>
      </c>
      <c r="BJ18" s="21" t="s">
        <v>73</v>
      </c>
      <c r="BK18" s="21" t="s">
        <v>74</v>
      </c>
      <c r="BL18" s="21" t="s">
        <v>75</v>
      </c>
      <c r="BM18" s="21" t="s">
        <v>76</v>
      </c>
      <c r="BN18" s="21" t="s">
        <v>272</v>
      </c>
      <c r="BO18" s="17" t="s">
        <v>77</v>
      </c>
      <c r="BP18" s="17" t="s">
        <v>78</v>
      </c>
      <c r="BQ18" s="17" t="s">
        <v>79</v>
      </c>
      <c r="BR18" s="17" t="s">
        <v>80</v>
      </c>
      <c r="BS18" s="22" t="s">
        <v>81</v>
      </c>
      <c r="BT18" s="22" t="s">
        <v>82</v>
      </c>
      <c r="BU18" s="23" t="s">
        <v>83</v>
      </c>
      <c r="BV18" s="24" t="s">
        <v>84</v>
      </c>
      <c r="BW18" s="23" t="s">
        <v>85</v>
      </c>
      <c r="BX18" s="24" t="s">
        <v>86</v>
      </c>
      <c r="BY18" s="22" t="s">
        <v>87</v>
      </c>
      <c r="BZ18" s="22" t="s">
        <v>88</v>
      </c>
      <c r="CA18" s="23" t="s">
        <v>89</v>
      </c>
      <c r="CB18" s="24" t="s">
        <v>90</v>
      </c>
      <c r="CC18" s="23" t="s">
        <v>91</v>
      </c>
      <c r="CD18" s="24" t="s">
        <v>92</v>
      </c>
      <c r="CE18" s="22" t="s">
        <v>93</v>
      </c>
      <c r="CF18" s="22" t="s">
        <v>94</v>
      </c>
      <c r="CG18" s="23" t="s">
        <v>95</v>
      </c>
      <c r="CH18" s="24" t="s">
        <v>96</v>
      </c>
      <c r="CI18" s="23" t="s">
        <v>97</v>
      </c>
      <c r="CJ18" s="24" t="s">
        <v>98</v>
      </c>
      <c r="CK18" s="22" t="s">
        <v>99</v>
      </c>
      <c r="CL18" s="22" t="s">
        <v>100</v>
      </c>
      <c r="CM18" s="23" t="s">
        <v>101</v>
      </c>
      <c r="CN18" s="24" t="s">
        <v>102</v>
      </c>
      <c r="CO18" s="23" t="s">
        <v>103</v>
      </c>
      <c r="CP18" s="24" t="s">
        <v>104</v>
      </c>
      <c r="CQ18" s="22" t="s">
        <v>105</v>
      </c>
      <c r="CR18" s="22" t="s">
        <v>106</v>
      </c>
      <c r="CS18" s="23" t="s">
        <v>107</v>
      </c>
      <c r="CT18" s="24" t="s">
        <v>108</v>
      </c>
      <c r="CU18" s="23" t="s">
        <v>109</v>
      </c>
      <c r="CV18" s="24" t="s">
        <v>110</v>
      </c>
      <c r="CW18" s="22" t="s">
        <v>111</v>
      </c>
      <c r="CX18" s="22" t="s">
        <v>112</v>
      </c>
      <c r="CY18" s="23" t="s">
        <v>113</v>
      </c>
      <c r="CZ18" s="24" t="s">
        <v>114</v>
      </c>
      <c r="DA18" s="23" t="s">
        <v>115</v>
      </c>
      <c r="DB18" s="24" t="s">
        <v>116</v>
      </c>
      <c r="DC18" s="22" t="s">
        <v>117</v>
      </c>
      <c r="DD18" s="22" t="s">
        <v>118</v>
      </c>
      <c r="DE18" s="23" t="s">
        <v>119</v>
      </c>
      <c r="DF18" s="24" t="s">
        <v>120</v>
      </c>
      <c r="DG18" s="23" t="s">
        <v>121</v>
      </c>
      <c r="DH18" s="24" t="s">
        <v>122</v>
      </c>
      <c r="DI18" s="22" t="s">
        <v>123</v>
      </c>
      <c r="DJ18" s="22" t="s">
        <v>124</v>
      </c>
      <c r="DK18" s="23" t="s">
        <v>125</v>
      </c>
      <c r="DL18" s="24" t="s">
        <v>126</v>
      </c>
      <c r="DM18" s="23" t="s">
        <v>127</v>
      </c>
      <c r="DN18" s="24" t="s">
        <v>128</v>
      </c>
      <c r="DO18" s="22" t="s">
        <v>129</v>
      </c>
      <c r="DP18" s="22" t="s">
        <v>130</v>
      </c>
      <c r="DQ18" s="23" t="s">
        <v>131</v>
      </c>
      <c r="DR18" s="24" t="s">
        <v>132</v>
      </c>
      <c r="DS18" s="23" t="s">
        <v>133</v>
      </c>
      <c r="DT18" s="24" t="s">
        <v>134</v>
      </c>
      <c r="DU18" s="22" t="s">
        <v>135</v>
      </c>
      <c r="DV18" s="22" t="s">
        <v>136</v>
      </c>
      <c r="DW18" s="23" t="s">
        <v>137</v>
      </c>
      <c r="DX18" s="24" t="s">
        <v>138</v>
      </c>
      <c r="DY18" s="23" t="s">
        <v>139</v>
      </c>
      <c r="DZ18" s="24" t="s">
        <v>140</v>
      </c>
      <c r="EA18" s="22" t="s">
        <v>141</v>
      </c>
      <c r="EB18" s="22" t="s">
        <v>142</v>
      </c>
      <c r="EC18" s="23" t="s">
        <v>143</v>
      </c>
      <c r="ED18" s="24" t="s">
        <v>144</v>
      </c>
      <c r="EE18" s="23" t="s">
        <v>145</v>
      </c>
      <c r="EF18" s="24" t="s">
        <v>146</v>
      </c>
      <c r="EG18" s="22" t="s">
        <v>147</v>
      </c>
      <c r="EH18" s="22" t="s">
        <v>148</v>
      </c>
      <c r="EI18" s="23" t="s">
        <v>149</v>
      </c>
      <c r="EJ18" s="24" t="s">
        <v>150</v>
      </c>
      <c r="EK18" s="23" t="s">
        <v>151</v>
      </c>
      <c r="EL18" s="24" t="s">
        <v>152</v>
      </c>
      <c r="EM18" s="22" t="s">
        <v>153</v>
      </c>
      <c r="EN18" s="22" t="s">
        <v>154</v>
      </c>
      <c r="EO18" s="23" t="s">
        <v>155</v>
      </c>
      <c r="EP18" s="24" t="s">
        <v>156</v>
      </c>
      <c r="EQ18" s="23" t="s">
        <v>157</v>
      </c>
      <c r="ER18" s="24" t="s">
        <v>158</v>
      </c>
      <c r="ES18" s="22" t="s">
        <v>159</v>
      </c>
      <c r="ET18" s="22" t="s">
        <v>160</v>
      </c>
      <c r="EU18" s="23" t="s">
        <v>161</v>
      </c>
      <c r="EV18" s="24" t="s">
        <v>162</v>
      </c>
      <c r="EW18" s="23" t="s">
        <v>163</v>
      </c>
      <c r="EX18" s="24" t="s">
        <v>164</v>
      </c>
      <c r="EY18" s="22" t="s">
        <v>284</v>
      </c>
      <c r="EZ18" s="22" t="s">
        <v>283</v>
      </c>
      <c r="FA18" s="23" t="s">
        <v>282</v>
      </c>
      <c r="FB18" s="24" t="s">
        <v>281</v>
      </c>
      <c r="FC18" s="23" t="s">
        <v>280</v>
      </c>
      <c r="FD18" s="24" t="s">
        <v>279</v>
      </c>
      <c r="FE18" s="22" t="s">
        <v>273</v>
      </c>
      <c r="FF18" s="22" t="s">
        <v>274</v>
      </c>
      <c r="FG18" s="23" t="s">
        <v>275</v>
      </c>
      <c r="FH18" s="24" t="s">
        <v>276</v>
      </c>
      <c r="FI18" s="23" t="s">
        <v>277</v>
      </c>
      <c r="FJ18" s="24" t="s">
        <v>278</v>
      </c>
      <c r="FK18" s="22" t="s">
        <v>165</v>
      </c>
      <c r="FL18" s="22" t="s">
        <v>166</v>
      </c>
      <c r="FM18" s="23" t="s">
        <v>167</v>
      </c>
      <c r="FN18" s="24" t="s">
        <v>168</v>
      </c>
      <c r="FO18" s="23" t="s">
        <v>169</v>
      </c>
      <c r="FP18" s="24" t="s">
        <v>170</v>
      </c>
      <c r="FQ18" s="22" t="s">
        <v>171</v>
      </c>
      <c r="FR18" s="22" t="s">
        <v>172</v>
      </c>
      <c r="FS18" s="23" t="s">
        <v>173</v>
      </c>
      <c r="FT18" s="24" t="s">
        <v>174</v>
      </c>
      <c r="FU18" s="23" t="s">
        <v>175</v>
      </c>
      <c r="FV18" s="24" t="s">
        <v>176</v>
      </c>
      <c r="FW18" s="22" t="s">
        <v>177</v>
      </c>
      <c r="FX18" s="22" t="s">
        <v>178</v>
      </c>
      <c r="FY18" s="23" t="s">
        <v>179</v>
      </c>
      <c r="FZ18" s="24" t="s">
        <v>180</v>
      </c>
      <c r="GA18" s="23" t="s">
        <v>181</v>
      </c>
      <c r="GB18" s="24" t="s">
        <v>182</v>
      </c>
      <c r="GC18" s="22" t="s">
        <v>183</v>
      </c>
      <c r="GD18" s="22" t="s">
        <v>184</v>
      </c>
      <c r="GE18" s="23" t="s">
        <v>185</v>
      </c>
      <c r="GF18" s="24" t="s">
        <v>186</v>
      </c>
      <c r="GG18" s="23" t="s">
        <v>187</v>
      </c>
      <c r="GH18" s="24" t="s">
        <v>188</v>
      </c>
      <c r="GI18" s="22" t="s">
        <v>189</v>
      </c>
      <c r="GJ18" s="22" t="s">
        <v>190</v>
      </c>
      <c r="GK18" s="23" t="s">
        <v>191</v>
      </c>
      <c r="GL18" s="24" t="s">
        <v>192</v>
      </c>
      <c r="GM18" s="23" t="s">
        <v>193</v>
      </c>
      <c r="GN18" s="22" t="s">
        <v>194</v>
      </c>
      <c r="GO18" s="22" t="s">
        <v>195</v>
      </c>
      <c r="GP18" s="22" t="s">
        <v>196</v>
      </c>
      <c r="GQ18" s="23" t="s">
        <v>197</v>
      </c>
      <c r="GR18" s="24" t="s">
        <v>198</v>
      </c>
      <c r="GS18" s="23" t="s">
        <v>199</v>
      </c>
      <c r="GT18" s="24" t="s">
        <v>200</v>
      </c>
      <c r="GU18" s="22" t="s">
        <v>201</v>
      </c>
      <c r="GV18" s="22" t="s">
        <v>202</v>
      </c>
      <c r="GW18" s="23" t="s">
        <v>203</v>
      </c>
      <c r="GX18" s="24" t="s">
        <v>204</v>
      </c>
      <c r="GY18" s="23" t="s">
        <v>205</v>
      </c>
      <c r="GZ18" s="24" t="s">
        <v>206</v>
      </c>
      <c r="HA18" s="22" t="s">
        <v>207</v>
      </c>
      <c r="HB18" s="22" t="s">
        <v>208</v>
      </c>
      <c r="HC18" s="23" t="s">
        <v>209</v>
      </c>
      <c r="HD18" s="24" t="s">
        <v>210</v>
      </c>
      <c r="HE18" s="23" t="s">
        <v>211</v>
      </c>
      <c r="HF18" s="24" t="s">
        <v>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showGridLines="0" topLeftCell="T1" workbookViewId="0">
      <selection activeCell="Y2" sqref="Y2"/>
    </sheetView>
  </sheetViews>
  <sheetFormatPr defaultColWidth="9.1796875" defaultRowHeight="12" x14ac:dyDescent="0.3"/>
  <cols>
    <col min="1" max="1" width="44.08984375" style="15" customWidth="1"/>
    <col min="2" max="3" width="9.1796875" style="15" customWidth="1"/>
    <col min="4" max="25" width="10.54296875" style="15" bestFit="1" customWidth="1"/>
    <col min="26" max="26" width="2.1796875" style="15" customWidth="1"/>
    <col min="27" max="28" width="10.26953125" style="15" bestFit="1" customWidth="1"/>
    <col min="29" max="29" width="9.453125" style="15" bestFit="1" customWidth="1"/>
    <col min="30" max="30" width="2" style="15" customWidth="1"/>
    <col min="31" max="37" width="9.1796875" style="15" customWidth="1"/>
    <col min="38" max="39" width="10.54296875" style="15" bestFit="1" customWidth="1"/>
    <col min="40" max="40" width="9.1796875" style="15" customWidth="1"/>
    <col min="41" max="16384" width="9.1796875" style="15"/>
  </cols>
  <sheetData>
    <row r="1" spans="1:33" s="29" customFormat="1" ht="30.5" customHeight="1" x14ac:dyDescent="0.35">
      <c r="A1" s="50" t="s">
        <v>213</v>
      </c>
      <c r="B1" s="50"/>
    </row>
    <row r="2" spans="1:33" s="29" customFormat="1" ht="12" customHeight="1" x14ac:dyDescent="0.35">
      <c r="A2" s="32" t="s">
        <v>14</v>
      </c>
      <c r="B2" s="33" t="s">
        <v>214</v>
      </c>
      <c r="C2" s="33" t="s">
        <v>215</v>
      </c>
      <c r="D2" s="33" t="s">
        <v>216</v>
      </c>
      <c r="E2" s="33" t="s">
        <v>217</v>
      </c>
      <c r="F2" s="33" t="s">
        <v>218</v>
      </c>
      <c r="G2" s="33" t="s">
        <v>219</v>
      </c>
      <c r="H2" s="33" t="s">
        <v>220</v>
      </c>
      <c r="I2" s="33" t="s">
        <v>221</v>
      </c>
      <c r="J2" s="33" t="s">
        <v>222</v>
      </c>
      <c r="K2" s="33" t="s">
        <v>223</v>
      </c>
      <c r="L2" s="33" t="s">
        <v>224</v>
      </c>
      <c r="M2" s="33" t="s">
        <v>225</v>
      </c>
      <c r="N2" s="33" t="s">
        <v>226</v>
      </c>
      <c r="O2" s="33" t="s">
        <v>227</v>
      </c>
      <c r="P2" s="33" t="s">
        <v>228</v>
      </c>
      <c r="Q2" s="33" t="s">
        <v>229</v>
      </c>
      <c r="R2" s="33" t="s">
        <v>230</v>
      </c>
      <c r="S2" s="33" t="s">
        <v>231</v>
      </c>
      <c r="T2" s="33" t="s">
        <v>232</v>
      </c>
      <c r="U2" s="33" t="s">
        <v>233</v>
      </c>
      <c r="V2" s="33" t="s">
        <v>234</v>
      </c>
      <c r="W2" s="33" t="s">
        <v>235</v>
      </c>
      <c r="X2" s="33" t="s">
        <v>285</v>
      </c>
      <c r="Y2" s="33" t="s">
        <v>286</v>
      </c>
      <c r="AA2" s="33" t="s">
        <v>236</v>
      </c>
      <c r="AB2" s="33" t="s">
        <v>237</v>
      </c>
      <c r="AC2" s="33" t="s">
        <v>238</v>
      </c>
      <c r="AE2" s="33" t="s">
        <v>236</v>
      </c>
      <c r="AF2" s="33" t="s">
        <v>237</v>
      </c>
      <c r="AG2" s="33" t="s">
        <v>238</v>
      </c>
    </row>
    <row r="3" spans="1:33" s="29" customFormat="1" ht="12" customHeight="1" x14ac:dyDescent="0.35">
      <c r="A3" s="13" t="s">
        <v>1</v>
      </c>
      <c r="B3" s="34">
        <f>'AccountWise_Revenue&amp;TopAccounts'!F2</f>
        <v>0</v>
      </c>
      <c r="C3" s="34">
        <f>'AccountWise_Revenue&amp;TopAccounts'!G2</f>
        <v>0</v>
      </c>
      <c r="D3" s="34">
        <f>'AccountWise_Revenue&amp;TopAccounts'!H2</f>
        <v>0</v>
      </c>
      <c r="E3" s="34">
        <f>'AccountWise_Revenue&amp;TopAccounts'!I2</f>
        <v>0</v>
      </c>
      <c r="F3" s="34">
        <f>'AccountWise_Revenue&amp;TopAccounts'!J2</f>
        <v>0</v>
      </c>
      <c r="G3" s="34">
        <f>'AccountWise_Revenue&amp;TopAccounts'!K2</f>
        <v>0</v>
      </c>
      <c r="H3" s="34">
        <f>'AccountWise_Revenue&amp;TopAccounts'!L2</f>
        <v>0</v>
      </c>
      <c r="I3" s="34">
        <f>'AccountWise_Revenue&amp;TopAccounts'!M2</f>
        <v>0</v>
      </c>
      <c r="J3" s="34">
        <f>'AccountWise_Revenue&amp;TopAccounts'!N2</f>
        <v>0</v>
      </c>
      <c r="K3" s="34">
        <f>'AccountWise_Revenue&amp;TopAccounts'!O2</f>
        <v>0</v>
      </c>
      <c r="L3" s="34">
        <f>'AccountWise_Revenue&amp;TopAccounts'!P2</f>
        <v>0</v>
      </c>
      <c r="M3" s="34">
        <f>'AccountWise_Revenue&amp;TopAccounts'!Q2</f>
        <v>0</v>
      </c>
      <c r="N3" s="34">
        <f>'AccountWise_Revenue&amp;TopAccounts'!R2</f>
        <v>0</v>
      </c>
      <c r="O3" s="34">
        <f>'AccountWise_Revenue&amp;TopAccounts'!S2</f>
        <v>0</v>
      </c>
      <c r="P3" s="34">
        <f>'AccountWise_Revenue&amp;TopAccounts'!T2</f>
        <v>0</v>
      </c>
      <c r="Q3" s="34">
        <f>'AccountWise_Revenue&amp;TopAccounts'!U2</f>
        <v>0</v>
      </c>
      <c r="R3" s="34">
        <f>'AccountWise_Revenue&amp;TopAccounts'!V2</f>
        <v>0</v>
      </c>
      <c r="S3" s="34">
        <f>'AccountWise_Revenue&amp;TopAccounts'!W2</f>
        <v>0</v>
      </c>
      <c r="T3" s="34">
        <f>'AccountWise_Revenue&amp;TopAccounts'!X2</f>
        <v>0</v>
      </c>
      <c r="U3" s="34">
        <f>'AccountWise_Revenue&amp;TopAccounts'!Y2</f>
        <v>0</v>
      </c>
      <c r="V3" s="34">
        <f>'AccountWise_Revenue&amp;TopAccounts'!Z2</f>
        <v>0</v>
      </c>
      <c r="W3" s="34">
        <f>'AccountWise_Revenue&amp;TopAccounts'!AA2</f>
        <v>0</v>
      </c>
      <c r="X3" s="34">
        <f>'AccountWise_Revenue&amp;TopAccounts'!AB2</f>
        <v>0</v>
      </c>
      <c r="Y3" s="34">
        <f>'AccountWise_Revenue&amp;TopAccounts'!AC2</f>
        <v>0</v>
      </c>
      <c r="AA3" s="34">
        <f>SUM(N3:Q3)</f>
        <v>0</v>
      </c>
      <c r="AB3" s="34">
        <f>SUM(R3:U3)</f>
        <v>0</v>
      </c>
      <c r="AC3" s="34">
        <f>AB3-AA3</f>
        <v>0</v>
      </c>
    </row>
    <row r="4" spans="1:33" s="29" customFormat="1" ht="12" customHeight="1" x14ac:dyDescent="0.35">
      <c r="A4" s="13" t="s">
        <v>2</v>
      </c>
      <c r="B4" s="34">
        <f>'AccountWise_Revenue&amp;TopAccounts'!F3</f>
        <v>0</v>
      </c>
      <c r="C4" s="34">
        <f>'AccountWise_Revenue&amp;TopAccounts'!G3</f>
        <v>0</v>
      </c>
      <c r="D4" s="34">
        <f>'AccountWise_Revenue&amp;TopAccounts'!H3</f>
        <v>0</v>
      </c>
      <c r="E4" s="34">
        <f>'AccountWise_Revenue&amp;TopAccounts'!I3</f>
        <v>0</v>
      </c>
      <c r="F4" s="34">
        <f>'AccountWise_Revenue&amp;TopAccounts'!J3</f>
        <v>0</v>
      </c>
      <c r="G4" s="34">
        <f>'AccountWise_Revenue&amp;TopAccounts'!K3</f>
        <v>0</v>
      </c>
      <c r="H4" s="34">
        <f>'AccountWise_Revenue&amp;TopAccounts'!L3</f>
        <v>0</v>
      </c>
      <c r="I4" s="34">
        <f>'AccountWise_Revenue&amp;TopAccounts'!M3</f>
        <v>0</v>
      </c>
      <c r="J4" s="34">
        <f>'AccountWise_Revenue&amp;TopAccounts'!N3</f>
        <v>0</v>
      </c>
      <c r="K4" s="34">
        <f>'AccountWise_Revenue&amp;TopAccounts'!O3</f>
        <v>0</v>
      </c>
      <c r="L4" s="34">
        <f>'AccountWise_Revenue&amp;TopAccounts'!P3</f>
        <v>0</v>
      </c>
      <c r="M4" s="34">
        <f>'AccountWise_Revenue&amp;TopAccounts'!Q3</f>
        <v>0</v>
      </c>
      <c r="N4" s="34">
        <f>'AccountWise_Revenue&amp;TopAccounts'!R3</f>
        <v>0</v>
      </c>
      <c r="O4" s="34">
        <f>'AccountWise_Revenue&amp;TopAccounts'!S3</f>
        <v>0</v>
      </c>
      <c r="P4" s="34">
        <f>'AccountWise_Revenue&amp;TopAccounts'!T3</f>
        <v>0</v>
      </c>
      <c r="Q4" s="34">
        <f>'AccountWise_Revenue&amp;TopAccounts'!U3</f>
        <v>0</v>
      </c>
      <c r="R4" s="34">
        <f>'AccountWise_Revenue&amp;TopAccounts'!V3</f>
        <v>0</v>
      </c>
      <c r="S4" s="34">
        <f>'AccountWise_Revenue&amp;TopAccounts'!W3</f>
        <v>0</v>
      </c>
      <c r="T4" s="34">
        <f>'AccountWise_Revenue&amp;TopAccounts'!X3</f>
        <v>0</v>
      </c>
      <c r="U4" s="34">
        <f>'AccountWise_Revenue&amp;TopAccounts'!Y3</f>
        <v>0</v>
      </c>
      <c r="V4" s="34">
        <f>'AccountWise_Revenue&amp;TopAccounts'!Z3</f>
        <v>0</v>
      </c>
      <c r="W4" s="34">
        <f>'AccountWise_Revenue&amp;TopAccounts'!AA3</f>
        <v>0</v>
      </c>
      <c r="X4" s="34">
        <f>'AccountWise_Revenue&amp;TopAccounts'!AB3</f>
        <v>0</v>
      </c>
      <c r="Y4" s="34">
        <f>'AccountWise_Revenue&amp;TopAccounts'!AC3</f>
        <v>0</v>
      </c>
      <c r="AA4" s="34">
        <f>SUM(N4:Q4)</f>
        <v>0</v>
      </c>
      <c r="AB4" s="34">
        <f>SUM(R4:U4)</f>
        <v>0</v>
      </c>
      <c r="AC4" s="34">
        <f>AB4-AA4</f>
        <v>0</v>
      </c>
      <c r="AE4" s="35" t="e">
        <f>AA4/AA3</f>
        <v>#DIV/0!</v>
      </c>
      <c r="AF4" s="35" t="e">
        <f>AB4/AB3</f>
        <v>#DIV/0!</v>
      </c>
      <c r="AG4" s="35" t="e">
        <f>AF4-AE4</f>
        <v>#DIV/0!</v>
      </c>
    </row>
    <row r="5" spans="1:33" s="29" customFormat="1" ht="12" customHeight="1" x14ac:dyDescent="0.35">
      <c r="A5" s="13" t="s">
        <v>3</v>
      </c>
      <c r="B5" s="34">
        <f>'AccountWise_Revenue&amp;TopAccounts'!F4</f>
        <v>0</v>
      </c>
      <c r="C5" s="34">
        <f>'AccountWise_Revenue&amp;TopAccounts'!G4</f>
        <v>0</v>
      </c>
      <c r="D5" s="34">
        <f>'AccountWise_Revenue&amp;TopAccounts'!H4</f>
        <v>0</v>
      </c>
      <c r="E5" s="34">
        <f>'AccountWise_Revenue&amp;TopAccounts'!I4</f>
        <v>0</v>
      </c>
      <c r="F5" s="34">
        <f>'AccountWise_Revenue&amp;TopAccounts'!J4</f>
        <v>0</v>
      </c>
      <c r="G5" s="34">
        <f>'AccountWise_Revenue&amp;TopAccounts'!K4</f>
        <v>0</v>
      </c>
      <c r="H5" s="34">
        <f>'AccountWise_Revenue&amp;TopAccounts'!L4</f>
        <v>0</v>
      </c>
      <c r="I5" s="34">
        <f>'AccountWise_Revenue&amp;TopAccounts'!M4</f>
        <v>0</v>
      </c>
      <c r="J5" s="34">
        <f>'AccountWise_Revenue&amp;TopAccounts'!N4</f>
        <v>0</v>
      </c>
      <c r="K5" s="34">
        <f>'AccountWise_Revenue&amp;TopAccounts'!O4</f>
        <v>0</v>
      </c>
      <c r="L5" s="34">
        <f>'AccountWise_Revenue&amp;TopAccounts'!P4</f>
        <v>0</v>
      </c>
      <c r="M5" s="34">
        <f>'AccountWise_Revenue&amp;TopAccounts'!Q4</f>
        <v>0</v>
      </c>
      <c r="N5" s="34">
        <f>'AccountWise_Revenue&amp;TopAccounts'!R4</f>
        <v>0</v>
      </c>
      <c r="O5" s="34">
        <f>'AccountWise_Revenue&amp;TopAccounts'!S4</f>
        <v>0</v>
      </c>
      <c r="P5" s="34">
        <f>'AccountWise_Revenue&amp;TopAccounts'!T4</f>
        <v>0</v>
      </c>
      <c r="Q5" s="34">
        <f>'AccountWise_Revenue&amp;TopAccounts'!U4</f>
        <v>0</v>
      </c>
      <c r="R5" s="34">
        <f>'AccountWise_Revenue&amp;TopAccounts'!V4</f>
        <v>0</v>
      </c>
      <c r="S5" s="34">
        <f>'AccountWise_Revenue&amp;TopAccounts'!W4</f>
        <v>0</v>
      </c>
      <c r="T5" s="34">
        <f>'AccountWise_Revenue&amp;TopAccounts'!X4</f>
        <v>0</v>
      </c>
      <c r="U5" s="34">
        <f>'AccountWise_Revenue&amp;TopAccounts'!Y4</f>
        <v>0</v>
      </c>
      <c r="V5" s="34">
        <f>'AccountWise_Revenue&amp;TopAccounts'!Z4</f>
        <v>0</v>
      </c>
      <c r="W5" s="34">
        <f>'AccountWise_Revenue&amp;TopAccounts'!AA4</f>
        <v>0</v>
      </c>
      <c r="X5" s="34">
        <f>'AccountWise_Revenue&amp;TopAccounts'!AB4</f>
        <v>0</v>
      </c>
      <c r="Y5" s="34">
        <f>'AccountWise_Revenue&amp;TopAccounts'!AC4</f>
        <v>0</v>
      </c>
      <c r="AA5" s="34">
        <f>SUM(N5:Q5)</f>
        <v>0</v>
      </c>
      <c r="AB5" s="34">
        <f>SUM(R5:U5)</f>
        <v>0</v>
      </c>
      <c r="AC5" s="34">
        <f>AB5-AA5</f>
        <v>0</v>
      </c>
      <c r="AE5" s="35" t="e">
        <f>AA5/AA3</f>
        <v>#DIV/0!</v>
      </c>
      <c r="AF5" s="35" t="e">
        <f>AB5/AB3</f>
        <v>#DIV/0!</v>
      </c>
      <c r="AG5" s="35" t="e">
        <f>AF5-AE5</f>
        <v>#DIV/0!</v>
      </c>
    </row>
    <row r="6" spans="1:33" s="29" customFormat="1" ht="15" customHeight="1" x14ac:dyDescent="0.35">
      <c r="A6" s="13" t="s">
        <v>239</v>
      </c>
      <c r="C6" s="35" t="e">
        <f t="shared" ref="C6:Y6" si="0">C3/B3-1</f>
        <v>#DIV/0!</v>
      </c>
      <c r="D6" s="35" t="e">
        <f t="shared" si="0"/>
        <v>#DIV/0!</v>
      </c>
      <c r="E6" s="35" t="e">
        <f t="shared" si="0"/>
        <v>#DIV/0!</v>
      </c>
      <c r="F6" s="35" t="e">
        <f t="shared" si="0"/>
        <v>#DIV/0!</v>
      </c>
      <c r="G6" s="35" t="e">
        <f t="shared" si="0"/>
        <v>#DIV/0!</v>
      </c>
      <c r="H6" s="35" t="e">
        <f t="shared" si="0"/>
        <v>#DIV/0!</v>
      </c>
      <c r="I6" s="35" t="e">
        <f t="shared" si="0"/>
        <v>#DIV/0!</v>
      </c>
      <c r="J6" s="35" t="e">
        <f t="shared" si="0"/>
        <v>#DIV/0!</v>
      </c>
      <c r="K6" s="35" t="e">
        <f t="shared" si="0"/>
        <v>#DIV/0!</v>
      </c>
      <c r="L6" s="35" t="e">
        <f t="shared" si="0"/>
        <v>#DIV/0!</v>
      </c>
      <c r="M6" s="35" t="e">
        <f t="shared" si="0"/>
        <v>#DIV/0!</v>
      </c>
      <c r="N6" s="35" t="e">
        <f t="shared" si="0"/>
        <v>#DIV/0!</v>
      </c>
      <c r="O6" s="35" t="e">
        <f t="shared" si="0"/>
        <v>#DIV/0!</v>
      </c>
      <c r="P6" s="35" t="e">
        <f t="shared" si="0"/>
        <v>#DIV/0!</v>
      </c>
      <c r="Q6" s="35" t="e">
        <f t="shared" si="0"/>
        <v>#DIV/0!</v>
      </c>
      <c r="R6" s="35" t="e">
        <f t="shared" si="0"/>
        <v>#DIV/0!</v>
      </c>
      <c r="S6" s="35" t="e">
        <f t="shared" si="0"/>
        <v>#DIV/0!</v>
      </c>
      <c r="T6" s="35" t="e">
        <f t="shared" si="0"/>
        <v>#DIV/0!</v>
      </c>
      <c r="U6" s="35" t="e">
        <f t="shared" si="0"/>
        <v>#DIV/0!</v>
      </c>
      <c r="V6" s="35" t="e">
        <f t="shared" si="0"/>
        <v>#DIV/0!</v>
      </c>
      <c r="W6" s="35" t="e">
        <f t="shared" si="0"/>
        <v>#DIV/0!</v>
      </c>
      <c r="X6" s="35" t="e">
        <f t="shared" si="0"/>
        <v>#DIV/0!</v>
      </c>
      <c r="Y6" s="35" t="e">
        <f t="shared" si="0"/>
        <v>#DIV/0!</v>
      </c>
      <c r="AB6" s="35" t="e">
        <f>AB3/AA3-1</f>
        <v>#DIV/0!</v>
      </c>
      <c r="AC6" s="35"/>
    </row>
    <row r="7" spans="1:33" s="29" customFormat="1" ht="15" customHeight="1" x14ac:dyDescent="0.35">
      <c r="A7" s="13" t="s">
        <v>240</v>
      </c>
      <c r="C7" s="35" t="e">
        <f t="shared" ref="C7:Y7" si="1">C4/B4-1</f>
        <v>#DIV/0!</v>
      </c>
      <c r="D7" s="35" t="e">
        <f t="shared" si="1"/>
        <v>#DIV/0!</v>
      </c>
      <c r="E7" s="35" t="e">
        <f t="shared" si="1"/>
        <v>#DIV/0!</v>
      </c>
      <c r="F7" s="35" t="e">
        <f t="shared" si="1"/>
        <v>#DIV/0!</v>
      </c>
      <c r="G7" s="35" t="e">
        <f t="shared" si="1"/>
        <v>#DIV/0!</v>
      </c>
      <c r="H7" s="35" t="e">
        <f t="shared" si="1"/>
        <v>#DIV/0!</v>
      </c>
      <c r="I7" s="35" t="e">
        <f t="shared" si="1"/>
        <v>#DIV/0!</v>
      </c>
      <c r="J7" s="35" t="e">
        <f t="shared" si="1"/>
        <v>#DIV/0!</v>
      </c>
      <c r="K7" s="35" t="e">
        <f t="shared" si="1"/>
        <v>#DIV/0!</v>
      </c>
      <c r="L7" s="35" t="e">
        <f t="shared" si="1"/>
        <v>#DIV/0!</v>
      </c>
      <c r="M7" s="35" t="e">
        <f t="shared" si="1"/>
        <v>#DIV/0!</v>
      </c>
      <c r="N7" s="35" t="e">
        <f t="shared" si="1"/>
        <v>#DIV/0!</v>
      </c>
      <c r="O7" s="35" t="e">
        <f t="shared" si="1"/>
        <v>#DIV/0!</v>
      </c>
      <c r="P7" s="35" t="e">
        <f t="shared" si="1"/>
        <v>#DIV/0!</v>
      </c>
      <c r="Q7" s="35" t="e">
        <f t="shared" si="1"/>
        <v>#DIV/0!</v>
      </c>
      <c r="R7" s="35" t="e">
        <f t="shared" si="1"/>
        <v>#DIV/0!</v>
      </c>
      <c r="S7" s="35" t="e">
        <f t="shared" si="1"/>
        <v>#DIV/0!</v>
      </c>
      <c r="T7" s="35" t="e">
        <f t="shared" si="1"/>
        <v>#DIV/0!</v>
      </c>
      <c r="U7" s="35" t="e">
        <f t="shared" si="1"/>
        <v>#DIV/0!</v>
      </c>
      <c r="V7" s="35" t="e">
        <f t="shared" si="1"/>
        <v>#DIV/0!</v>
      </c>
      <c r="W7" s="35" t="e">
        <f t="shared" si="1"/>
        <v>#DIV/0!</v>
      </c>
      <c r="X7" s="35" t="e">
        <f t="shared" si="1"/>
        <v>#DIV/0!</v>
      </c>
      <c r="Y7" s="35" t="e">
        <f t="shared" si="1"/>
        <v>#DIV/0!</v>
      </c>
      <c r="AB7" s="35" t="e">
        <f>AB4/AA4-1</f>
        <v>#DIV/0!</v>
      </c>
      <c r="AC7" s="35"/>
    </row>
    <row r="8" spans="1:33" s="29" customFormat="1" ht="15" customHeight="1" x14ac:dyDescent="0.35">
      <c r="A8" s="13" t="s">
        <v>241</v>
      </c>
      <c r="C8" s="35" t="e">
        <f t="shared" ref="C8:Y8" si="2">C5/B5-1</f>
        <v>#DIV/0!</v>
      </c>
      <c r="D8" s="35" t="e">
        <f t="shared" si="2"/>
        <v>#DIV/0!</v>
      </c>
      <c r="E8" s="35" t="e">
        <f t="shared" si="2"/>
        <v>#DIV/0!</v>
      </c>
      <c r="F8" s="35" t="e">
        <f t="shared" si="2"/>
        <v>#DIV/0!</v>
      </c>
      <c r="G8" s="35" t="e">
        <f t="shared" si="2"/>
        <v>#DIV/0!</v>
      </c>
      <c r="H8" s="35" t="e">
        <f t="shared" si="2"/>
        <v>#DIV/0!</v>
      </c>
      <c r="I8" s="35" t="e">
        <f t="shared" si="2"/>
        <v>#DIV/0!</v>
      </c>
      <c r="J8" s="35" t="e">
        <f t="shared" si="2"/>
        <v>#DIV/0!</v>
      </c>
      <c r="K8" s="35" t="e">
        <f t="shared" si="2"/>
        <v>#DIV/0!</v>
      </c>
      <c r="L8" s="35" t="e">
        <f t="shared" si="2"/>
        <v>#DIV/0!</v>
      </c>
      <c r="M8" s="35" t="e">
        <f t="shared" si="2"/>
        <v>#DIV/0!</v>
      </c>
      <c r="N8" s="35" t="e">
        <f t="shared" si="2"/>
        <v>#DIV/0!</v>
      </c>
      <c r="O8" s="35" t="e">
        <f t="shared" si="2"/>
        <v>#DIV/0!</v>
      </c>
      <c r="P8" s="35" t="e">
        <f t="shared" si="2"/>
        <v>#DIV/0!</v>
      </c>
      <c r="Q8" s="35" t="e">
        <f t="shared" si="2"/>
        <v>#DIV/0!</v>
      </c>
      <c r="R8" s="35" t="e">
        <f t="shared" si="2"/>
        <v>#DIV/0!</v>
      </c>
      <c r="S8" s="35" t="e">
        <f t="shared" si="2"/>
        <v>#DIV/0!</v>
      </c>
      <c r="T8" s="35" t="e">
        <f t="shared" si="2"/>
        <v>#DIV/0!</v>
      </c>
      <c r="U8" s="35" t="e">
        <f t="shared" si="2"/>
        <v>#DIV/0!</v>
      </c>
      <c r="V8" s="35" t="e">
        <f t="shared" si="2"/>
        <v>#DIV/0!</v>
      </c>
      <c r="W8" s="35" t="e">
        <f t="shared" si="2"/>
        <v>#DIV/0!</v>
      </c>
      <c r="X8" s="35" t="e">
        <f t="shared" si="2"/>
        <v>#DIV/0!</v>
      </c>
      <c r="Y8" s="35" t="e">
        <f t="shared" si="2"/>
        <v>#DIV/0!</v>
      </c>
      <c r="AB8" s="35" t="e">
        <f>AB5/AA5-1</f>
        <v>#DIV/0!</v>
      </c>
      <c r="AC8" s="35"/>
    </row>
    <row r="9" spans="1:33" x14ac:dyDescent="0.3">
      <c r="C9" s="35"/>
      <c r="D9" s="35"/>
      <c r="E9" s="35"/>
      <c r="F9" s="35"/>
      <c r="G9" s="35"/>
      <c r="H9" s="35"/>
      <c r="I9" s="35"/>
      <c r="J9" s="35"/>
      <c r="K9" s="35"/>
      <c r="S9" s="35"/>
      <c r="T9" s="35"/>
      <c r="U9" s="35"/>
      <c r="V9" s="35"/>
      <c r="W9" s="35"/>
      <c r="X9" s="35"/>
      <c r="Y9" s="35"/>
    </row>
  </sheetData>
  <mergeCells count="1">
    <mergeCell ref="A1:B1"/>
  </mergeCells>
  <conditionalFormatting sqref="B2:B9">
    <cfRule type="cellIs" dxfId="15" priority="1" operator="lessThan">
      <formula>0</formula>
    </cfRule>
  </conditionalFormatting>
  <conditionalFormatting sqref="C6:C9">
    <cfRule type="cellIs" dxfId="14" priority="2" operator="lessThan">
      <formula>0</formula>
    </cfRule>
  </conditionalFormatting>
  <conditionalFormatting sqref="C2:L5">
    <cfRule type="cellIs" dxfId="13" priority="3" operator="lessThan">
      <formula>0</formula>
    </cfRule>
  </conditionalFormatting>
  <conditionalFormatting sqref="D9:K9">
    <cfRule type="cellIs" dxfId="12" priority="4" operator="lessThan">
      <formula>0</formula>
    </cfRule>
  </conditionalFormatting>
  <conditionalFormatting sqref="D6:L8">
    <cfRule type="cellIs" dxfId="11" priority="5" operator="lessThan">
      <formula>0</formula>
    </cfRule>
  </conditionalFormatting>
  <conditionalFormatting sqref="M2:R8">
    <cfRule type="cellIs" dxfId="10" priority="6" operator="lessThan">
      <formula>0</formula>
    </cfRule>
  </conditionalFormatting>
  <conditionalFormatting sqref="S2:AA9">
    <cfRule type="cellIs" dxfId="9" priority="7" operator="lessThan">
      <formula>0</formula>
    </cfRule>
  </conditionalFormatting>
  <conditionalFormatting sqref="AB2:AB8">
    <cfRule type="cellIs" dxfId="8" priority="8" operator="lessThan">
      <formula>0</formula>
    </cfRule>
  </conditionalFormatting>
  <conditionalFormatting sqref="AC2">
    <cfRule type="cellIs" dxfId="7" priority="9" operator="lessThan">
      <formula>0</formula>
    </cfRule>
  </conditionalFormatting>
  <conditionalFormatting sqref="AC6:AC8">
    <cfRule type="cellIs" dxfId="6" priority="10" operator="lessThan">
      <formula>0</formula>
    </cfRule>
  </conditionalFormatting>
  <conditionalFormatting sqref="AE2:AG2">
    <cfRule type="cellIs" dxfId="5" priority="1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showGridLines="0" topLeftCell="R1" workbookViewId="0">
      <selection activeCell="Y2" sqref="Y2"/>
    </sheetView>
  </sheetViews>
  <sheetFormatPr defaultColWidth="9.1796875" defaultRowHeight="12" x14ac:dyDescent="0.3"/>
  <cols>
    <col min="1" max="1" width="27.453125" style="15" customWidth="1"/>
    <col min="2" max="3" width="9.1796875" style="15" customWidth="1"/>
    <col min="4" max="25" width="10.54296875" style="15" bestFit="1" customWidth="1"/>
    <col min="26" max="26" width="3.7265625" style="15" customWidth="1"/>
    <col min="27" max="29" width="10.26953125" style="15" bestFit="1" customWidth="1"/>
    <col min="30" max="37" width="9.1796875" style="15" customWidth="1"/>
    <col min="38" max="39" width="10.54296875" style="15" bestFit="1" customWidth="1"/>
    <col min="40" max="40" width="9.1796875" style="15" customWidth="1"/>
    <col min="41" max="16384" width="9.1796875" style="15"/>
  </cols>
  <sheetData>
    <row r="1" spans="1:29" s="29" customFormat="1" ht="41" customHeight="1" x14ac:dyDescent="0.35">
      <c r="A1" s="50" t="s">
        <v>213</v>
      </c>
      <c r="B1" s="50"/>
    </row>
    <row r="2" spans="1:29" s="29" customFormat="1" ht="12" customHeight="1" x14ac:dyDescent="0.35">
      <c r="A2" s="32" t="s">
        <v>14</v>
      </c>
      <c r="B2" s="33" t="s">
        <v>214</v>
      </c>
      <c r="C2" s="33" t="s">
        <v>215</v>
      </c>
      <c r="D2" s="33" t="s">
        <v>216</v>
      </c>
      <c r="E2" s="33" t="s">
        <v>217</v>
      </c>
      <c r="F2" s="33" t="s">
        <v>218</v>
      </c>
      <c r="G2" s="33" t="s">
        <v>219</v>
      </c>
      <c r="H2" s="33" t="s">
        <v>220</v>
      </c>
      <c r="I2" s="33" t="s">
        <v>221</v>
      </c>
      <c r="J2" s="33" t="s">
        <v>222</v>
      </c>
      <c r="K2" s="33" t="s">
        <v>223</v>
      </c>
      <c r="L2" s="33" t="s">
        <v>224</v>
      </c>
      <c r="M2" s="33" t="s">
        <v>225</v>
      </c>
      <c r="N2" s="33" t="s">
        <v>226</v>
      </c>
      <c r="O2" s="33" t="s">
        <v>227</v>
      </c>
      <c r="P2" s="33" t="s">
        <v>228</v>
      </c>
      <c r="Q2" s="33" t="s">
        <v>229</v>
      </c>
      <c r="R2" s="33" t="s">
        <v>230</v>
      </c>
      <c r="S2" s="33" t="s">
        <v>231</v>
      </c>
      <c r="T2" s="33" t="s">
        <v>232</v>
      </c>
      <c r="U2" s="33" t="s">
        <v>233</v>
      </c>
      <c r="V2" s="33" t="s">
        <v>242</v>
      </c>
      <c r="W2" s="33" t="s">
        <v>243</v>
      </c>
      <c r="X2" s="33" t="s">
        <v>287</v>
      </c>
      <c r="Y2" s="33" t="s">
        <v>288</v>
      </c>
      <c r="AA2" s="33" t="s">
        <v>236</v>
      </c>
      <c r="AB2" s="33" t="s">
        <v>237</v>
      </c>
      <c r="AC2" s="33" t="s">
        <v>238</v>
      </c>
    </row>
    <row r="3" spans="1:29" s="29" customFormat="1" ht="12" customHeight="1" x14ac:dyDescent="0.35">
      <c r="A3" s="13" t="s">
        <v>1</v>
      </c>
      <c r="B3" s="34">
        <v>484392.08909176098</v>
      </c>
      <c r="C3" s="34">
        <v>504806.86506268498</v>
      </c>
      <c r="D3" s="34">
        <v>511214.66142535099</v>
      </c>
      <c r="E3" s="34">
        <v>528565.24380970898</v>
      </c>
      <c r="F3" s="34">
        <v>533973.59022121702</v>
      </c>
      <c r="G3" s="34">
        <v>550294.00253353501</v>
      </c>
      <c r="H3" s="34">
        <v>557235.38390470098</v>
      </c>
      <c r="I3" s="34">
        <v>552500.90170481405</v>
      </c>
      <c r="J3" s="34">
        <v>523508.16410308197</v>
      </c>
      <c r="K3" s="34">
        <v>544963.33191513096</v>
      </c>
      <c r="L3" s="34">
        <v>559230.69530709297</v>
      </c>
      <c r="M3" s="34">
        <v>579330.43317943602</v>
      </c>
      <c r="N3" s="34">
        <v>600070.09739759006</v>
      </c>
      <c r="O3" s="34">
        <v>623482.43968151195</v>
      </c>
      <c r="P3" s="34">
        <v>664239.25720174797</v>
      </c>
      <c r="Q3" s="34">
        <v>660395.03899117198</v>
      </c>
      <c r="R3" s="34">
        <v>700719.47645225003</v>
      </c>
      <c r="S3" s="34">
        <v>722196.99648295704</v>
      </c>
      <c r="T3" s="34">
        <v>742343.07862419402</v>
      </c>
      <c r="U3" s="34">
        <v>707900.06006750499</v>
      </c>
      <c r="V3" s="34">
        <v>734915.38205239899</v>
      </c>
      <c r="W3" s="34">
        <v>723557.03281166998</v>
      </c>
      <c r="X3" s="34">
        <v>473440.09412148199</v>
      </c>
      <c r="Y3" s="34">
        <v>473440.09412148199</v>
      </c>
      <c r="AA3" s="34">
        <f>SUM(N3:Q3)</f>
        <v>2548186.8332720217</v>
      </c>
      <c r="AB3" s="34">
        <f>SUM(R3:U3)</f>
        <v>2873159.6116269063</v>
      </c>
      <c r="AC3" s="36">
        <f>AB3-AA3</f>
        <v>324972.77835488459</v>
      </c>
    </row>
    <row r="4" spans="1:29" s="29" customFormat="1" ht="12" customHeight="1" x14ac:dyDescent="0.35">
      <c r="A4" s="13" t="s">
        <v>244</v>
      </c>
      <c r="B4" s="34">
        <v>276948.281663523</v>
      </c>
      <c r="C4" s="34">
        <v>282541.349328226</v>
      </c>
      <c r="D4" s="34">
        <v>285089.90620913898</v>
      </c>
      <c r="E4" s="34">
        <v>301002.63569483598</v>
      </c>
      <c r="F4" s="34">
        <v>299758.51389441401</v>
      </c>
      <c r="G4" s="34">
        <v>311175.07414850697</v>
      </c>
      <c r="H4" s="34">
        <v>315663.80554452701</v>
      </c>
      <c r="I4" s="34">
        <v>312590.18387265899</v>
      </c>
      <c r="J4" s="34">
        <v>293887.66697484802</v>
      </c>
      <c r="K4" s="34">
        <v>309627.70344014099</v>
      </c>
      <c r="L4" s="34">
        <v>317058.26589235698</v>
      </c>
      <c r="M4" s="34">
        <v>328883.35591214302</v>
      </c>
      <c r="N4" s="34">
        <v>339950.149846035</v>
      </c>
      <c r="O4" s="34">
        <v>349969.12735997298</v>
      </c>
      <c r="P4" s="34">
        <v>378179.903931754</v>
      </c>
      <c r="Q4" s="34">
        <v>378695.22676501097</v>
      </c>
      <c r="R4" s="34">
        <v>396703.370507007</v>
      </c>
      <c r="S4" s="34">
        <v>409969.16273839597</v>
      </c>
      <c r="T4" s="34">
        <v>421278.38194496097</v>
      </c>
      <c r="U4" s="34">
        <v>388203.04301459598</v>
      </c>
      <c r="V4" s="34">
        <v>406115.05796381499</v>
      </c>
      <c r="W4" s="34">
        <v>393973.615592719</v>
      </c>
      <c r="X4" s="34">
        <v>266587.305284278</v>
      </c>
      <c r="Y4" s="34">
        <v>266587.305284278</v>
      </c>
      <c r="AA4" s="34">
        <f>SUM(N4:Q4)</f>
        <v>1446794.407902773</v>
      </c>
      <c r="AB4" s="34">
        <f>SUM(R4:U4)</f>
        <v>1616153.95820496</v>
      </c>
      <c r="AC4" s="36">
        <f>AB4-AA4</f>
        <v>169359.55030218698</v>
      </c>
    </row>
    <row r="5" spans="1:29" s="29" customFormat="1" ht="12" customHeight="1" x14ac:dyDescent="0.35">
      <c r="A5" s="13" t="s">
        <v>245</v>
      </c>
      <c r="B5" s="34">
        <v>72332.688143924199</v>
      </c>
      <c r="C5" s="34">
        <v>75748.132625706494</v>
      </c>
      <c r="D5" s="34">
        <v>78409.165280744899</v>
      </c>
      <c r="E5" s="34">
        <v>81718.000168382903</v>
      </c>
      <c r="F5" s="34">
        <v>88491.834249504696</v>
      </c>
      <c r="G5" s="34">
        <v>92911.258809414998</v>
      </c>
      <c r="H5" s="34">
        <v>96056.839235320993</v>
      </c>
      <c r="I5" s="34">
        <v>95903.391483365995</v>
      </c>
      <c r="J5" s="34">
        <v>92504.563094040001</v>
      </c>
      <c r="K5" s="34">
        <v>96832.018566849307</v>
      </c>
      <c r="L5" s="34">
        <v>103925.471479863</v>
      </c>
      <c r="M5" s="34">
        <v>108976.043771047</v>
      </c>
      <c r="N5" s="34">
        <v>111735.833531747</v>
      </c>
      <c r="O5" s="34">
        <v>120536.00351433799</v>
      </c>
      <c r="P5" s="34">
        <v>128125.007441084</v>
      </c>
      <c r="Q5" s="34">
        <v>125316.532550795</v>
      </c>
      <c r="R5" s="34">
        <v>140576.81558055</v>
      </c>
      <c r="S5" s="34">
        <v>143549.73680570701</v>
      </c>
      <c r="T5" s="34">
        <v>144245.55597832199</v>
      </c>
      <c r="U5" s="34">
        <v>137629.37512284101</v>
      </c>
      <c r="V5" s="34">
        <v>140373.16119862901</v>
      </c>
      <c r="W5" s="34">
        <v>141508.85759798801</v>
      </c>
      <c r="X5" s="34">
        <v>82867.959916298307</v>
      </c>
      <c r="Y5" s="34">
        <v>82867.959916298307</v>
      </c>
      <c r="AA5" s="34">
        <f>SUM(N5:Q5)</f>
        <v>485713.377037964</v>
      </c>
      <c r="AB5" s="34">
        <f>SUM(R5:U5)</f>
        <v>566001.48348742002</v>
      </c>
      <c r="AC5" s="36">
        <f>AB5-AA5</f>
        <v>80288.106449456012</v>
      </c>
    </row>
    <row r="6" spans="1:29" s="29" customFormat="1" ht="15" customHeight="1" x14ac:dyDescent="0.35">
      <c r="A6" s="13" t="s">
        <v>246</v>
      </c>
      <c r="B6" s="34">
        <v>35110.403014346899</v>
      </c>
      <c r="C6" s="34">
        <v>41356.1972259131</v>
      </c>
      <c r="D6" s="34">
        <v>41125.171667340401</v>
      </c>
      <c r="E6" s="34">
        <v>41343.5407049079</v>
      </c>
      <c r="F6" s="34">
        <v>42902.3370145894</v>
      </c>
      <c r="G6" s="34">
        <v>43853.136805310802</v>
      </c>
      <c r="H6" s="34">
        <v>44031.399217937098</v>
      </c>
      <c r="I6" s="34">
        <v>42847.248134261201</v>
      </c>
      <c r="J6" s="34">
        <v>44771.338286436599</v>
      </c>
      <c r="K6" s="34">
        <v>43447.270006994098</v>
      </c>
      <c r="L6" s="34">
        <v>44720.255404199801</v>
      </c>
      <c r="M6" s="34">
        <v>44212.748970532601</v>
      </c>
      <c r="N6" s="34">
        <v>43621.264661208603</v>
      </c>
      <c r="O6" s="34">
        <v>47659.670954355199</v>
      </c>
      <c r="P6" s="34">
        <v>52516.203124308602</v>
      </c>
      <c r="Q6" s="34">
        <v>52704.461379904496</v>
      </c>
      <c r="R6" s="34">
        <v>56548.432414995303</v>
      </c>
      <c r="S6" s="34">
        <v>57339.961067163298</v>
      </c>
      <c r="T6" s="34">
        <v>57838.1993115433</v>
      </c>
      <c r="U6" s="34">
        <v>55561.2533549125</v>
      </c>
      <c r="V6" s="34">
        <v>51332.131327869203</v>
      </c>
      <c r="W6" s="34">
        <v>51259.278279024104</v>
      </c>
      <c r="X6" s="34">
        <v>33002.021368604102</v>
      </c>
      <c r="Y6" s="34">
        <v>33002.021368604102</v>
      </c>
      <c r="AA6" s="34">
        <f>SUM(N6:Q6)</f>
        <v>196501.60011977691</v>
      </c>
      <c r="AB6" s="34">
        <f>SUM(R6:U6)</f>
        <v>227287.84614861442</v>
      </c>
      <c r="AC6" s="36">
        <f>AB6-AA6</f>
        <v>30786.246028837515</v>
      </c>
    </row>
    <row r="7" spans="1:29" s="29" customFormat="1" ht="15" customHeight="1" x14ac:dyDescent="0.35">
      <c r="A7" s="13" t="s">
        <v>247</v>
      </c>
      <c r="B7" s="34">
        <v>100000.716269967</v>
      </c>
      <c r="C7" s="34">
        <v>105161.18588283801</v>
      </c>
      <c r="D7" s="34">
        <v>106590.418268127</v>
      </c>
      <c r="E7" s="34">
        <v>104501.067241582</v>
      </c>
      <c r="F7" s="34">
        <v>102820.905062709</v>
      </c>
      <c r="G7" s="34">
        <v>102354.532770302</v>
      </c>
      <c r="H7" s="34">
        <v>101483.33990691599</v>
      </c>
      <c r="I7" s="34">
        <v>101160.078214528</v>
      </c>
      <c r="J7" s="34">
        <v>92344.595747757397</v>
      </c>
      <c r="K7" s="34">
        <v>95056.339901146799</v>
      </c>
      <c r="L7" s="34">
        <v>93526.702530674607</v>
      </c>
      <c r="M7" s="34">
        <v>97258.284525712297</v>
      </c>
      <c r="N7" s="34">
        <v>104762.849358598</v>
      </c>
      <c r="O7" s="34">
        <v>105317.63785284699</v>
      </c>
      <c r="P7" s="34">
        <v>105418.142704602</v>
      </c>
      <c r="Q7" s="34">
        <v>103678.818295463</v>
      </c>
      <c r="R7" s="34">
        <v>106890.85794969799</v>
      </c>
      <c r="S7" s="34">
        <v>111338.13587169199</v>
      </c>
      <c r="T7" s="34">
        <v>118980.941389368</v>
      </c>
      <c r="U7" s="34">
        <v>126506.38857515399</v>
      </c>
      <c r="V7" s="34">
        <v>137095.03156208599</v>
      </c>
      <c r="W7" s="34">
        <v>136815.28134193801</v>
      </c>
      <c r="X7" s="34">
        <v>90982.807552301194</v>
      </c>
      <c r="Y7" s="34">
        <v>90982.807552301194</v>
      </c>
      <c r="AA7" s="34">
        <f>SUM(N7:Q7)</f>
        <v>419177.44821150997</v>
      </c>
      <c r="AB7" s="34">
        <f>SUM(R7:U7)</f>
        <v>463716.32378591201</v>
      </c>
      <c r="AC7" s="36">
        <f>AB7-AA7</f>
        <v>44538.875574402045</v>
      </c>
    </row>
    <row r="8" spans="1:29" s="29" customFormat="1" ht="15" customHeight="1" x14ac:dyDescent="0.35">
      <c r="A8" s="37" t="s">
        <v>248</v>
      </c>
      <c r="C8" s="35">
        <f t="shared" ref="C8:Y8" si="0">C4/B4-1</f>
        <v>2.0195350666585066E-2</v>
      </c>
      <c r="D8" s="35">
        <f t="shared" si="0"/>
        <v>9.0201200177335572E-3</v>
      </c>
      <c r="E8" s="35">
        <f t="shared" si="0"/>
        <v>5.5816530642174289E-2</v>
      </c>
      <c r="F8" s="35">
        <f t="shared" si="0"/>
        <v>-4.133258825292474E-3</v>
      </c>
      <c r="G8" s="35">
        <f t="shared" si="0"/>
        <v>3.8085858198890987E-2</v>
      </c>
      <c r="H8" s="35">
        <f t="shared" si="0"/>
        <v>1.4425099466282454E-2</v>
      </c>
      <c r="I8" s="35">
        <f t="shared" si="0"/>
        <v>-9.7370101287538313E-3</v>
      </c>
      <c r="J8" s="35">
        <f t="shared" si="0"/>
        <v>-5.9830787602178415E-2</v>
      </c>
      <c r="K8" s="35">
        <f t="shared" si="0"/>
        <v>5.3558002713465447E-2</v>
      </c>
      <c r="L8" s="35">
        <f t="shared" si="0"/>
        <v>2.3998377308161345E-2</v>
      </c>
      <c r="M8" s="35">
        <f t="shared" si="0"/>
        <v>3.7296267884719736E-2</v>
      </c>
      <c r="N8" s="35">
        <f t="shared" si="0"/>
        <v>3.3649601705135757E-2</v>
      </c>
      <c r="O8" s="35">
        <f t="shared" si="0"/>
        <v>2.9471902037624176E-2</v>
      </c>
      <c r="P8" s="35">
        <f t="shared" si="0"/>
        <v>8.0609329127377061E-2</v>
      </c>
      <c r="Q8" s="35">
        <f t="shared" si="0"/>
        <v>1.3626393890828759E-3</v>
      </c>
      <c r="R8" s="35">
        <f t="shared" si="0"/>
        <v>4.7553131038460261E-2</v>
      </c>
      <c r="S8" s="35">
        <f t="shared" si="0"/>
        <v>3.3440079458953553E-2</v>
      </c>
      <c r="T8" s="35">
        <f t="shared" si="0"/>
        <v>2.758553626576421E-2</v>
      </c>
      <c r="U8" s="35">
        <f t="shared" si="0"/>
        <v>-7.8511835280183462E-2</v>
      </c>
      <c r="V8" s="35">
        <f t="shared" si="0"/>
        <v>4.6140841169412417E-2</v>
      </c>
      <c r="W8" s="35">
        <f t="shared" si="0"/>
        <v>-2.9896557965545356E-2</v>
      </c>
      <c r="X8" s="35">
        <f t="shared" si="0"/>
        <v>-0.32333716083193265</v>
      </c>
      <c r="Y8" s="35">
        <f t="shared" si="0"/>
        <v>0</v>
      </c>
      <c r="AB8" s="35">
        <f>AB4/AA4-1</f>
        <v>0.11705847726332119</v>
      </c>
    </row>
    <row r="9" spans="1:29" s="29" customFormat="1" ht="15" customHeight="1" x14ac:dyDescent="0.35">
      <c r="A9" s="37" t="s">
        <v>249</v>
      </c>
      <c r="C9" s="35">
        <f t="shared" ref="C9:Y9" si="1">C5/B5-1</f>
        <v>4.7218547650080378E-2</v>
      </c>
      <c r="D9" s="35">
        <f t="shared" si="1"/>
        <v>3.5130009979088772E-2</v>
      </c>
      <c r="E9" s="35">
        <f t="shared" si="1"/>
        <v>4.2199593322932216E-2</v>
      </c>
      <c r="F9" s="35">
        <f t="shared" si="1"/>
        <v>8.2892802897330586E-2</v>
      </c>
      <c r="G9" s="35">
        <f t="shared" si="1"/>
        <v>4.9941608707642304E-2</v>
      </c>
      <c r="H9" s="35">
        <f t="shared" si="1"/>
        <v>3.3855750812271213E-2</v>
      </c>
      <c r="I9" s="35">
        <f t="shared" si="1"/>
        <v>-1.5974682612560631E-3</v>
      </c>
      <c r="J9" s="35">
        <f t="shared" si="1"/>
        <v>-3.5440127160836665E-2</v>
      </c>
      <c r="K9" s="35">
        <f t="shared" si="1"/>
        <v>4.6780994667366071E-2</v>
      </c>
      <c r="L9" s="35">
        <f t="shared" si="1"/>
        <v>7.3255241582273145E-2</v>
      </c>
      <c r="M9" s="35">
        <f t="shared" si="1"/>
        <v>4.8598021440418693E-2</v>
      </c>
      <c r="N9" s="35">
        <f t="shared" si="1"/>
        <v>2.5324738035986893E-2</v>
      </c>
      <c r="O9" s="35">
        <f t="shared" si="1"/>
        <v>7.8758708862100457E-2</v>
      </c>
      <c r="P9" s="35">
        <f t="shared" si="1"/>
        <v>6.2960474094723828E-2</v>
      </c>
      <c r="Q9" s="35">
        <f t="shared" si="1"/>
        <v>-2.1919802748736839E-2</v>
      </c>
      <c r="R9" s="35">
        <f t="shared" si="1"/>
        <v>0.12177390100998431</v>
      </c>
      <c r="S9" s="35">
        <f t="shared" si="1"/>
        <v>2.1148019414720221E-2</v>
      </c>
      <c r="T9" s="35">
        <f t="shared" si="1"/>
        <v>4.8472340534957414E-3</v>
      </c>
      <c r="U9" s="35">
        <f t="shared" si="1"/>
        <v>-4.5867484863625907E-2</v>
      </c>
      <c r="V9" s="35">
        <f t="shared" si="1"/>
        <v>1.9936049795612476E-2</v>
      </c>
      <c r="W9" s="35">
        <f t="shared" si="1"/>
        <v>8.0905522798049301E-3</v>
      </c>
      <c r="X9" s="35">
        <f t="shared" si="1"/>
        <v>-0.41439736478039002</v>
      </c>
      <c r="Y9" s="35">
        <f t="shared" si="1"/>
        <v>0</v>
      </c>
      <c r="AB9" s="35">
        <f>AB5/AA5-1</f>
        <v>0.16529935193277701</v>
      </c>
    </row>
    <row r="10" spans="1:29" s="29" customFormat="1" ht="15" customHeight="1" x14ac:dyDescent="0.35">
      <c r="A10" s="37" t="s">
        <v>250</v>
      </c>
      <c r="C10" s="35">
        <f t="shared" ref="C10:Y10" si="2">C6/B6-1</f>
        <v>0.17789013156624911</v>
      </c>
      <c r="D10" s="35">
        <f t="shared" si="2"/>
        <v>-5.586237953908002E-3</v>
      </c>
      <c r="E10" s="35">
        <f t="shared" si="2"/>
        <v>5.3098632471100249E-3</v>
      </c>
      <c r="F10" s="35">
        <f t="shared" si="2"/>
        <v>3.7703502968154279E-2</v>
      </c>
      <c r="G10" s="35">
        <f t="shared" si="2"/>
        <v>2.21619579930592E-2</v>
      </c>
      <c r="H10" s="35">
        <f t="shared" si="2"/>
        <v>4.064986580497143E-3</v>
      </c>
      <c r="I10" s="35">
        <f t="shared" si="2"/>
        <v>-2.6893333046602574E-2</v>
      </c>
      <c r="J10" s="35">
        <f t="shared" si="2"/>
        <v>4.490580459557858E-2</v>
      </c>
      <c r="K10" s="35">
        <f t="shared" si="2"/>
        <v>-2.9574016103146583E-2</v>
      </c>
      <c r="L10" s="35">
        <f t="shared" si="2"/>
        <v>2.929954855623329E-2</v>
      </c>
      <c r="M10" s="35">
        <f t="shared" si="2"/>
        <v>-1.1348469034448749E-2</v>
      </c>
      <c r="N10" s="35">
        <f t="shared" si="2"/>
        <v>-1.3378139181488558E-2</v>
      </c>
      <c r="O10" s="35">
        <f t="shared" si="2"/>
        <v>9.257884484806933E-2</v>
      </c>
      <c r="P10" s="35">
        <f t="shared" si="2"/>
        <v>0.10190024548437648</v>
      </c>
      <c r="Q10" s="35">
        <f t="shared" si="2"/>
        <v>3.5847651657199275E-3</v>
      </c>
      <c r="R10" s="35">
        <f t="shared" si="2"/>
        <v>7.2934452500760472E-2</v>
      </c>
      <c r="S10" s="35">
        <f t="shared" si="2"/>
        <v>1.3997357987913128E-2</v>
      </c>
      <c r="T10" s="35">
        <f t="shared" si="2"/>
        <v>8.689197465558296E-3</v>
      </c>
      <c r="U10" s="35">
        <f t="shared" si="2"/>
        <v>-3.9367511155838586E-2</v>
      </c>
      <c r="V10" s="35">
        <f t="shared" si="2"/>
        <v>-7.611638996025949E-2</v>
      </c>
      <c r="W10" s="35">
        <f t="shared" si="2"/>
        <v>-1.4192484699255825E-3</v>
      </c>
      <c r="X10" s="35">
        <f t="shared" si="2"/>
        <v>-0.3561746775098682</v>
      </c>
      <c r="Y10" s="35">
        <f t="shared" si="2"/>
        <v>0</v>
      </c>
      <c r="AB10" s="35">
        <f>AB6/AA6-1</f>
        <v>0.15667173198626294</v>
      </c>
    </row>
    <row r="11" spans="1:29" s="29" customFormat="1" ht="15" customHeight="1" x14ac:dyDescent="0.35">
      <c r="A11" s="37" t="s">
        <v>251</v>
      </c>
      <c r="C11" s="35">
        <f t="shared" ref="C11:Y11" si="3">C7/B7-1</f>
        <v>5.1604326502417752E-2</v>
      </c>
      <c r="D11" s="35">
        <f t="shared" si="3"/>
        <v>1.3590873603130715E-2</v>
      </c>
      <c r="E11" s="35">
        <f t="shared" si="3"/>
        <v>-1.9601677716370891E-2</v>
      </c>
      <c r="F11" s="35">
        <f t="shared" si="3"/>
        <v>-1.6077942773434661E-2</v>
      </c>
      <c r="G11" s="35">
        <f t="shared" si="3"/>
        <v>-4.5357730718531553E-3</v>
      </c>
      <c r="H11" s="35">
        <f t="shared" si="3"/>
        <v>-8.5115220577586248E-3</v>
      </c>
      <c r="I11" s="35">
        <f t="shared" si="3"/>
        <v>-3.1853671024673069E-3</v>
      </c>
      <c r="J11" s="35">
        <f t="shared" si="3"/>
        <v>-8.7143887414517396E-2</v>
      </c>
      <c r="K11" s="35">
        <f t="shared" si="3"/>
        <v>2.9365488380030724E-2</v>
      </c>
      <c r="L11" s="35">
        <f t="shared" si="3"/>
        <v>-1.6091902676485637E-2</v>
      </c>
      <c r="M11" s="35">
        <f t="shared" si="3"/>
        <v>3.9898573285140904E-2</v>
      </c>
      <c r="N11" s="35">
        <f t="shared" si="3"/>
        <v>7.7161188576194917E-2</v>
      </c>
      <c r="O11" s="35">
        <f t="shared" si="3"/>
        <v>5.2956606053160549E-3</v>
      </c>
      <c r="P11" s="35">
        <f t="shared" si="3"/>
        <v>9.5430218341419071E-4</v>
      </c>
      <c r="Q11" s="35">
        <f t="shared" si="3"/>
        <v>-1.6499289064623834E-2</v>
      </c>
      <c r="R11" s="35">
        <f t="shared" si="3"/>
        <v>3.0980673844886564E-2</v>
      </c>
      <c r="S11" s="35">
        <f t="shared" si="3"/>
        <v>4.1605783762039383E-2</v>
      </c>
      <c r="T11" s="35">
        <f t="shared" si="3"/>
        <v>6.8644992641907709E-2</v>
      </c>
      <c r="U11" s="35">
        <f t="shared" si="3"/>
        <v>6.3249181742131233E-2</v>
      </c>
      <c r="V11" s="35">
        <f t="shared" si="3"/>
        <v>8.3700460555330647E-2</v>
      </c>
      <c r="W11" s="35">
        <f t="shared" si="3"/>
        <v>-2.0405569549856173E-3</v>
      </c>
      <c r="X11" s="35">
        <f t="shared" si="3"/>
        <v>-0.33499528225278574</v>
      </c>
      <c r="Y11" s="35">
        <f t="shared" si="3"/>
        <v>0</v>
      </c>
      <c r="AB11" s="35">
        <f>AB7/AA7-1</f>
        <v>0.10625303380330831</v>
      </c>
    </row>
  </sheetData>
  <mergeCells count="1">
    <mergeCell ref="A1:B1"/>
  </mergeCells>
  <conditionalFormatting sqref="B2:B11">
    <cfRule type="cellIs" dxfId="4" priority="1" operator="lessThan">
      <formula>0</formula>
    </cfRule>
  </conditionalFormatting>
  <conditionalFormatting sqref="C2:K7">
    <cfRule type="cellIs" dxfId="3" priority="2" operator="lessThan">
      <formula>0</formula>
    </cfRule>
  </conditionalFormatting>
  <conditionalFormatting sqref="C8:L11">
    <cfRule type="cellIs" dxfId="2" priority="3" operator="lessThan">
      <formula>0</formula>
    </cfRule>
  </conditionalFormatting>
  <conditionalFormatting sqref="L2:AB11">
    <cfRule type="cellIs" dxfId="1" priority="4" operator="lessThan">
      <formula>0</formula>
    </cfRule>
  </conditionalFormatting>
  <conditionalFormatting sqref="AC2">
    <cfRule type="cellIs" dxfId="0" priority="5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showGridLines="0" zoomScale="98" zoomScaleNormal="98" workbookViewId="0">
      <pane xSplit="5" ySplit="2" topLeftCell="F3" activePane="bottomRight" state="frozenSplit"/>
      <selection activeCell="AI4" sqref="AI4 AI4"/>
      <selection pane="topRight"/>
      <selection pane="bottomLeft"/>
      <selection pane="bottomRight" activeCell="A3" sqref="A3:XFD1048576"/>
    </sheetView>
  </sheetViews>
  <sheetFormatPr defaultColWidth="9.1796875" defaultRowHeight="12" x14ac:dyDescent="0.3"/>
  <cols>
    <col min="1" max="1" width="39.7265625" style="38" bestFit="1" customWidth="1"/>
    <col min="2" max="2" width="10.81640625" style="38" bestFit="1" customWidth="1"/>
    <col min="3" max="3" width="28.453125" style="38" bestFit="1" customWidth="1"/>
    <col min="4" max="4" width="9.54296875" style="38" bestFit="1" customWidth="1"/>
    <col min="5" max="5" width="11" style="38" bestFit="1" customWidth="1"/>
    <col min="6" max="7" width="8.81640625" style="38" bestFit="1" customWidth="1"/>
    <col min="8" max="8" width="8.7265625" style="38" customWidth="1"/>
    <col min="9" max="9" width="7.81640625" style="38" bestFit="1" customWidth="1"/>
    <col min="10" max="10" width="7.54296875" style="38" customWidth="1"/>
    <col min="11" max="12" width="7.81640625" style="39" bestFit="1" customWidth="1"/>
    <col min="13" max="13" width="7.7265625" style="39" customWidth="1"/>
    <col min="14" max="14" width="8.81640625" style="39" bestFit="1" customWidth="1"/>
    <col min="15" max="15" width="8.7265625" style="39" customWidth="1"/>
    <col min="16" max="16" width="8.7265625" style="40" customWidth="1"/>
    <col min="17" max="22" width="8.7265625" style="41" customWidth="1"/>
    <col min="23" max="23" width="8.81640625" style="38" customWidth="1"/>
    <col min="24" max="24" width="9.1796875" style="38" customWidth="1"/>
    <col min="25" max="26" width="10.26953125" style="38" customWidth="1"/>
    <col min="27" max="27" width="9.1796875" style="42" customWidth="1"/>
    <col min="28" max="29" width="9.1796875" style="38" customWidth="1"/>
    <col min="30" max="35" width="9.1796875" style="39" customWidth="1"/>
    <col min="36" max="36" width="9.1796875" style="38" customWidth="1"/>
    <col min="37" max="16384" width="9.1796875" style="38"/>
  </cols>
  <sheetData>
    <row r="1" spans="1:35" s="29" customFormat="1" ht="31" customHeight="1" x14ac:dyDescent="0.35">
      <c r="A1" s="43" t="s">
        <v>252</v>
      </c>
      <c r="AA1" s="44"/>
      <c r="AD1" s="45"/>
      <c r="AE1" s="45"/>
      <c r="AF1" s="45"/>
      <c r="AG1" s="45"/>
      <c r="AH1" s="45"/>
      <c r="AI1" s="45"/>
    </row>
    <row r="2" spans="1:35" s="29" customFormat="1" ht="60.75" customHeight="1" x14ac:dyDescent="0.35">
      <c r="A2" s="46" t="s">
        <v>253</v>
      </c>
      <c r="B2" s="47" t="s">
        <v>14</v>
      </c>
      <c r="C2" s="47" t="s">
        <v>254</v>
      </c>
      <c r="D2" s="47" t="s">
        <v>255</v>
      </c>
      <c r="E2" s="47" t="s">
        <v>17</v>
      </c>
      <c r="F2" s="47" t="s">
        <v>289</v>
      </c>
      <c r="G2" s="47" t="s">
        <v>290</v>
      </c>
      <c r="H2" s="47" t="s">
        <v>291</v>
      </c>
      <c r="I2" s="47" t="s">
        <v>292</v>
      </c>
      <c r="J2" s="47" t="s">
        <v>293</v>
      </c>
      <c r="K2" s="47" t="s">
        <v>294</v>
      </c>
      <c r="L2" s="47" t="s">
        <v>295</v>
      </c>
      <c r="M2" s="47" t="s">
        <v>296</v>
      </c>
      <c r="N2" s="47" t="s">
        <v>297</v>
      </c>
      <c r="O2" s="47" t="s">
        <v>298</v>
      </c>
      <c r="P2" s="47" t="s">
        <v>256</v>
      </c>
      <c r="Q2" s="47" t="s">
        <v>299</v>
      </c>
      <c r="R2" s="47" t="s">
        <v>300</v>
      </c>
      <c r="S2" s="47" t="s">
        <v>301</v>
      </c>
      <c r="T2" s="47" t="s">
        <v>302</v>
      </c>
      <c r="U2" s="47" t="s">
        <v>303</v>
      </c>
      <c r="V2" s="47" t="s">
        <v>304</v>
      </c>
      <c r="W2" s="47" t="s">
        <v>257</v>
      </c>
      <c r="X2" s="47" t="s">
        <v>258</v>
      </c>
      <c r="Y2" s="47" t="s">
        <v>259</v>
      </c>
      <c r="Z2" s="47" t="s">
        <v>260</v>
      </c>
      <c r="AA2" s="48" t="s">
        <v>261</v>
      </c>
      <c r="AB2" s="47" t="s">
        <v>262</v>
      </c>
      <c r="AC2" s="47" t="s">
        <v>263</v>
      </c>
      <c r="AD2" s="49" t="s">
        <v>264</v>
      </c>
      <c r="AE2" s="49" t="s">
        <v>265</v>
      </c>
      <c r="AF2" s="49" t="s">
        <v>266</v>
      </c>
      <c r="AG2" s="49" t="s">
        <v>267</v>
      </c>
      <c r="AH2" s="49" t="s">
        <v>268</v>
      </c>
      <c r="AI2" s="49" t="s">
        <v>269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EAS_OEI</dc:creator>
  <cp:lastModifiedBy>Murugaraj Karupaiya</cp:lastModifiedBy>
  <cp:lastPrinted>2019-04-15T06:55:17Z</cp:lastPrinted>
  <dcterms:created xsi:type="dcterms:W3CDTF">2018-08-09T07:13:41Z</dcterms:created>
  <dcterms:modified xsi:type="dcterms:W3CDTF">2024-02-09T07:11:06Z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Murugaraj.K@ad.infosys.com</vt:lpwstr>
  </property>
  <property fmtid="{D5CDD505-2E9C-101B-9397-08002B2CF9AE}" pid="5" name="MSIP_Label_be4b3411-284d-4d31-bd4f-bc13ef7f1fd6_SetDate">
    <vt:lpwstr>2019-07-31T13:14:20.5929128Z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0c8f4ee0-be02-4cfb-b388-4442a3c9bf12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etDate">
    <vt:lpwstr>2022-04-06T05:45:26Z</vt:lpwstr>
  </property>
  <property fmtid="{D5CDD505-2E9C-101B-9397-08002B2CF9AE}" pid="12" name="MSIP_Label_a0819fa7-4367-4500-ba88-dd630d977609_Method">
    <vt:lpwstr>Standard</vt:lpwstr>
  </property>
  <property fmtid="{D5CDD505-2E9C-101B-9397-08002B2CF9AE}" pid="13" name="MSIP_Label_a0819fa7-4367-4500-ba88-dd630d977609_Name">
    <vt:lpwstr>a0819fa7-4367-4500-ba88-dd630d977609</vt:lpwstr>
  </property>
  <property fmtid="{D5CDD505-2E9C-101B-9397-08002B2CF9AE}" pid="14" name="MSIP_Label_a0819fa7-4367-4500-ba88-dd630d977609_SiteId">
    <vt:lpwstr>63ce7d59-2f3e-42cd-a8cc-be764cff5eb6</vt:lpwstr>
  </property>
  <property fmtid="{D5CDD505-2E9C-101B-9397-08002B2CF9AE}" pid="15" name="MSIP_Label_a0819fa7-4367-4500-ba88-dd630d977609_ActionId">
    <vt:lpwstr>0c8f4ee0-be02-4cfb-b388-4442a3c9bf12</vt:lpwstr>
  </property>
  <property fmtid="{D5CDD505-2E9C-101B-9397-08002B2CF9AE}" pid="16" name="MSIP_Label_a0819fa7-4367-4500-ba88-dd630d977609_ContentBits">
    <vt:r8>0</vt:r8>
  </property>
</Properties>
</file>