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10" yWindow="-110" windowWidth="19420" windowHeight="10300" activeTab="2"/>
  </bookViews>
  <sheets>
    <sheet name="AccountWise_Revenue&amp;TopAccounts" sheetId="15" r:id="rId1"/>
    <sheet name="Top10 Accounts_Charts" sheetId="16" r:id="rId2"/>
    <sheet name="Org 300 Accounts_Charts" sheetId="17" r:id="rId3"/>
    <sheet name="Top 15 Accounts" sheetId="18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'AccountWise_Revenue&amp;TopAccounts'!$A$18:$HH$18</definedName>
    <definedName name="Category" localSheetId="3">[1]Sheet2!$B$2:$B$5</definedName>
    <definedName name="Category">[2]Sheet2!$B$2:$B$5</definedName>
    <definedName name="Job" localSheetId="3">[3]Lookup!$G$2:$G$6</definedName>
    <definedName name="Job">[4]Lookup!$G$2:$G$6</definedName>
    <definedName name="Locations" localSheetId="3">[3]Lookup!$C$2:$C$30</definedName>
    <definedName name="Locations">[4]Lookup!$C$2:$C$30</definedName>
    <definedName name="open1_2" localSheetId="3">OFFSET(#REF!,0,0,COUNTA(#REF!),1)</definedName>
    <definedName name="open1_2">OFFSET(#REF!,0,0,COUNTA(#REF!),1)</definedName>
    <definedName name="open1_2to5" localSheetId="3">OFFSET(#REF!,0,0,COUNTA(#REF!),1)</definedName>
    <definedName name="open1_2to5">OFFSET(#REF!,0,0,COUNTA(#REF!),1)</definedName>
    <definedName name="open1_50" localSheetId="3">OFFSET(#REF!,0,0,COUNTA(#REF!),1)</definedName>
    <definedName name="open1_50">OFFSET(#REF!,0,0,COUNTA(#REF!),1)</definedName>
    <definedName name="open1_5to50" localSheetId="3">OFFSET(#REF!,0,0,COUNTA(#REF!),1)</definedName>
    <definedName name="open1_5to50">OFFSET(#REF!,0,0,COUNTA(#REF!),1)</definedName>
    <definedName name="open1_n2" localSheetId="3">OFFSET(#REF!,0,0,COUNTA(#REF!),1)</definedName>
    <definedName name="open1_n2">OFFSET(#REF!,0,0,COUNTA(#REF!),1)</definedName>
    <definedName name="open1_n2to5" localSheetId="3">OFFSET(#REF!,0,0,COUNTA(#REF!),1)</definedName>
    <definedName name="open1_n2to5">OFFSET(#REF!,0,0,COUNTA(#REF!),1)</definedName>
    <definedName name="open1_n50" localSheetId="3">OFFSET(#REF!,0,0,COUNTA(#REF!),1)</definedName>
    <definedName name="open1_n50">OFFSET(#REF!,0,0,COUNTA(#REF!),1)</definedName>
    <definedName name="open1_n5to50" localSheetId="3">OFFSET(#REF!,0,0,COUNTA(#REF!),1)</definedName>
    <definedName name="open1_n5to50">OFFSET(#REF!,0,0,COUNTA(#REF!),1)</definedName>
    <definedName name="open2cus" localSheetId="3">OFFSET(#REF!,0,0,COUNTA(#REF!),1)</definedName>
    <definedName name="open2cus">OFFSET(#REF!,0,0,COUNTA(#REF!),1)</definedName>
    <definedName name="open2ncus" localSheetId="3">OFFSET(#REF!,0,0,COUNTA(#REF!),1)</definedName>
    <definedName name="open2ncus">OFFSET(#REF!,0,0,COUNTA(#REF!),1)</definedName>
    <definedName name="open2npros" localSheetId="3">OFFSET(#REF!,0,0,COUNTA(#REF!),1)</definedName>
    <definedName name="open2npros">OFFSET(#REF!,0,0,COUNTA(#REF!),1)</definedName>
    <definedName name="open2nstart" localSheetId="3">OFFSET(#REF!,0,0,COUNTA(#REF!),1)</definedName>
    <definedName name="open2nstart">OFFSET(#REF!,0,0,COUNTA(#REF!),1)</definedName>
    <definedName name="open2pros" localSheetId="3">OFFSET(#REF!,0,0,COUNTA(#REF!),1)</definedName>
    <definedName name="open2pros">OFFSET(#REF!,0,0,COUNTA(#REF!),1)</definedName>
    <definedName name="open2start" localSheetId="3">OFFSET(#REF!,0,0,COUNTA(#REF!),1)</definedName>
    <definedName name="open2start">OFFSET(#REF!,0,0,COUNTA(#REF!),1)</definedName>
    <definedName name="open3fshil" localSheetId="3">OFFSET(#REF!,0,0,COUNTA(#REF!),1)</definedName>
    <definedName name="open3fshil">OFFSET(#REF!,0,0,COUNTA(#REF!),1)</definedName>
    <definedName name="open3mrcl" localSheetId="3">OFFSET(#REF!,0,0,COUNTA(#REF!),1)</definedName>
    <definedName name="open3mrcl">OFFSET(#REF!,0,0,COUNTA(#REF!),1)</definedName>
    <definedName name="open3others" localSheetId="3">OFFSET(#REF!,0,0,COUNTA(#REF!),1)</definedName>
    <definedName name="open3others">OFFSET(#REF!,0,0,COUNTA(#REF!),1)</definedName>
    <definedName name="open3pfshil" localSheetId="3">OFFSET(#REF!,0,0,COUNTA(#REF!),1)</definedName>
    <definedName name="open3pfshil">OFFSET(#REF!,0,0,COUNTA(#REF!),1)</definedName>
    <definedName name="open3pmrcl" localSheetId="3">OFFSET(#REF!,0,0,COUNTA(#REF!),1)</definedName>
    <definedName name="open3pmrcl">OFFSET(#REF!,0,0,COUNTA(#REF!),1)</definedName>
    <definedName name="open3pothers" localSheetId="3">OFFSET(#REF!,0,0,COUNTA(#REF!),1)</definedName>
    <definedName name="open3pothers">OFFSET(#REF!,0,0,COUNTA(#REF!),1)</definedName>
    <definedName name="open3psource" localSheetId="3">OFFSET(#REF!,0,0,COUNTA(#REF!),1)</definedName>
    <definedName name="open3psource">OFFSET(#REF!,0,0,COUNTA(#REF!),1)</definedName>
    <definedName name="open3source" localSheetId="3">OFFSET(#REF!,0,0,COUNTA(#REF!),1)</definedName>
    <definedName name="open3source">OFFSET(#REF!,0,0,COUNTA(#REF!),1)</definedName>
    <definedName name="open4high" localSheetId="3">OFFSET(#REF!,0,0,COUNTA(#REF!),1)</definedName>
    <definedName name="open4high">OFFSET(#REF!,0,0,COUNTA(#REF!),1)</definedName>
    <definedName name="open4low" localSheetId="3">OFFSET(#REF!,0,0,COUNTA(#REF!),1)</definedName>
    <definedName name="open4low">OFFSET(#REF!,0,0,COUNTA(#REF!),1)</definedName>
    <definedName name="open4med" localSheetId="3">OFFSET(#REF!,0,0,COUNTA(#REF!),1)</definedName>
    <definedName name="open4med">OFFSET(#REF!,0,0,COUNTA(#REF!),1)</definedName>
    <definedName name="open4phigh" localSheetId="3">OFFSET(#REF!,0,0,COUNTA(#REF!),1)</definedName>
    <definedName name="open4phigh">OFFSET(#REF!,0,0,COUNTA(#REF!),1)</definedName>
    <definedName name="open4plow" localSheetId="3">OFFSET(#REF!,0,0,COUNTA(#REF!),1)</definedName>
    <definedName name="open4plow">OFFSET(#REF!,0,0,COUNTA(#REF!),1)</definedName>
    <definedName name="open4pmed" localSheetId="3">OFFSET(#REF!,0,0,COUNTA(#REF!),1)</definedName>
    <definedName name="open4pmed">OFFSET(#REF!,0,0,COUNTA(#REF!),1)</definedName>
    <definedName name="open5america" localSheetId="3">OFFSET(#REF!,0,0,COUNTA(#REF!),1)</definedName>
    <definedName name="open5america">OFFSET(#REF!,0,0,COUNTA(#REF!),1)</definedName>
    <definedName name="open5eur" localSheetId="3">OFFSET(#REF!,0,0,COUNTA(#REF!),1)</definedName>
    <definedName name="open5eur">OFFSET(#REF!,0,0,COUNTA(#REF!),1)</definedName>
    <definedName name="open5pamerica" localSheetId="3">OFFSET(#REF!,0,0,COUNTA(#REF!),1)</definedName>
    <definedName name="open5pamerica">OFFSET(#REF!,0,0,COUNTA(#REF!),1)</definedName>
    <definedName name="open5peur" localSheetId="3">OFFSET(#REF!,0,0,COUNTA(#REF!),1)</definedName>
    <definedName name="open5peur">OFFSET(#REF!,0,0,COUNTA(#REF!),1)</definedName>
    <definedName name="open5prow" localSheetId="3">OFFSET(#REF!,0,0,COUNTA(#REF!),1)</definedName>
    <definedName name="open5prow">OFFSET(#REF!,0,0,COUNTA(#REF!),1)</definedName>
    <definedName name="open5row" localSheetId="3">OFFSET(#REF!,0,0,COUNTA(#REF!),1)</definedName>
    <definedName name="open5row">OFFSET(#REF!,0,0,COUNTA(#REF!),1)</definedName>
    <definedName name="Period" localSheetId="3">[3]Lookup!$I$2:$I$5</definedName>
    <definedName name="Period">[4]Lookup!$I$2:$I$5</definedName>
    <definedName name="Role" localSheetId="3">[3]Lookup!$E$2:$E$17</definedName>
    <definedName name="Role">[4]Lookup!$E$2:$E$17</definedName>
    <definedName name="SAPBEXdnldView">"00O2TLIUPXFXHK6B6LGN21YYK"</definedName>
    <definedName name="SAPBEXsysID">"BIP"</definedName>
    <definedName name="Skill" localSheetId="3">[3]Lookup!$A$2:$A$51</definedName>
    <definedName name="Skill">[4]Lookup!$A$2:$A$51</definedName>
    <definedName name="tab1Aband">OFFSET([5]ClosedOppTrend!$F$13,0,0,COUNTA([5]ClosedOppTrend!$C$13:$C$66),1)</definedName>
    <definedName name="tab1lost">OFFSET([5]ClosedOppTrend!$E$13,0,0,COUNTA([5]ClosedOppTrend!$C$13:$C$66),1)</definedName>
    <definedName name="tab1Overall">OFFSET([5]ClosedOppTrend!$G$13,0,0,COUNTA([5]ClosedOppTrend!$C$13:$C$66),1)</definedName>
    <definedName name="tab1pAband">OFFSET([5]ClosedOppTrend!$J$13,0,0,COUNTA([5]ClosedOppTrend!$C$13:$C$66),1)</definedName>
    <definedName name="tab1plost">OFFSET([5]ClosedOppTrend!$I$13,0,0,COUNTA([5]ClosedOppTrend!$C$13:$C$66),1)</definedName>
    <definedName name="tab1pwon">OFFSET([5]ClosedOppTrend!$H$13,0,0,COUNTA([5]ClosedOppTrend!$C$13:$C$66),1)</definedName>
    <definedName name="tab1won">OFFSET([5]ClosedOppTrend!$D$13,0,0,COUNTA([5]ClosedOppTrend!$C$13:$C$66),1)</definedName>
    <definedName name="tab2fshil">OFFSET([5]ClosedOppTrend!$AI$13,0,0,COUNTA([5]ClosedOppTrend!$AG$13:$AG$66),1)</definedName>
    <definedName name="tab2mrcl">OFFSET([5]ClosedOppTrend!$AH$13,0,0,COUNTA([5]ClosedOppTrend!$AG$13:$AG$66),1)</definedName>
    <definedName name="tab2others">OFFSET([5]ClosedOppTrend!$AK$13,0,0,COUNTA([5]ClosedOppTrend!$AG$13:$AG$66),1)</definedName>
    <definedName name="tab2pfshil">OFFSET([5]ClosedOppTrend!$AM$13,0,0,COUNTA([5]ClosedOppTrend!$AG$13:$AG$66),1)</definedName>
    <definedName name="tab2pmrcl">OFFSET([5]ClosedOppTrend!$AL$13,0,0,COUNTA([5]ClosedOppTrend!$AG$13:$AG$66),1)</definedName>
    <definedName name="tab2pothers">OFFSET([5]ClosedOppTrend!$AO$13,0,0,COUNTA([5]ClosedOppTrend!$AG$13:$AG$66),1)</definedName>
    <definedName name="tab2psource">OFFSET([5]ClosedOppTrend!$AN$13,0,0,COUNTA([5]ClosedOppTrend!$AG$13:$AG$66),1)</definedName>
    <definedName name="tab2source">OFFSET([5]ClosedOppTrend!$AJ$13,0,0,COUNTA([5]ClosedOppTrend!$AG$13:$AG$66),1)</definedName>
    <definedName name="tab3America">OFFSET([5]ClosedOppTrend!$BB$13,0,0,COUNTA([5]ClosedOppTrend!$BA$13:$BA$66),1)</definedName>
    <definedName name="tab3eur">OFFSET([5]ClosedOppTrend!$BC$13,0,0,COUNTA([5]ClosedOppTrend!$BA$13:$BA$66),1)</definedName>
    <definedName name="tab3others">OFFSET([5]ClosedOppTrend!$BD$13,0,0,COUNTA([5]ClosedOppTrend!$BA$13:$BA$66),1)</definedName>
    <definedName name="tab3pamerica">OFFSET([5]ClosedOppTrend!$BE$13,0,0,COUNTA([5]ClosedOppTrend!$BA$13:$BA$66),1)</definedName>
    <definedName name="tab3peur">OFFSET([5]ClosedOppTrend!$BF$13,0,0,COUNTA([5]ClosedOppTrend!$BA$13:$BA$66),1)</definedName>
    <definedName name="tab3pothers">OFFSET([5]ClosedOppTrend!$BG$13,0,0,COUNTA([5]ClosedOppTrend!$BA$13:$BA$66),1)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7" l="1"/>
  <c r="Y10" i="17"/>
  <c r="Y9" i="17"/>
  <c r="Y8" i="17"/>
  <c r="FK17" i="15"/>
  <c r="FI17" i="15"/>
  <c r="FG17" i="15"/>
  <c r="FF17" i="15"/>
  <c r="BN13" i="15"/>
  <c r="AC13" i="15"/>
  <c r="AC4" i="15"/>
  <c r="Y6" i="16" s="1"/>
  <c r="AC3" i="15"/>
  <c r="Y5" i="16" s="1"/>
  <c r="AC2" i="15"/>
  <c r="AK2" i="15"/>
  <c r="AL2" i="15"/>
  <c r="AM2" i="15"/>
  <c r="AN2" i="15"/>
  <c r="AO2" i="15"/>
  <c r="AP2" i="15"/>
  <c r="AQ2" i="15"/>
  <c r="AR2" i="15"/>
  <c r="AS2" i="15"/>
  <c r="AT2" i="15"/>
  <c r="AU2" i="15"/>
  <c r="AK3" i="15"/>
  <c r="AL3" i="15"/>
  <c r="AM3" i="15"/>
  <c r="AN3" i="15"/>
  <c r="AO3" i="15"/>
  <c r="AP3" i="15"/>
  <c r="AQ3" i="15"/>
  <c r="AR3" i="15"/>
  <c r="AS3" i="15"/>
  <c r="AT3" i="15"/>
  <c r="AU3" i="15"/>
  <c r="AU5" i="15" s="1"/>
  <c r="AK4" i="15"/>
  <c r="AL4" i="15"/>
  <c r="AM4" i="15"/>
  <c r="AM6" i="15" s="1"/>
  <c r="AN4" i="15"/>
  <c r="AO4" i="15"/>
  <c r="AP4" i="15"/>
  <c r="AQ4" i="15"/>
  <c r="AR4" i="15"/>
  <c r="AS4" i="15"/>
  <c r="AT4" i="15"/>
  <c r="AU4" i="15"/>
  <c r="AV8" i="15"/>
  <c r="AW8" i="15"/>
  <c r="AX8" i="15"/>
  <c r="AV9" i="15"/>
  <c r="AW9" i="15"/>
  <c r="AX9" i="15"/>
  <c r="AV10" i="15"/>
  <c r="AW10" i="15"/>
  <c r="AX10" i="15"/>
  <c r="AV11" i="15"/>
  <c r="AW11" i="15"/>
  <c r="AX11" i="15"/>
  <c r="AK13" i="15"/>
  <c r="AL13" i="15"/>
  <c r="AM13" i="15"/>
  <c r="AN13" i="15"/>
  <c r="AO13" i="15"/>
  <c r="AP13" i="15"/>
  <c r="AQ13" i="15"/>
  <c r="AR13" i="15"/>
  <c r="AS13" i="15"/>
  <c r="AT13" i="15"/>
  <c r="AU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T17" i="15"/>
  <c r="BU17" i="15"/>
  <c r="BW17" i="15"/>
  <c r="BY17" i="15"/>
  <c r="BZ17" i="15"/>
  <c r="CA17" i="15"/>
  <c r="CC17" i="15"/>
  <c r="CE17" i="15"/>
  <c r="CF17" i="15"/>
  <c r="CG17" i="15"/>
  <c r="CI17" i="15"/>
  <c r="CK17" i="15"/>
  <c r="CL17" i="15"/>
  <c r="CM17" i="15"/>
  <c r="CO17" i="15"/>
  <c r="CQ17" i="15"/>
  <c r="CR17" i="15"/>
  <c r="CS17" i="15"/>
  <c r="CU17" i="15"/>
  <c r="CW17" i="15"/>
  <c r="CX17" i="15"/>
  <c r="CY17" i="15"/>
  <c r="DA17" i="15"/>
  <c r="DC17" i="15"/>
  <c r="DD17" i="15"/>
  <c r="DE17" i="15"/>
  <c r="DG17" i="15"/>
  <c r="DI17" i="15"/>
  <c r="DJ17" i="15"/>
  <c r="DK17" i="15"/>
  <c r="DM17" i="15"/>
  <c r="DO17" i="15"/>
  <c r="DP17" i="15"/>
  <c r="DQ17" i="15"/>
  <c r="DS17" i="15"/>
  <c r="DU17" i="15"/>
  <c r="DV17" i="15"/>
  <c r="DW17" i="15"/>
  <c r="DY17" i="15"/>
  <c r="EA17" i="15"/>
  <c r="EB17" i="15"/>
  <c r="EC17" i="15"/>
  <c r="EE17" i="15"/>
  <c r="EG17" i="15"/>
  <c r="EH17" i="15"/>
  <c r="EI17" i="15"/>
  <c r="EK17" i="15"/>
  <c r="EM17" i="15"/>
  <c r="EN17" i="15"/>
  <c r="EO17" i="15"/>
  <c r="EQ17" i="15"/>
  <c r="ES17" i="15"/>
  <c r="ET17" i="15"/>
  <c r="EU17" i="15"/>
  <c r="EW17" i="15"/>
  <c r="EY17" i="15"/>
  <c r="EZ17" i="15"/>
  <c r="FA17" i="15"/>
  <c r="FC17" i="15"/>
  <c r="FE17" i="15"/>
  <c r="FL17" i="15"/>
  <c r="FM17" i="15"/>
  <c r="FO17" i="15"/>
  <c r="FQ17" i="15"/>
  <c r="FR17" i="15"/>
  <c r="FS17" i="15"/>
  <c r="FU17" i="15"/>
  <c r="FW17" i="15"/>
  <c r="FX17" i="15"/>
  <c r="FY17" i="15"/>
  <c r="GA17" i="15"/>
  <c r="GC17" i="15"/>
  <c r="GD17" i="15"/>
  <c r="GE17" i="15"/>
  <c r="GG17" i="15"/>
  <c r="GI17" i="15"/>
  <c r="GJ17" i="15"/>
  <c r="GK17" i="15"/>
  <c r="GM17" i="15"/>
  <c r="GO17" i="15"/>
  <c r="GP17" i="15"/>
  <c r="GQ17" i="15"/>
  <c r="GS17" i="15"/>
  <c r="GU17" i="15"/>
  <c r="GV17" i="15"/>
  <c r="GW17" i="15"/>
  <c r="GY17" i="15"/>
  <c r="HA17" i="15"/>
  <c r="HB17" i="15"/>
  <c r="HC17" i="15"/>
  <c r="HE17" i="15"/>
  <c r="HG17" i="15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B7" i="17"/>
  <c r="AA7" i="17"/>
  <c r="AB6" i="17"/>
  <c r="AA6" i="17"/>
  <c r="AB10" i="17" s="1"/>
  <c r="AB5" i="17"/>
  <c r="AA5" i="17"/>
  <c r="AB4" i="17"/>
  <c r="AA4" i="17"/>
  <c r="AB8" i="17" s="1"/>
  <c r="AB3" i="17"/>
  <c r="AA3" i="17"/>
  <c r="AJ13" i="15"/>
  <c r="AI13" i="15"/>
  <c r="AH13" i="15"/>
  <c r="AG13" i="15"/>
  <c r="AF13" i="15"/>
  <c r="AE13" i="15"/>
  <c r="AD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AJ4" i="15"/>
  <c r="AI4" i="15"/>
  <c r="AH4" i="15"/>
  <c r="AG4" i="15"/>
  <c r="AF4" i="15"/>
  <c r="AE4" i="15"/>
  <c r="AD4" i="15"/>
  <c r="AB4" i="15"/>
  <c r="AA4" i="15"/>
  <c r="Z4" i="15"/>
  <c r="Y4" i="15"/>
  <c r="X4" i="15"/>
  <c r="W4" i="15"/>
  <c r="V4" i="15"/>
  <c r="U4" i="15"/>
  <c r="T4" i="15"/>
  <c r="S4" i="15"/>
  <c r="R4" i="15"/>
  <c r="N6" i="16" s="1"/>
  <c r="Q4" i="15"/>
  <c r="M6" i="16" s="1"/>
  <c r="P4" i="15"/>
  <c r="L6" i="16" s="1"/>
  <c r="O4" i="15"/>
  <c r="N4" i="15"/>
  <c r="M4" i="15"/>
  <c r="L4" i="15"/>
  <c r="K4" i="15"/>
  <c r="J4" i="15"/>
  <c r="I4" i="15"/>
  <c r="H4" i="15"/>
  <c r="G4" i="15"/>
  <c r="F4" i="15"/>
  <c r="AJ3" i="15"/>
  <c r="AI3" i="15"/>
  <c r="AH3" i="15"/>
  <c r="AG3" i="15"/>
  <c r="AF3" i="15"/>
  <c r="AE3" i="15"/>
  <c r="AD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K5" i="16" s="1"/>
  <c r="N3" i="15"/>
  <c r="J5" i="16" s="1"/>
  <c r="M3" i="15"/>
  <c r="L3" i="15"/>
  <c r="K3" i="15"/>
  <c r="J3" i="15"/>
  <c r="I3" i="15"/>
  <c r="H3" i="15"/>
  <c r="G3" i="15"/>
  <c r="F3" i="15"/>
  <c r="AJ2" i="15"/>
  <c r="AI2" i="15"/>
  <c r="AH2" i="15"/>
  <c r="AG2" i="15"/>
  <c r="AF2" i="15"/>
  <c r="AE2" i="15"/>
  <c r="AD2" i="15"/>
  <c r="AB2" i="15"/>
  <c r="X4" i="16" s="1"/>
  <c r="AA2" i="15"/>
  <c r="W4" i="16" s="1"/>
  <c r="Z2" i="15"/>
  <c r="V4" i="16" s="1"/>
  <c r="Y2" i="15"/>
  <c r="X2" i="15"/>
  <c r="T4" i="16" s="1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F4" i="16" s="1"/>
  <c r="I2" i="15"/>
  <c r="E4" i="16" s="1"/>
  <c r="H2" i="15"/>
  <c r="D4" i="16" s="1"/>
  <c r="G2" i="15"/>
  <c r="C4" i="16" s="1"/>
  <c r="F2" i="15"/>
  <c r="B4" i="16" s="1"/>
  <c r="AP11" i="15"/>
  <c r="AU11" i="15"/>
  <c r="T9" i="15"/>
  <c r="AQ11" i="15"/>
  <c r="AM11" i="15"/>
  <c r="Q8" i="15"/>
  <c r="W11" i="15"/>
  <c r="U10" i="15"/>
  <c r="V11" i="15"/>
  <c r="S9" i="15"/>
  <c r="AN10" i="15"/>
  <c r="N8" i="15"/>
  <c r="AM10" i="15"/>
  <c r="AO11" i="15"/>
  <c r="L8" i="15"/>
  <c r="P8" i="15"/>
  <c r="O8" i="15"/>
  <c r="AK9" i="15"/>
  <c r="AM9" i="15"/>
  <c r="AC11" i="15"/>
  <c r="R9" i="15"/>
  <c r="AK11" i="15"/>
  <c r="AI8" i="15"/>
  <c r="AN9" i="15"/>
  <c r="K8" i="15"/>
  <c r="M8" i="15"/>
  <c r="AL9" i="15"/>
  <c r="AH8" i="15"/>
  <c r="AF8" i="15"/>
  <c r="AU6" i="15" l="1"/>
  <c r="FH17" i="15"/>
  <c r="FJ17" i="15"/>
  <c r="AU16" i="15"/>
  <c r="Y4" i="16"/>
  <c r="Y7" i="16" s="1"/>
  <c r="AC6" i="17"/>
  <c r="AB11" i="17"/>
  <c r="BN4" i="15"/>
  <c r="W14" i="15"/>
  <c r="BN3" i="15"/>
  <c r="AR5" i="15"/>
  <c r="AN5" i="15"/>
  <c r="AX3" i="15"/>
  <c r="AO5" i="15"/>
  <c r="M14" i="15"/>
  <c r="BN2" i="15"/>
  <c r="Y16" i="15"/>
  <c r="AC5" i="15"/>
  <c r="AQ14" i="15"/>
  <c r="AR16" i="15"/>
  <c r="AW4" i="15"/>
  <c r="AP16" i="15"/>
  <c r="AC6" i="15"/>
  <c r="GF17" i="15"/>
  <c r="FB17" i="15"/>
  <c r="AJ16" i="15"/>
  <c r="AC16" i="15"/>
  <c r="DN17" i="15"/>
  <c r="S14" i="15"/>
  <c r="AW2" i="15"/>
  <c r="GH17" i="15"/>
  <c r="ER17" i="15"/>
  <c r="CV17" i="15"/>
  <c r="Y14" i="15"/>
  <c r="EP17" i="15"/>
  <c r="ED17" i="15"/>
  <c r="DF17" i="15"/>
  <c r="CT17" i="15"/>
  <c r="CH17" i="15"/>
  <c r="BV17" i="15"/>
  <c r="AK6" i="15"/>
  <c r="AL6" i="15"/>
  <c r="D7" i="16"/>
  <c r="J14" i="15"/>
  <c r="Z14" i="15"/>
  <c r="AL16" i="15"/>
  <c r="AC14" i="15"/>
  <c r="AE14" i="15"/>
  <c r="AD16" i="15"/>
  <c r="GN17" i="15"/>
  <c r="EX17" i="15"/>
  <c r="EL17" i="15"/>
  <c r="AT16" i="15"/>
  <c r="AS5" i="15"/>
  <c r="AW3" i="15"/>
  <c r="AC15" i="15"/>
  <c r="GX17" i="15"/>
  <c r="GL17" i="15"/>
  <c r="FN17" i="15"/>
  <c r="EJ17" i="15"/>
  <c r="CN17" i="15"/>
  <c r="CB17" i="15"/>
  <c r="AS16" i="15"/>
  <c r="AV3" i="15"/>
  <c r="AC5" i="17"/>
  <c r="AT5" i="15"/>
  <c r="AV4" i="15"/>
  <c r="BK4" i="15"/>
  <c r="AA14" i="15"/>
  <c r="L15" i="15"/>
  <c r="T14" i="15"/>
  <c r="AB15" i="15"/>
  <c r="AQ16" i="15"/>
  <c r="AQ5" i="15"/>
  <c r="C7" i="16"/>
  <c r="Y5" i="15"/>
  <c r="AA6" i="15"/>
  <c r="Y15" i="15"/>
  <c r="AC3" i="17"/>
  <c r="CP17" i="15"/>
  <c r="CD17" i="15"/>
  <c r="AN14" i="15"/>
  <c r="AX2" i="15"/>
  <c r="AG16" i="15"/>
  <c r="N15" i="15"/>
  <c r="BG4" i="15"/>
  <c r="AH15" i="15"/>
  <c r="AM14" i="15"/>
  <c r="AX4" i="15"/>
  <c r="AV2" i="15"/>
  <c r="Q14" i="15"/>
  <c r="BF4" i="15"/>
  <c r="BJ4" i="15"/>
  <c r="BL4" i="15"/>
  <c r="AG14" i="15"/>
  <c r="AI15" i="15"/>
  <c r="BE3" i="15"/>
  <c r="AJ15" i="15"/>
  <c r="BB3" i="15"/>
  <c r="BG3" i="15"/>
  <c r="AE16" i="15"/>
  <c r="AH5" i="15"/>
  <c r="N14" i="15"/>
  <c r="FV17" i="15"/>
  <c r="DT17" i="15"/>
  <c r="U14" i="15"/>
  <c r="FT17" i="15"/>
  <c r="DR17" i="15"/>
  <c r="BX17" i="15"/>
  <c r="AK15" i="15"/>
  <c r="X14" i="15"/>
  <c r="I14" i="15"/>
  <c r="BH3" i="15"/>
  <c r="FP17" i="15"/>
  <c r="BD3" i="15"/>
  <c r="FD17" i="15"/>
  <c r="DH17" i="15"/>
  <c r="AI5" i="15"/>
  <c r="N5" i="15"/>
  <c r="P6" i="15"/>
  <c r="AM5" i="15"/>
  <c r="F6" i="15"/>
  <c r="F16" i="15"/>
  <c r="AL5" i="15"/>
  <c r="G6" i="15"/>
  <c r="G16" i="15"/>
  <c r="AK5" i="15"/>
  <c r="F5" i="15"/>
  <c r="H6" i="15"/>
  <c r="G5" i="15"/>
  <c r="I6" i="15"/>
  <c r="M15" i="15"/>
  <c r="H5" i="15"/>
  <c r="J6" i="15"/>
  <c r="AI14" i="15"/>
  <c r="I5" i="15"/>
  <c r="K6" i="15"/>
  <c r="L14" i="15"/>
  <c r="EF17" i="15"/>
  <c r="J5" i="15"/>
  <c r="L6" i="15"/>
  <c r="K5" i="15"/>
  <c r="M6" i="15"/>
  <c r="U15" i="15"/>
  <c r="L5" i="15"/>
  <c r="N6" i="15"/>
  <c r="M5" i="15"/>
  <c r="O6" i="15"/>
  <c r="O14" i="15"/>
  <c r="GB17" i="15"/>
  <c r="DZ17" i="15"/>
  <c r="CJ17" i="15"/>
  <c r="P14" i="15"/>
  <c r="FZ17" i="15"/>
  <c r="DX17" i="15"/>
  <c r="L5" i="16"/>
  <c r="L8" i="16" s="1"/>
  <c r="G6" i="16"/>
  <c r="BC3" i="15"/>
  <c r="BE4" i="15"/>
  <c r="S15" i="15"/>
  <c r="O6" i="16"/>
  <c r="O9" i="16" s="1"/>
  <c r="U16" i="15"/>
  <c r="BF3" i="15"/>
  <c r="BH4" i="15"/>
  <c r="AQ6" i="15"/>
  <c r="BI4" i="15"/>
  <c r="W15" i="15"/>
  <c r="AO14" i="15"/>
  <c r="AP6" i="15"/>
  <c r="AO6" i="15"/>
  <c r="BI3" i="15"/>
  <c r="HF17" i="15"/>
  <c r="AM15" i="15"/>
  <c r="AN6" i="15"/>
  <c r="X5" i="15"/>
  <c r="HD17" i="15"/>
  <c r="DL17" i="15"/>
  <c r="Z5" i="15"/>
  <c r="AB6" i="15"/>
  <c r="AB14" i="15"/>
  <c r="AA5" i="15"/>
  <c r="AD6" i="15"/>
  <c r="GZ17" i="15"/>
  <c r="AB5" i="15"/>
  <c r="W7" i="16"/>
  <c r="AD5" i="15"/>
  <c r="AF6" i="15"/>
  <c r="AE5" i="15"/>
  <c r="AG15" i="15"/>
  <c r="EV17" i="15"/>
  <c r="AF5" i="15"/>
  <c r="AH6" i="15"/>
  <c r="AH16" i="15"/>
  <c r="GT17" i="15"/>
  <c r="AL14" i="15"/>
  <c r="AG5" i="15"/>
  <c r="AI6" i="15"/>
  <c r="GR17" i="15"/>
  <c r="DB17" i="15"/>
  <c r="AP5" i="15"/>
  <c r="AJ6" i="15"/>
  <c r="CZ17" i="15"/>
  <c r="X7" i="16"/>
  <c r="E7" i="16"/>
  <c r="F7" i="16"/>
  <c r="K8" i="16"/>
  <c r="M9" i="16"/>
  <c r="N9" i="16"/>
  <c r="O5" i="15"/>
  <c r="Q6" i="15"/>
  <c r="AF14" i="15"/>
  <c r="I16" i="15"/>
  <c r="G4" i="16"/>
  <c r="G7" i="16" s="1"/>
  <c r="M5" i="16"/>
  <c r="P6" i="16"/>
  <c r="AK14" i="15"/>
  <c r="P5" i="15"/>
  <c r="R6" i="15"/>
  <c r="J16" i="15"/>
  <c r="H4" i="16"/>
  <c r="N5" i="16"/>
  <c r="Q6" i="16"/>
  <c r="AO16" i="15"/>
  <c r="Q5" i="15"/>
  <c r="S6" i="15"/>
  <c r="AH14" i="15"/>
  <c r="K16" i="15"/>
  <c r="I4" i="16"/>
  <c r="O5" i="16"/>
  <c r="O8" i="16" s="1"/>
  <c r="R6" i="16"/>
  <c r="AC7" i="17"/>
  <c r="AN16" i="15"/>
  <c r="BM2" i="15"/>
  <c r="R5" i="15"/>
  <c r="T6" i="15"/>
  <c r="L16" i="15"/>
  <c r="J4" i="16"/>
  <c r="P5" i="16"/>
  <c r="S6" i="16"/>
  <c r="AM16" i="15"/>
  <c r="BL2" i="15"/>
  <c r="S5" i="15"/>
  <c r="U6" i="15"/>
  <c r="AJ14" i="15"/>
  <c r="M16" i="15"/>
  <c r="K4" i="16"/>
  <c r="Q5" i="16"/>
  <c r="T6" i="16"/>
  <c r="BK2" i="15"/>
  <c r="T5" i="15"/>
  <c r="V6" i="15"/>
  <c r="J15" i="15"/>
  <c r="N16" i="15"/>
  <c r="L4" i="16"/>
  <c r="R5" i="16"/>
  <c r="U6" i="16"/>
  <c r="AK16" i="15"/>
  <c r="BM3" i="15"/>
  <c r="BJ2" i="15"/>
  <c r="U5" i="15"/>
  <c r="W6" i="15"/>
  <c r="K15" i="15"/>
  <c r="O16" i="15"/>
  <c r="M4" i="16"/>
  <c r="S5" i="16"/>
  <c r="V6" i="16"/>
  <c r="BL3" i="15"/>
  <c r="BI2" i="15"/>
  <c r="V5" i="15"/>
  <c r="X6" i="15"/>
  <c r="P16" i="15"/>
  <c r="N4" i="16"/>
  <c r="T5" i="16"/>
  <c r="W6" i="16"/>
  <c r="BK3" i="15"/>
  <c r="BH2" i="15"/>
  <c r="W5" i="15"/>
  <c r="Y6" i="15"/>
  <c r="Q16" i="15"/>
  <c r="O4" i="16"/>
  <c r="U5" i="16"/>
  <c r="X6" i="16"/>
  <c r="Y9" i="16" s="1"/>
  <c r="BM4" i="15"/>
  <c r="BJ3" i="15"/>
  <c r="BG2" i="15"/>
  <c r="Z6" i="15"/>
  <c r="G14" i="15"/>
  <c r="R16" i="15"/>
  <c r="P4" i="16"/>
  <c r="V5" i="16"/>
  <c r="AU15" i="15"/>
  <c r="BF2" i="15"/>
  <c r="H14" i="15"/>
  <c r="O15" i="15"/>
  <c r="S16" i="15"/>
  <c r="Q4" i="16"/>
  <c r="W5" i="16"/>
  <c r="AT15" i="15"/>
  <c r="BE2" i="15"/>
  <c r="BE16" i="15" s="1"/>
  <c r="P15" i="15"/>
  <c r="T16" i="15"/>
  <c r="R4" i="16"/>
  <c r="X5" i="16"/>
  <c r="Y8" i="16" s="1"/>
  <c r="AS15" i="15"/>
  <c r="BD2" i="15"/>
  <c r="Q15" i="15"/>
  <c r="S4" i="16"/>
  <c r="AR15" i="15"/>
  <c r="BC2" i="15"/>
  <c r="AE6" i="15"/>
  <c r="K14" i="15"/>
  <c r="R15" i="15"/>
  <c r="V16" i="15"/>
  <c r="AQ15" i="15"/>
  <c r="BB2" i="15"/>
  <c r="W16" i="15"/>
  <c r="U4" i="16"/>
  <c r="U7" i="16" s="1"/>
  <c r="AO15" i="15"/>
  <c r="BA2" i="15"/>
  <c r="AG6" i="15"/>
  <c r="T15" i="15"/>
  <c r="X16" i="15"/>
  <c r="AN15" i="15"/>
  <c r="AZ2" i="15"/>
  <c r="AB9" i="17"/>
  <c r="AX13" i="15"/>
  <c r="AY2" i="15"/>
  <c r="V15" i="15"/>
  <c r="Z16" i="15"/>
  <c r="AL15" i="15"/>
  <c r="AW13" i="15"/>
  <c r="BD4" i="15"/>
  <c r="BA3" i="15"/>
  <c r="AA16" i="15"/>
  <c r="B6" i="16"/>
  <c r="AV13" i="15"/>
  <c r="BC4" i="15"/>
  <c r="AZ3" i="15"/>
  <c r="X15" i="15"/>
  <c r="AB16" i="15"/>
  <c r="C6" i="16"/>
  <c r="AT6" i="15"/>
  <c r="BB4" i="15"/>
  <c r="AY3" i="15"/>
  <c r="H16" i="15"/>
  <c r="AJ5" i="15"/>
  <c r="R14" i="15"/>
  <c r="D6" i="16"/>
  <c r="AS6" i="15"/>
  <c r="BA4" i="15"/>
  <c r="Z15" i="15"/>
  <c r="B5" i="16"/>
  <c r="E6" i="16"/>
  <c r="AR6" i="15"/>
  <c r="AZ4" i="15"/>
  <c r="AA15" i="15"/>
  <c r="AF16" i="15"/>
  <c r="C5" i="16"/>
  <c r="F6" i="16"/>
  <c r="AU14" i="15"/>
  <c r="AY4" i="15"/>
  <c r="D5" i="16"/>
  <c r="AT14" i="15"/>
  <c r="V14" i="15"/>
  <c r="AF15" i="15"/>
  <c r="E5" i="16"/>
  <c r="H6" i="16"/>
  <c r="AS14" i="15"/>
  <c r="AI16" i="15"/>
  <c r="F5" i="16"/>
  <c r="I6" i="16"/>
  <c r="AC4" i="17"/>
  <c r="AR14" i="15"/>
  <c r="G5" i="16"/>
  <c r="J6" i="16"/>
  <c r="H5" i="16"/>
  <c r="K6" i="16"/>
  <c r="I5" i="16"/>
  <c r="AO8" i="15"/>
  <c r="Z8" i="15"/>
  <c r="AO10" i="15"/>
  <c r="AJ9" i="15"/>
  <c r="AA8" i="15"/>
  <c r="AE10" i="15"/>
  <c r="AE9" i="15"/>
  <c r="AU8" i="15"/>
  <c r="AB9" i="15"/>
  <c r="AH11" i="15"/>
  <c r="AR10" i="15"/>
  <c r="AT11" i="15"/>
  <c r="AA10" i="15"/>
  <c r="AS11" i="15"/>
  <c r="V10" i="15"/>
  <c r="T10" i="15"/>
  <c r="AQ8" i="15"/>
  <c r="Y11" i="15"/>
  <c r="AL10" i="15"/>
  <c r="O9" i="15"/>
  <c r="AF9" i="15"/>
  <c r="AT10" i="15"/>
  <c r="G9" i="15"/>
  <c r="S11" i="15"/>
  <c r="K10" i="15"/>
  <c r="AI10" i="15"/>
  <c r="R10" i="15"/>
  <c r="AK10" i="15"/>
  <c r="U11" i="15"/>
  <c r="W9" i="15"/>
  <c r="M11" i="15"/>
  <c r="AE11" i="15"/>
  <c r="AS9" i="15"/>
  <c r="R8" i="15"/>
  <c r="AP9" i="15"/>
  <c r="Y8" i="15"/>
  <c r="T11" i="15"/>
  <c r="AH9" i="15"/>
  <c r="M9" i="15"/>
  <c r="V8" i="15"/>
  <c r="P10" i="15"/>
  <c r="G11" i="15"/>
  <c r="H11" i="15"/>
  <c r="V9" i="15"/>
  <c r="AR8" i="15"/>
  <c r="AD8" i="15"/>
  <c r="AF10" i="15"/>
  <c r="AD10" i="15"/>
  <c r="N11" i="15"/>
  <c r="AG9" i="15"/>
  <c r="L10" i="15"/>
  <c r="AB8" i="15"/>
  <c r="Q10" i="15"/>
  <c r="Z11" i="15"/>
  <c r="I9" i="15"/>
  <c r="N9" i="15"/>
  <c r="AU9" i="15"/>
  <c r="AJ10" i="15"/>
  <c r="Q11" i="15"/>
  <c r="AB10" i="15"/>
  <c r="AS10" i="15"/>
  <c r="G8" i="15"/>
  <c r="S10" i="15"/>
  <c r="AP8" i="15"/>
  <c r="O11" i="15"/>
  <c r="AQ9" i="15"/>
  <c r="AN8" i="15"/>
  <c r="AI9" i="15"/>
  <c r="L11" i="15"/>
  <c r="AN11" i="15"/>
  <c r="J11" i="15"/>
  <c r="AI11" i="15"/>
  <c r="U8" i="15"/>
  <c r="I10" i="15"/>
  <c r="AG10" i="15"/>
  <c r="AG8" i="15"/>
  <c r="AT9" i="15"/>
  <c r="W10" i="15"/>
  <c r="AD9" i="15"/>
  <c r="F10" i="15"/>
  <c r="J8" i="15"/>
  <c r="AC10" i="15"/>
  <c r="K11" i="15"/>
  <c r="K9" i="15"/>
  <c r="X11" i="15"/>
  <c r="P9" i="15"/>
  <c r="P11" i="15"/>
  <c r="I11" i="15"/>
  <c r="Y10" i="15"/>
  <c r="AH10" i="15"/>
  <c r="L9" i="15"/>
  <c r="F8" i="15"/>
  <c r="G10" i="15"/>
  <c r="AB11" i="15"/>
  <c r="F9" i="15"/>
  <c r="Q9" i="15"/>
  <c r="AL8" i="15"/>
  <c r="AA9" i="15"/>
  <c r="J10" i="15"/>
  <c r="M10" i="15"/>
  <c r="AS8" i="15"/>
  <c r="J9" i="15"/>
  <c r="H9" i="15"/>
  <c r="AG11" i="15"/>
  <c r="AJ11" i="15"/>
  <c r="AP10" i="15"/>
  <c r="AF11" i="15"/>
  <c r="AU10" i="15"/>
  <c r="AT8" i="15"/>
  <c r="U9" i="15"/>
  <c r="O10" i="15"/>
  <c r="T8" i="15"/>
  <c r="AJ8" i="15"/>
  <c r="AD11" i="15"/>
  <c r="AQ10" i="15"/>
  <c r="R11" i="15"/>
  <c r="Z9" i="15"/>
  <c r="S8" i="15"/>
  <c r="Z10" i="15"/>
  <c r="AE8" i="15"/>
  <c r="H8" i="15"/>
  <c r="AK8" i="15"/>
  <c r="X9" i="15"/>
  <c r="I8" i="15"/>
  <c r="AO9" i="15"/>
  <c r="Y9" i="15"/>
  <c r="AC8" i="15"/>
  <c r="F11" i="15"/>
  <c r="AA11" i="15"/>
  <c r="AM8" i="15"/>
  <c r="AL11" i="15"/>
  <c r="X10" i="15"/>
  <c r="AC9" i="15"/>
  <c r="AR11" i="15"/>
  <c r="W8" i="15"/>
  <c r="AR9" i="15"/>
  <c r="X8" i="15"/>
  <c r="H10" i="15"/>
  <c r="N10" i="15"/>
  <c r="I7" i="16" l="1"/>
  <c r="AW16" i="15"/>
  <c r="BN16" i="15"/>
  <c r="S8" i="16"/>
  <c r="J9" i="16"/>
  <c r="M8" i="16"/>
  <c r="D8" i="16"/>
  <c r="V9" i="16"/>
  <c r="E9" i="16"/>
  <c r="AV16" i="15"/>
  <c r="T8" i="16"/>
  <c r="H9" i="16"/>
  <c r="G9" i="16"/>
  <c r="S9" i="16"/>
  <c r="AX16" i="15"/>
  <c r="V8" i="16"/>
  <c r="G8" i="16"/>
  <c r="P7" i="16"/>
  <c r="L7" i="16"/>
  <c r="X9" i="16"/>
  <c r="I8" i="16"/>
  <c r="T9" i="16"/>
  <c r="Q8" i="16"/>
  <c r="P9" i="16"/>
  <c r="K7" i="16"/>
  <c r="C9" i="16"/>
  <c r="S7" i="16"/>
  <c r="I9" i="16"/>
  <c r="F8" i="16"/>
  <c r="W9" i="16"/>
  <c r="W8" i="16"/>
  <c r="U9" i="16"/>
  <c r="AY16" i="15"/>
  <c r="Q7" i="16"/>
  <c r="R8" i="16"/>
  <c r="AB5" i="16"/>
  <c r="BH16" i="15"/>
  <c r="R9" i="16"/>
  <c r="AB6" i="16"/>
  <c r="K9" i="16"/>
  <c r="N7" i="16"/>
  <c r="AA4" i="16"/>
  <c r="H8" i="16"/>
  <c r="F9" i="16"/>
  <c r="C8" i="16"/>
  <c r="AZ16" i="15"/>
  <c r="AA6" i="16"/>
  <c r="BK16" i="15"/>
  <c r="L9" i="16"/>
  <c r="J8" i="16"/>
  <c r="Q9" i="16"/>
  <c r="BC16" i="15"/>
  <c r="BB16" i="15"/>
  <c r="N8" i="16"/>
  <c r="AA5" i="16"/>
  <c r="BD16" i="15"/>
  <c r="BA16" i="15"/>
  <c r="M7" i="16"/>
  <c r="H7" i="16"/>
  <c r="X8" i="16"/>
  <c r="BG16" i="15"/>
  <c r="BF16" i="15"/>
  <c r="R7" i="16"/>
  <c r="AB4" i="16"/>
  <c r="BI16" i="15"/>
  <c r="BL16" i="15"/>
  <c r="BJ16" i="15"/>
  <c r="BM16" i="15"/>
  <c r="U8" i="16"/>
  <c r="P8" i="16"/>
  <c r="O7" i="16"/>
  <c r="J7" i="16"/>
  <c r="V7" i="16"/>
  <c r="E8" i="16"/>
  <c r="D9" i="16"/>
  <c r="T7" i="16"/>
  <c r="BI8" i="15"/>
  <c r="BC9" i="15"/>
  <c r="AY11" i="15"/>
  <c r="BD10" i="15"/>
  <c r="BE8" i="15"/>
  <c r="BG9" i="15"/>
  <c r="BK10" i="15"/>
  <c r="BA9" i="15"/>
  <c r="BM9" i="15"/>
  <c r="BJ9" i="15"/>
  <c r="BE11" i="15"/>
  <c r="BG10" i="15"/>
  <c r="BF10" i="15"/>
  <c r="BH8" i="15"/>
  <c r="BN10" i="15"/>
  <c r="BE10" i="15"/>
  <c r="BK8" i="15"/>
  <c r="BB10" i="15"/>
  <c r="AZ9" i="15"/>
  <c r="BL10" i="15"/>
  <c r="BF11" i="15"/>
  <c r="BM8" i="15"/>
  <c r="BJ10" i="15"/>
  <c r="BF9" i="15"/>
  <c r="AY9" i="15"/>
  <c r="BH9" i="15"/>
  <c r="BA8" i="15"/>
  <c r="BL11" i="15"/>
  <c r="BB9" i="15"/>
  <c r="BE9" i="15"/>
  <c r="BA11" i="15"/>
  <c r="BC10" i="15"/>
  <c r="BM10" i="15"/>
  <c r="AY8" i="15"/>
  <c r="BG8" i="15"/>
  <c r="BL9" i="15"/>
  <c r="BA10" i="15"/>
  <c r="BI11" i="15"/>
  <c r="BH10" i="15"/>
  <c r="BB8" i="15"/>
  <c r="BK9" i="15"/>
  <c r="BG11" i="15"/>
  <c r="AZ11" i="15"/>
  <c r="BB11" i="15"/>
  <c r="BC11" i="15"/>
  <c r="BF8" i="15"/>
  <c r="BN11" i="15"/>
  <c r="BD8" i="15"/>
  <c r="BH11" i="15"/>
  <c r="BK11" i="15"/>
  <c r="BJ8" i="15"/>
  <c r="BC8" i="15"/>
  <c r="AZ8" i="15"/>
  <c r="BN8" i="15"/>
  <c r="BI10" i="15"/>
  <c r="BL8" i="15"/>
  <c r="BD9" i="15"/>
  <c r="AY10" i="15"/>
  <c r="BN9" i="15"/>
  <c r="BI9" i="15"/>
  <c r="BJ11" i="15"/>
  <c r="BD11" i="15"/>
  <c r="BM11" i="15"/>
  <c r="AZ10" i="15"/>
  <c r="AE6" i="16" l="1"/>
  <c r="AE5" i="16"/>
  <c r="AB9" i="16"/>
  <c r="AF6" i="16"/>
  <c r="AG6" i="16" s="1"/>
  <c r="AC6" i="16"/>
  <c r="AC4" i="16"/>
  <c r="AB7" i="16"/>
  <c r="AB8" i="16"/>
  <c r="AF5" i="16"/>
  <c r="AC5" i="16"/>
  <c r="AG5" i="16" l="1"/>
</calcChain>
</file>

<file path=xl/sharedStrings.xml><?xml version="1.0" encoding="utf-8"?>
<sst xmlns="http://schemas.openxmlformats.org/spreadsheetml/2006/main" count="341" uniqueCount="306">
  <si>
    <t>ORC Totals -&gt;</t>
  </si>
  <si>
    <t>ORC Top 10 Totals -&gt;</t>
  </si>
  <si>
    <t>ORC Non-Top 10 Totals -&gt;</t>
  </si>
  <si>
    <t>ORC Top 10 Vs EAS % -&gt;</t>
  </si>
  <si>
    <t>ORC Non-Top 10 Vs EAS % -&gt;</t>
  </si>
  <si>
    <t>Org 100 Total -&gt;</t>
  </si>
  <si>
    <t>Org 101 - 200 Total -&gt;</t>
  </si>
  <si>
    <t>Org 201 - 300 Total -&gt;</t>
  </si>
  <si>
    <t>Org 300 Beyond -&gt;</t>
  </si>
  <si>
    <t>Filtered Totals -&gt;</t>
  </si>
  <si>
    <t>Filtered Growth (Seq)  %  -&gt;</t>
  </si>
  <si>
    <t>Filtered Growth (Same Q/H/F Last Y)  %  -&gt;</t>
  </si>
  <si>
    <t>Contribution (Filtered Total Vs EAS)  %  -&gt;</t>
  </si>
  <si>
    <t>SL</t>
  </si>
  <si>
    <t>MCC</t>
  </si>
  <si>
    <t>MCC Name</t>
  </si>
  <si>
    <t>Vertical</t>
  </si>
  <si>
    <t>Sub Vertical</t>
  </si>
  <si>
    <t>Q1'19 Act. Rev. KUSD 
(31-Mar-23 Fx)</t>
  </si>
  <si>
    <t>Q2'19 Act. Rev. KUSD 
(31-Mar-23 Fx)</t>
  </si>
  <si>
    <t>Q3'19 Act. Rev. KUSD 
(31-Mar-23 Fx)</t>
  </si>
  <si>
    <t>Q4'19 Act. Rev. KUSD 
(31-Mar-23 Fx)</t>
  </si>
  <si>
    <t>Q1'20 Act. Rev. KUSD 
(31-Mar-23 Fx)</t>
  </si>
  <si>
    <t>Q2'20 Act. Rev. KUSD 
(31-Mar-23 Fx)</t>
  </si>
  <si>
    <t>Q3'20 Act. Rev. KUSD 
(31-Mar-23 Fx)</t>
  </si>
  <si>
    <t>Q4'20 Act. Rev. KUSD 
(31-Mar-23 Fx)</t>
  </si>
  <si>
    <t>Q1'21 Act. Rev. KUSD 
(31-Mar-23 Fx)</t>
  </si>
  <si>
    <t>Q2'21 Act. Rev. KUSD 
(31-Mar-23 Fx)</t>
  </si>
  <si>
    <t>Q3'21 Act Rev. KUSD 
(31-Mar-23 Fx)</t>
  </si>
  <si>
    <t>Q4'21 Act. Rev. KUSD 
(31-Mar-23 Fx)</t>
  </si>
  <si>
    <t>Q1'22 Act. Rev. KUSD 
(31-Mar-23 Fx)</t>
  </si>
  <si>
    <t>Q2'22 Act. Rev. KUSD 
(31-Mar-23 Fx)</t>
  </si>
  <si>
    <t>Q3'22 Act. Rev. KUSD 
(31-Mar-23 Fx)</t>
  </si>
  <si>
    <t>Q4'22 Act. Rev. KUSD 
(31-Mar-23 Fx)</t>
  </si>
  <si>
    <t>Q1'23 Act. Rev. KUSD 
(31-Mar-23 Fx)</t>
  </si>
  <si>
    <t>Q2'23 Act. Rev. KUSD 
(31-Mar-23 Fx)</t>
  </si>
  <si>
    <t>Q3'23 Act. Rev. KUSD 
(31-Mar-23 Fx)</t>
  </si>
  <si>
    <t>Q4'23  Act. Rev. KUSD 
(31-Mar-23 Fx)</t>
  </si>
  <si>
    <t>Q1'24  Act. Rev. KUSD 
(31-Mar-23 Fx)</t>
  </si>
  <si>
    <t>Q2'24 Act. Rev. KUSD 
(31-Mar-23 Fx)</t>
  </si>
  <si>
    <t>H1 FY19 Act. Rev. KUSD 
(31-Mar-23 Fx)</t>
  </si>
  <si>
    <t>H2 FY19 Act. Rev. KUSD 
(31-Mar-23 Fx)</t>
  </si>
  <si>
    <t>H1 FY20 Act. Rev. KUSD 
(31-Mar-23 Fx)</t>
  </si>
  <si>
    <t>H2 FY20 Act. Rev. KUSD 
(31-Mar-23 Fx)</t>
  </si>
  <si>
    <t>H1 FY21 Act. Rev. KUSD 
(31-Mar-23 Fx)</t>
  </si>
  <si>
    <t>H2 FY21 Act. Rev. KUSD 
(31-Mar-23 Fx)</t>
  </si>
  <si>
    <t>H1 FY22 Act. Rev. KUSD 
(31-Mar-23 Fx)</t>
  </si>
  <si>
    <t>H2 FY22 Act. Rev. KUSD 
(31-Mar-23 Fx)</t>
  </si>
  <si>
    <t>H1 FY23 Act. Rev. KUSD 
(31-Mar-23 Fx)</t>
  </si>
  <si>
    <t>H2  FY23 Act. Rev. KUSD 
(31-Mar-23 Fx)</t>
  </si>
  <si>
    <t>H1 FY24 Act. Rev. KUSD
(31-Mar-23 Fx)</t>
  </si>
  <si>
    <t>H2 FY24 TD. Rev. KUSD
(31-Mar-23 Fx)</t>
  </si>
  <si>
    <t>FY19 Act. Rev. KUSD 
(31-Mar-23 Fx)</t>
  </si>
  <si>
    <t>FY20 Act. Rev. KUSD 
(31-Mar-23 Fx)</t>
  </si>
  <si>
    <t>FY21 Act. Rev. KUSD 
(31-Mar-23 Fx)</t>
  </si>
  <si>
    <t>FY22 Act. Rev. KUSD 
(31-Mar-23 Fx)</t>
  </si>
  <si>
    <t>FY23  Act. Rev. KUSD 
(31-Mar-23 Fx)</t>
  </si>
  <si>
    <t>FY24  Act. Rev. KUSD TD
(31-Mar-23 Fx)</t>
  </si>
  <si>
    <t>FY21 Vs FY20</t>
  </si>
  <si>
    <t>FY22 Vs FY21</t>
  </si>
  <si>
    <t>FY23 Vs FY22</t>
  </si>
  <si>
    <t>Q4'20 Vs. Q3'20 Act. Rev.</t>
  </si>
  <si>
    <t>Q1'21 Vs. Q4'20 Act. Rev.</t>
  </si>
  <si>
    <t>Q2'21 vs. Q1'21 Act. Rev.</t>
  </si>
  <si>
    <t>Q3'21 vs. Q2'21 Act. Rev.</t>
  </si>
  <si>
    <t>Q4'21  vs. Q3'21 Act. Rev.</t>
  </si>
  <si>
    <t>Q1'22  vs. Q4'21 Act. Rev.</t>
  </si>
  <si>
    <t>Q2'22  vs. Q1'22 Act. Rev.</t>
  </si>
  <si>
    <t>Q3'22  vs. Q2'22 Act. Rev.</t>
  </si>
  <si>
    <t>Q4'22  vs. Q3'22 Act. Rev.</t>
  </si>
  <si>
    <t>Q1'23  vs. Q4'22 Act. Rev.</t>
  </si>
  <si>
    <t>Q2'23  vs. Q1'23 Act. Rev.</t>
  </si>
  <si>
    <t>Q3'23  vs. Q2'23 Act. Rev.</t>
  </si>
  <si>
    <t>Q4'23  vs. Q3'23 Act. Rev.</t>
  </si>
  <si>
    <t>Q1'24  vs. Q4'23 Act. Rev.</t>
  </si>
  <si>
    <t>Q2'24  vs. Q1'24 Act. Rev.</t>
  </si>
  <si>
    <t>MCC Org Bucket - FY23</t>
  </si>
  <si>
    <t>GCC Org Bucket - FY23</t>
  </si>
  <si>
    <t>EAS FY23 Bucket (Ranking)</t>
  </si>
  <si>
    <t>SL FY23 Bucket (Ranking)</t>
  </si>
  <si>
    <t>SL FY23 Bucket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</si>
  <si>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</si>
  <si>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</si>
  <si>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</si>
  <si>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</si>
  <si>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</si>
  <si>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</si>
  <si>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</si>
  <si>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</si>
  <si>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</si>
  <si>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</si>
  <si>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</si>
  <si>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</si>
  <si>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</si>
  <si>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</si>
  <si>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</si>
  <si>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</si>
  <si>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</si>
  <si>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</si>
  <si>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Q4'21 Rev (Reported) (KUSD)</t>
  </si>
  <si>
    <t>Q4'21 Project Margin (Reported) (KUSD)</t>
  </si>
  <si>
    <t>Q4'21 
Project 
Margin
 %</t>
  </si>
  <si>
    <t>Q4'21 Operating Margin (Reported) (KUSD)</t>
  </si>
  <si>
    <t>Q4'21 
Operating 
Margin 
%</t>
  </si>
  <si>
    <t>Q4'21
Billed Efforts
(PM)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</si>
  <si>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</si>
  <si>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</si>
  <si>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</si>
  <si>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</si>
  <si>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</si>
  <si>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</si>
  <si>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</si>
  <si>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</si>
  <si>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</si>
  <si>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</si>
  <si>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</si>
  <si>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Q2'22
Billed Efforts
(PM)</t>
  </si>
  <si>
    <t>Q3'22 Rev (Reported) (KUSD)</t>
  </si>
  <si>
    <t>Q3'22 Project Margin (Reported) (KUSD)</t>
  </si>
  <si>
    <t>Q3'22
Project 
Margin 
%</t>
  </si>
  <si>
    <t>Q3'22 Operating Margin (Reported) (KUSD)</t>
  </si>
  <si>
    <t>Q3'22
Operating 
Margin 
%</t>
  </si>
  <si>
    <t>Q3'22
Billed Efforts
(PM)</t>
  </si>
  <si>
    <t>Q4'22 Rev (Reported) (KUSD)</t>
  </si>
  <si>
    <t>Q4'22 Project Margin (Reported) (KUSD)</t>
  </si>
  <si>
    <t>Q4'22
Project 
Margin 
%</t>
  </si>
  <si>
    <t>Q4'22 Operating Margin (Reported) (KUSD)</t>
  </si>
  <si>
    <t>Q4'22
Operating 
Margin 
%</t>
  </si>
  <si>
    <t>Q4'22
Billed Efforts
(PM)</t>
  </si>
  <si>
    <t>Q1'23 Rev (Reported) (KUSD)</t>
  </si>
  <si>
    <t>Q1'23 Project Margin (Reported) (KUSD)</t>
  </si>
  <si>
    <t>Q1'23
Project 
Margin 
%</t>
  </si>
  <si>
    <t>Q1'23 Operating Margin (Reported) (KUSD)</t>
  </si>
  <si>
    <t>Q1'23
Operating 
Margin 
%</t>
  </si>
  <si>
    <t>Q1'23
Billed Efforts
(PM)</t>
  </si>
  <si>
    <t>Q2'23 Rev (Reported) (KUSD)</t>
  </si>
  <si>
    <t>Q2'23 Project Margin (Reported) (KUSD)</t>
  </si>
  <si>
    <t>Q2'23
Project 
Margin 
%</t>
  </si>
  <si>
    <t>Q2'23 Operating Margin (Reported) (KUSD)</t>
  </si>
  <si>
    <t>Q2'23
Operating 
Margin 
%</t>
  </si>
  <si>
    <t>Q2'23
Billed Efforts
(PM)</t>
  </si>
  <si>
    <t>Q3'23 Rev (Reported) (KUSD)</t>
  </si>
  <si>
    <t>Q3'23 Project Margin (Reported) (KUSD)</t>
  </si>
  <si>
    <t>Q3'23
Project 
Margin 
%</t>
  </si>
  <si>
    <t>Q3'23 Operating Margin (Reported) (KUSD)</t>
  </si>
  <si>
    <t>Q3'23
Operating 
Margin 
%</t>
  </si>
  <si>
    <t>Q3'23
Billed Efforts
(PM)</t>
  </si>
  <si>
    <t>Q4'23  Rev (Reported) (KUSD)</t>
  </si>
  <si>
    <t>Q4'23  Project Margin (Reported) (KUSD)</t>
  </si>
  <si>
    <t>Q4'23 
Project 
Margin 
%</t>
  </si>
  <si>
    <t>Q4'23  Operating Margin (Reported) (KUSD)</t>
  </si>
  <si>
    <t>Q4'23 
Operating 
Margin 
%</t>
  </si>
  <si>
    <t>Q4'23 
Billed Efforts
(PM)</t>
  </si>
  <si>
    <t>Q1'24   Rev (Reported) (KUSD)</t>
  </si>
  <si>
    <t>Q1'24   Project Margin (Reported) (KUSD)</t>
  </si>
  <si>
    <t>Q1'24  
Project 
Margin 
%</t>
  </si>
  <si>
    <t>Q1'24   Operating Margin (Reported) (KUSD)</t>
  </si>
  <si>
    <t>Q1'24  
Operating 
Margin 
%</t>
  </si>
  <si>
    <t>Q1'24 
Billed Efforts
(PM)</t>
  </si>
  <si>
    <t>Q2'24  Rev (Reported) (KUSD)</t>
  </si>
  <si>
    <t>Q2'24 Project Margin (Reported) (KUSD)</t>
  </si>
  <si>
    <t>Q2'24 
Project 
Margin 
%</t>
  </si>
  <si>
    <t>Q2'24 Operating Margin (Reported) (KUSD)</t>
  </si>
  <si>
    <t>Q2'24 
Operating 
Margin 
%</t>
  </si>
  <si>
    <t>Q2'24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</si>
  <si>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</si>
  <si>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</si>
  <si>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</si>
  <si>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</si>
  <si>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</si>
  <si>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</si>
  <si>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</si>
  <si>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</si>
  <si>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</si>
  <si>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</si>
  <si>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</si>
  <si>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</si>
  <si>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</si>
  <si>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</si>
  <si>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</si>
  <si>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</si>
  <si>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</si>
  <si>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</si>
  <si>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H2'22 Rev (Reported) (KUSD)</t>
  </si>
  <si>
    <t>H2'22 Project Margin (Reported) (KUSD)</t>
  </si>
  <si>
    <t>H2'22
Project 
Margin 
%</t>
  </si>
  <si>
    <t>H2'22 Operating Margin (Reported) (KUSD)</t>
  </si>
  <si>
    <t>H2'22
Operating
 Margin 
%</t>
  </si>
  <si>
    <t>H2'22
Billed Efforts
(PM)</t>
  </si>
  <si>
    <t>H1'23 Rev (Reported) (KUSD)</t>
  </si>
  <si>
    <t>H1'23 Project Margin (Reported) (KUSD)</t>
  </si>
  <si>
    <t>H1'23
Project 
Margin 
%</t>
  </si>
  <si>
    <t>H1'23 Operating Margin (Reported) (KUSD)</t>
  </si>
  <si>
    <t>H1'23
Operating
 Margin 
%</t>
  </si>
  <si>
    <t>H1'23
Billed Efforts
(PM)</t>
  </si>
  <si>
    <t>H2'23  Rev (Reported) (KUSD)</t>
  </si>
  <si>
    <t>H2'23  Project Margin (Reported) (KUSD)</t>
  </si>
  <si>
    <t>H2'23 
Project 
Margin 
%</t>
  </si>
  <si>
    <t>H2'23  Operating Margin (Reported) (KUSD)</t>
  </si>
  <si>
    <t>H2'23 
Operating
 Margin 
%</t>
  </si>
  <si>
    <t>H2'23 
Billed Efforts
(PM)</t>
  </si>
  <si>
    <t>H1'24  Rev (Reported) (KUSD)</t>
  </si>
  <si>
    <t>H1'24  Project Margin (Reported) (KUSD)</t>
  </si>
  <si>
    <t>H1'24
Project 
Margin 
%</t>
  </si>
  <si>
    <t>H1'24  Operating Margin (Reported) (KUSD)</t>
  </si>
  <si>
    <t>H1'24
Operating
 Margin 
%</t>
  </si>
  <si>
    <t>H1'24
Billed Efforts
(PM)</t>
  </si>
  <si>
    <t>H2'24 TD  Rev (Reported) (KUSD)</t>
  </si>
  <si>
    <t>H2'24 TD  Project Margin (Reported) (KUSD)</t>
  </si>
  <si>
    <t>H2'24 TD
Project 
Margin 
%</t>
  </si>
  <si>
    <t>H2'24 TD  Operating Margin (Reported) (KUSD)</t>
  </si>
  <si>
    <t>H2'24 TD
Operating
 Margin 
%</t>
  </si>
  <si>
    <t>H2'24 TD
Billed Efforts
(PM)</t>
  </si>
  <si>
    <t>Revenue in 31st Mar23Fx (KUSD)</t>
  </si>
  <si>
    <t>Contribution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</si>
  <si>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</si>
  <si>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</si>
  <si>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</si>
  <si>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</si>
  <si>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</si>
  <si>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</si>
  <si>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</si>
  <si>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</si>
  <si>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</si>
  <si>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</si>
  <si>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</si>
  <si>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</si>
  <si>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</si>
  <si>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</si>
  <si>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</si>
  <si>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</si>
  <si>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</si>
  <si>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</si>
  <si>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</si>
  <si>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 xml:space="preserve">Q4'23 </t>
  </si>
  <si>
    <t>Q1'24</t>
  </si>
  <si>
    <t xml:space="preserve">Q2'24 </t>
  </si>
  <si>
    <t>FY22</t>
  </si>
  <si>
    <t>FY23</t>
  </si>
  <si>
    <t>Delta</t>
  </si>
  <si>
    <t>ORC Growth %</t>
  </si>
  <si>
    <t>ORC Top 10 Growth %</t>
  </si>
  <si>
    <t>ORC Non-Top 10 Growth %</t>
  </si>
  <si>
    <t xml:space="preserve">FY24Q1  </t>
  </si>
  <si>
    <t xml:space="preserve">FY24Q2 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</si>
  <si>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</si>
  <si>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</si>
  <si>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</si>
  <si>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</si>
  <si>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</si>
  <si>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</si>
  <si>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</si>
  <si>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</si>
  <si>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 xml:space="preserve">Revenue in 31st Mar23Fx (KUSD)
Top 15 customers based on FY23 Revenues.  </t>
  </si>
  <si>
    <t>Key</t>
  </si>
  <si>
    <t>Customer Name</t>
  </si>
  <si>
    <t>Client</t>
  </si>
  <si>
    <t>EAS / SL
Rank</t>
  </si>
  <si>
    <t>FY20 Act. Revenue (MUSD) 
(31M'23)</t>
  </si>
  <si>
    <t>FY21 Act. Revenue (MUSD) 
(31M'23)</t>
  </si>
  <si>
    <t>FY22 Act. Revenue (MUSD) 
(31M'23)</t>
  </si>
  <si>
    <t>FY23 Act.  Revenue (MUSD) 
(31M'23)</t>
  </si>
  <si>
    <t>FY24 TD  Revenue (MUSD) (31M'23)</t>
  </si>
  <si>
    <t>FY20 Act. OM %</t>
  </si>
  <si>
    <t>FY21 Act. OM %</t>
  </si>
  <si>
    <t>FY22 Act. OM %</t>
  </si>
  <si>
    <t>FY23 Act. OM %</t>
  </si>
  <si>
    <t>FY24 TD OM %</t>
  </si>
  <si>
    <t>FY22 Act.YoY %</t>
  </si>
  <si>
    <t>FY23 Act.YoY %</t>
  </si>
  <si>
    <t>FY24 TD YoY %</t>
  </si>
  <si>
    <t>Q4'24 TD. Rev. KUSD 
(31-Mar-23 Fx)</t>
  </si>
  <si>
    <t>Q3'24  vs. Q2'24 Act. Rev.</t>
  </si>
  <si>
    <t>Q4'24 TD  Rev (Reported) (KUSD)</t>
  </si>
  <si>
    <t>Q4'24 TD Project Margin (Reported) (KUSD)</t>
  </si>
  <si>
    <t>Q4'24 TD 
Project 
Margin 
%</t>
  </si>
  <si>
    <t>Q4'24 TD Operating Margin (Reported) (KUSD)</t>
  </si>
  <si>
    <t>Q4'24 TD 
Operating 
Margin 
%</t>
  </si>
  <si>
    <t>Q4'24 TD
Billed Efforts
(PM)</t>
  </si>
  <si>
    <t>Q3'24 
Billed Efforts
(PM)</t>
  </si>
  <si>
    <t>Q3'24  
Operating 
Margin 
%</t>
  </si>
  <si>
    <t>Q3'24  Operating Margin (Reported) (KUSD)</t>
  </si>
  <si>
    <t>Q3'24  
Project 
Margin 
%</t>
  </si>
  <si>
    <t>Q3'24  Project Margin (Reported) (KUSD)</t>
  </si>
  <si>
    <t>Q3'24   Rev (Reported) (KUSD)</t>
  </si>
  <si>
    <t xml:space="preserve">Q3'24  </t>
  </si>
  <si>
    <t xml:space="preserve">Q4'24 TD </t>
  </si>
  <si>
    <t xml:space="preserve">FY24Q3 </t>
  </si>
  <si>
    <t>Q4'24 TD. Revenue (MUSD) 
(31M'23)</t>
  </si>
  <si>
    <t>Q4'23 Act. Revenue (MUSD) 
(31M'23)</t>
  </si>
  <si>
    <t>Q3'24 Act. Revenue (MUSD) 
(31M'23)</t>
  </si>
  <si>
    <t>Q4'24 TD Vs Q4'23 (YoY) Revenue Growth %</t>
  </si>
  <si>
    <t>Q4'24 TD Vs Q3'24 (QoQ) Revenue Growth %</t>
  </si>
  <si>
    <t>Q4'24 TD. OM %</t>
  </si>
  <si>
    <t>Q4'23 Act. OM %</t>
  </si>
  <si>
    <t>Q3'24 Act. OM %</t>
  </si>
  <si>
    <t>Q4'24 TD Vs Q4'23 OM %</t>
  </si>
  <si>
    <t>Q4'24 TD Vs Q3'24 OM %</t>
  </si>
  <si>
    <t>Q4'24 TD. Revenue (MUSD) 
Reported</t>
  </si>
  <si>
    <t>Q3'23 Act. Revenue (MUSD) 
Reported</t>
  </si>
  <si>
    <t>Q3'24 Act. Revenue (MUSD) 
Reported</t>
  </si>
  <si>
    <t>Q4'24  TD. OM 
$m</t>
  </si>
  <si>
    <t>Q4'23 Act. OM 
$m</t>
  </si>
  <si>
    <t>Q3'24 Act. OM 
$m</t>
  </si>
  <si>
    <t>Q3'24 Act. Rev. KUSD 
(31-Mar-23 Fx)</t>
  </si>
  <si>
    <t>FY24Q4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</si>
</sst>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i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93"/>
        <bgColor theme="5" tint="0.79998168889431442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6" fillId="0" borderId="0" applyBorder="0"/>
    <xf numFmtId="9" fontId="6" fillId="0" borderId="0" applyFont="0" applyFill="0" applyBorder="0" applyAlignment="0" applyProtection="0"/>
    <xf numFmtId="0" fontId="6" fillId="0" borderId="0" applyBorder="0"/>
    <xf numFmtId="0" fontId="1" fillId="0" borderId="0"/>
    <xf numFmtId="0" fontId="1" fillId="0" borderId="0"/>
    <xf numFmtId="0" fontId="6" fillId="0" borderId="0" applyBorder="0"/>
    <xf numFmtId="43" fontId="6" fillId="0" borderId="0" applyFont="0" applyFill="0" applyBorder="0" applyAlignment="0" applyProtection="0"/>
    <xf numFmtId="0" fontId="11" fillId="0" borderId="0"/>
    <xf numFmtId="0" fontId="11" fillId="0" borderId="0"/>
    <xf numFmtId="0" fontId="6" fillId="0" borderId="0" applyBorder="0"/>
    <xf numFmtId="43" fontId="1" fillId="0" borderId="0" applyFont="0" applyFill="0" applyBorder="0" applyAlignment="0" applyProtection="0"/>
    <xf numFmtId="0" fontId="6" fillId="0" borderId="0" applyBorder="0"/>
  </cellStyleXfs>
  <cellXfs count="49">
    <xf numFmtId="0" fontId="0" fillId="0" borderId="0" xfId="0"/>
    <xf numFmtId="164" fontId="3" fillId="0" borderId="3" xfId="15" applyNumberFormat="1" applyFont="1" applyFill="1" applyBorder="1" applyAlignment="1">
      <alignment horizontal="center" vertical="center"/>
    </xf>
    <xf numFmtId="165" fontId="3" fillId="0" borderId="3" xfId="6" applyNumberFormat="1" applyFont="1" applyFill="1" applyBorder="1" applyAlignment="1">
      <alignment horizontal="center" vertical="center"/>
    </xf>
    <xf numFmtId="0" fontId="4" fillId="0" borderId="0" xfId="0" applyFont="1"/>
    <xf numFmtId="0" fontId="13" fillId="0" borderId="0" xfId="0" applyFont="1" applyAlignment="1">
      <alignment horizontal="left" vertical="center" wrapText="1"/>
    </xf>
    <xf numFmtId="165" fontId="0" fillId="0" borderId="0" xfId="0" applyNumberFormat="1"/>
    <xf numFmtId="165" fontId="7" fillId="12" borderId="0" xfId="0" applyNumberFormat="1" applyFont="1" applyFill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  <xf numFmtId="165" fontId="7" fillId="8" borderId="0" xfId="0" applyNumberFormat="1" applyFont="1" applyFill="1" applyAlignment="1">
      <alignment horizontal="right" vertical="center"/>
    </xf>
    <xf numFmtId="165" fontId="7" fillId="3" borderId="0" xfId="0" applyNumberFormat="1" applyFont="1" applyFill="1" applyAlignment="1">
      <alignment horizontal="right" vertical="center"/>
    </xf>
    <xf numFmtId="165" fontId="7" fillId="2" borderId="0" xfId="0" applyNumberFormat="1" applyFont="1" applyFill="1" applyAlignment="1">
      <alignment horizontal="right" vertical="center"/>
    </xf>
    <xf numFmtId="0" fontId="3" fillId="0" borderId="0" xfId="0" applyFont="1"/>
    <xf numFmtId="165" fontId="7" fillId="0" borderId="0" xfId="0" applyNumberFormat="1" applyFont="1" applyAlignment="1">
      <alignment horizontal="right" vertical="center"/>
    </xf>
    <xf numFmtId="0" fontId="7" fillId="2" borderId="2" xfId="0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12" borderId="2" xfId="0" applyNumberFormat="1" applyFont="1" applyFill="1" applyBorder="1" applyAlignment="1">
      <alignment horizontal="center" vertical="center" wrapText="1"/>
    </xf>
    <xf numFmtId="164" fontId="7" fillId="7" borderId="2" xfId="0" applyNumberFormat="1" applyFont="1" applyFill="1" applyBorder="1" applyAlignment="1">
      <alignment horizontal="center" vertical="center" wrapText="1"/>
    </xf>
    <xf numFmtId="165" fontId="7" fillId="7" borderId="2" xfId="0" applyNumberFormat="1" applyFont="1" applyFill="1" applyBorder="1" applyAlignment="1">
      <alignment horizontal="center" vertical="center" wrapText="1"/>
    </xf>
    <xf numFmtId="0" fontId="4" fillId="8" borderId="0" xfId="0" applyFont="1" applyFill="1"/>
    <xf numFmtId="166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3" fontId="3" fillId="0" borderId="0" xfId="0" applyNumberFormat="1" applyFont="1"/>
    <xf numFmtId="0" fontId="12" fillId="0" borderId="0" xfId="0" applyFont="1" applyAlignment="1">
      <alignment vertical="center"/>
    </xf>
    <xf numFmtId="165" fontId="7" fillId="9" borderId="0" xfId="0" applyNumberFormat="1" applyFont="1" applyFill="1" applyAlignment="1">
      <alignment horizontal="right" vertical="center"/>
    </xf>
    <xf numFmtId="0" fontId="8" fillId="0" borderId="0" xfId="0" applyFont="1"/>
    <xf numFmtId="165" fontId="8" fillId="0" borderId="0" xfId="0" applyNumberFormat="1" applyFont="1"/>
    <xf numFmtId="1" fontId="8" fillId="0" borderId="0" xfId="0" applyNumberFormat="1" applyFont="1"/>
    <xf numFmtId="167" fontId="8" fillId="0" borderId="0" xfId="0" applyNumberFormat="1" applyFont="1"/>
    <xf numFmtId="2" fontId="8" fillId="0" borderId="0" xfId="0" applyNumberFormat="1" applyFont="1"/>
    <xf numFmtId="0" fontId="12" fillId="0" borderId="0" xfId="0" applyFont="1" applyAlignment="1">
      <alignment wrapText="1"/>
    </xf>
    <xf numFmtId="2" fontId="6" fillId="0" borderId="0" xfId="0" applyNumberFormat="1" applyFont="1"/>
    <xf numFmtId="0" fontId="9" fillId="11" borderId="5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 wrapText="1"/>
    </xf>
    <xf numFmtId="2" fontId="9" fillId="10" borderId="5" xfId="0" applyNumberFormat="1" applyFont="1" applyFill="1" applyBorder="1" applyAlignment="1">
      <alignment horizontal="center" vertical="center" wrapText="1"/>
    </xf>
    <xf numFmtId="165" fontId="9" fillId="10" borderId="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/>
    </xf>
  </cellXfs>
  <cellStyles count="17">
    <cellStyle name="Comma 16 2 2" xfId="2"/>
    <cellStyle name="Comma 18 2 3 2 3" xfId="15"/>
    <cellStyle name="Comma 24" xfId="11"/>
    <cellStyle name="Hyperlink 2" xfId="3"/>
    <cellStyle name="Normal" xfId="0" builtinId="0"/>
    <cellStyle name="Normal 10 2" xfId="5"/>
    <cellStyle name="Normal 10 2 2" xfId="10"/>
    <cellStyle name="Normal 2" xfId="12"/>
    <cellStyle name="Normal 2 2" xfId="14"/>
    <cellStyle name="Normal 24 4 4" xfId="8"/>
    <cellStyle name="Normal 3 2 3 2 4 2 2" xfId="1"/>
    <cellStyle name="Normal 4 10" xfId="9"/>
    <cellStyle name="Normal 52" xfId="7"/>
    <cellStyle name="Normal 66" xfId="13"/>
    <cellStyle name="Normal 73" xfId="16"/>
    <cellStyle name="Normal 8 2 2" xfId="4"/>
    <cellStyle name="Percent 2 2 3" xfId="6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3618966643255"/>
          <c:y val="0.2151738845144357"/>
          <c:w val="0.83283501534139215"/>
          <c:h val="0.61079833770778658"/>
        </c:manualLayout>
      </c:layout>
      <c:lineChart>
        <c:grouping val="standard"/>
        <c:varyColors val="0"/>
        <c:ser>
          <c:idx val="0"/>
          <c:order val="0"/>
          <c:tx>
            <c:strRef>
              <c:f>'Top10 Accounts_Charts'!$A$5</c:f>
              <c:strCache>
                <c:ptCount val="1"/>
                <c:pt idx="0">
                  <c:v>ORC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Accounts_Charts'!$B$5:$W$5</c15:sqref>
                  </c15:fullRef>
                </c:ext>
              </c:extLst>
              <c:f>'Top10 Accounts_Charts'!$F$5:$W$5</c:f>
              <c:numCache>
                <c:formatCode>_(* #,##0.0_);_(* \(#,##0.0\);_(*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52-4C74-9E1C-EE0EB34FAB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ORC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Accounts_Charts'!$B$5:$W$5</c:f>
              <c:numCache>
                <c:formatCode>_(* #,##0.0_);_(* \(#,##0.0\);_(*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2C-4D9C-99C2-D4D5A498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Accounts_Charts'!$A$5</c:f>
              <c:strCache>
                <c:ptCount val="1"/>
                <c:pt idx="0">
                  <c:v>ORC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Accounts_Charts'!$B$8:$W$8</c:f>
              <c:numCache>
                <c:formatCode>0.0%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F2C-4D9C-99C2-D4D5A498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Accounts_Charts'!$B$8:$W$8</c15:sqref>
                  </c15:fullRef>
                </c:ext>
              </c:extLst>
              <c:f>'Top10 Accounts_Charts'!$F$8:$W$8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49-401D-9D86-B9DBD8345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Accounts_Charts'!$B$4:$W$4</c15:sqref>
                  </c15:fullRef>
                </c:ext>
              </c:extLst>
              <c:f>'Org 300 Accounts_Charts'!$F$4:$W$4</c:f>
              <c:numCache>
                <c:formatCode>_(* #,##0.0_);_(* \(#,##0.0\);_(* "-"??_);_(@_)</c:formatCode>
                <c:ptCount val="18"/>
                <c:pt idx="0">
                  <c:v>87133.069309921106</c:v>
                </c:pt>
                <c:pt idx="1">
                  <c:v>90736.720122118204</c:v>
                </c:pt>
                <c:pt idx="2">
                  <c:v>86433.988190304706</c:v>
                </c:pt>
                <c:pt idx="3">
                  <c:v>84957.308471490702</c:v>
                </c:pt>
                <c:pt idx="4">
                  <c:v>73049.963916609297</c:v>
                </c:pt>
                <c:pt idx="5">
                  <c:v>73358.307255495703</c:v>
                </c:pt>
                <c:pt idx="6">
                  <c:v>76674.280131918204</c:v>
                </c:pt>
                <c:pt idx="7">
                  <c:v>78157.9787178603</c:v>
                </c:pt>
                <c:pt idx="8">
                  <c:v>79513.871304023603</c:v>
                </c:pt>
                <c:pt idx="9">
                  <c:v>81445.165544322401</c:v>
                </c:pt>
                <c:pt idx="10">
                  <c:v>81304.622417869803</c:v>
                </c:pt>
                <c:pt idx="11">
                  <c:v>78834.691852851407</c:v>
                </c:pt>
                <c:pt idx="12">
                  <c:v>79193.0208131463</c:v>
                </c:pt>
                <c:pt idx="13">
                  <c:v>83276.288385707798</c:v>
                </c:pt>
                <c:pt idx="14">
                  <c:v>85039.715325368103</c:v>
                </c:pt>
                <c:pt idx="15">
                  <c:v>81081.797693674103</c:v>
                </c:pt>
                <c:pt idx="16">
                  <c:v>85738.399876661599</c:v>
                </c:pt>
                <c:pt idx="17">
                  <c:v>85806.610173807596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B7-432F-B5AA-992052ED68BE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Accounts_Charts'!$B$5:$W$5</c15:sqref>
                  </c15:fullRef>
                </c:ext>
              </c:extLst>
              <c:f>'Org 300 Accounts_Charts'!$F$5:$W$5</c:f>
              <c:numCache>
                <c:formatCode>_(* #,##0.0_);_(* \(#,##0.0\);_(* "-"??_);_(@_)</c:formatCode>
                <c:ptCount val="18"/>
                <c:pt idx="0">
                  <c:v>29999.135866835</c:v>
                </c:pt>
                <c:pt idx="1">
                  <c:v>32307.339411449298</c:v>
                </c:pt>
                <c:pt idx="2">
                  <c:v>32850.790026016301</c:v>
                </c:pt>
                <c:pt idx="3">
                  <c:v>31199.138303537598</c:v>
                </c:pt>
                <c:pt idx="4">
                  <c:v>28650.347606357001</c:v>
                </c:pt>
                <c:pt idx="5">
                  <c:v>26224.207957156199</c:v>
                </c:pt>
                <c:pt idx="6">
                  <c:v>30594.134236630802</c:v>
                </c:pt>
                <c:pt idx="7">
                  <c:v>30709.4365420168</c:v>
                </c:pt>
                <c:pt idx="8">
                  <c:v>29726.455603954098</c:v>
                </c:pt>
                <c:pt idx="9">
                  <c:v>32167.063344037699</c:v>
                </c:pt>
                <c:pt idx="10">
                  <c:v>34423.025033154103</c:v>
                </c:pt>
                <c:pt idx="11">
                  <c:v>37242.424537741703</c:v>
                </c:pt>
                <c:pt idx="12">
                  <c:v>39398.179184448301</c:v>
                </c:pt>
                <c:pt idx="13">
                  <c:v>40610.722762051599</c:v>
                </c:pt>
                <c:pt idx="14">
                  <c:v>39373.622369587698</c:v>
                </c:pt>
                <c:pt idx="15">
                  <c:v>38259.840987367897</c:v>
                </c:pt>
                <c:pt idx="16">
                  <c:v>38257.566739461203</c:v>
                </c:pt>
                <c:pt idx="17">
                  <c:v>36885.119965076097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7-432F-B5AA-992052ED68BE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Accounts_Charts'!$B$6:$W$6</c15:sqref>
                  </c15:fullRef>
                </c:ext>
              </c:extLst>
              <c:f>'Org 300 Accounts_Charts'!$F$6:$W$6</c:f>
              <c:numCache>
                <c:formatCode>_(* #,##0.0_);_(* \(#,##0.0\);_(* "-"??_);_(@_)</c:formatCode>
                <c:ptCount val="18"/>
                <c:pt idx="0">
                  <c:v>19500.595895996801</c:v>
                </c:pt>
                <c:pt idx="1">
                  <c:v>17555.9177082354</c:v>
                </c:pt>
                <c:pt idx="2">
                  <c:v>19021.732811614998</c:v>
                </c:pt>
                <c:pt idx="3">
                  <c:v>15685.248127962301</c:v>
                </c:pt>
                <c:pt idx="4">
                  <c:v>15848.6497819141</c:v>
                </c:pt>
                <c:pt idx="5">
                  <c:v>15696.9749902237</c:v>
                </c:pt>
                <c:pt idx="6">
                  <c:v>15073.9308949853</c:v>
                </c:pt>
                <c:pt idx="7">
                  <c:v>14975.496184957499</c:v>
                </c:pt>
                <c:pt idx="8">
                  <c:v>15557.839999640501</c:v>
                </c:pt>
                <c:pt idx="9">
                  <c:v>17140.538902628501</c:v>
                </c:pt>
                <c:pt idx="10">
                  <c:v>21226.782818120599</c:v>
                </c:pt>
                <c:pt idx="11">
                  <c:v>20638.6742286853</c:v>
                </c:pt>
                <c:pt idx="12">
                  <c:v>21480.766653365401</c:v>
                </c:pt>
                <c:pt idx="13">
                  <c:v>22399.4549256477</c:v>
                </c:pt>
                <c:pt idx="14">
                  <c:v>23698.8260094049</c:v>
                </c:pt>
                <c:pt idx="15">
                  <c:v>22963.273358766201</c:v>
                </c:pt>
                <c:pt idx="16">
                  <c:v>22974.7350199471</c:v>
                </c:pt>
                <c:pt idx="17">
                  <c:v>23954.946647330999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7-432F-B5AA-992052ED68BE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Accounts_Charts'!$B$7:$W$7</c15:sqref>
                  </c15:fullRef>
                </c:ext>
              </c:extLst>
              <c:f>'Org 300 Accounts_Charts'!$F$7:$W$7</c:f>
              <c:numCache>
                <c:formatCode>_(* #,##0.0_);_(* \(#,##0.0\);_(* "-"??_);_(@_)</c:formatCode>
                <c:ptCount val="18"/>
                <c:pt idx="0">
                  <c:v>41359.522829019399</c:v>
                </c:pt>
                <c:pt idx="1">
                  <c:v>40535.410997818202</c:v>
                </c:pt>
                <c:pt idx="2">
                  <c:v>40982.189825367102</c:v>
                </c:pt>
                <c:pt idx="3">
                  <c:v>41702.023168497399</c:v>
                </c:pt>
                <c:pt idx="4">
                  <c:v>39118.951654372097</c:v>
                </c:pt>
                <c:pt idx="5">
                  <c:v>37931.473710379403</c:v>
                </c:pt>
                <c:pt idx="6">
                  <c:v>37696.054649219397</c:v>
                </c:pt>
                <c:pt idx="7">
                  <c:v>38966.412213654403</c:v>
                </c:pt>
                <c:pt idx="8">
                  <c:v>44174.850211976896</c:v>
                </c:pt>
                <c:pt idx="9">
                  <c:v>44476.9437001283</c:v>
                </c:pt>
                <c:pt idx="10">
                  <c:v>45027.025175541603</c:v>
                </c:pt>
                <c:pt idx="11">
                  <c:v>43236.645502339597</c:v>
                </c:pt>
                <c:pt idx="12">
                  <c:v>43281.861975987202</c:v>
                </c:pt>
                <c:pt idx="13">
                  <c:v>47781.7953087653</c:v>
                </c:pt>
                <c:pt idx="14">
                  <c:v>47199.699509264203</c:v>
                </c:pt>
                <c:pt idx="15">
                  <c:v>48910.056174884499</c:v>
                </c:pt>
                <c:pt idx="16">
                  <c:v>49471.869538669504</c:v>
                </c:pt>
                <c:pt idx="17">
                  <c:v>49446.790103179002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7-432F-B5AA-992052ED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			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Accounts_Charts'!$B$8:$W$8</c:f>
              <c:numCache>
                <c:formatCode>0.0%</c:formatCode>
                <c:ptCount val="22"/>
                <c:pt idx="1">
                  <c:v>-2.8483842503146395E-3</c:v>
                </c:pt>
                <c:pt idx="2">
                  <c:v>-6.9937960837862634E-2</c:v>
                </c:pt>
                <c:pt idx="3">
                  <c:v>0.19129698378513327</c:v>
                </c:pt>
                <c:pt idx="4">
                  <c:v>3.1796939255760215E-2</c:v>
                </c:pt>
                <c:pt idx="5">
                  <c:v>4.1358015283260219E-2</c:v>
                </c:pt>
                <c:pt idx="6">
                  <c:v>-4.7419963230130646E-2</c:v>
                </c:pt>
                <c:pt idx="7">
                  <c:v>-1.708447972529914E-2</c:v>
                </c:pt>
                <c:pt idx="8">
                  <c:v>-0.14015680074042336</c:v>
                </c:pt>
                <c:pt idx="9">
                  <c:v>4.2209923503644386E-3</c:v>
                </c:pt>
                <c:pt idx="10">
                  <c:v>4.5202418110241727E-2</c:v>
                </c:pt>
                <c:pt idx="11">
                  <c:v>1.9350668612595934E-2</c:v>
                </c:pt>
                <c:pt idx="12">
                  <c:v>1.734810199043002E-2</c:v>
                </c:pt>
                <c:pt idx="13">
                  <c:v>2.4288771363105255E-2</c:v>
                </c:pt>
                <c:pt idx="14">
                  <c:v>-1.7256165607044682E-3</c:v>
                </c:pt>
                <c:pt idx="15">
                  <c:v>-3.0378722532207858E-2</c:v>
                </c:pt>
                <c:pt idx="16">
                  <c:v>4.5453207448789001E-3</c:v>
                </c:pt>
                <c:pt idx="17">
                  <c:v>5.1560952349523959E-2</c:v>
                </c:pt>
                <c:pt idx="18">
                  <c:v>2.1175618820722386E-2</c:v>
                </c:pt>
                <c:pt idx="19">
                  <c:v>-4.6541990604633598E-2</c:v>
                </c:pt>
                <c:pt idx="20">
                  <c:v>5.7430919336298736E-2</c:v>
                </c:pt>
                <c:pt idx="21">
                  <c:v>7.9556298279559456E-4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2C-4835-A7F2-C2F65E262820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Accounts_Charts'!$B$9:$W$9</c:f>
              <c:numCache>
                <c:formatCode>0.0%</c:formatCode>
                <c:ptCount val="22"/>
                <c:pt idx="1">
                  <c:v>-1.3775947172626757E-2</c:v>
                </c:pt>
                <c:pt idx="2">
                  <c:v>7.9608665318075422E-2</c:v>
                </c:pt>
                <c:pt idx="3">
                  <c:v>4.2372564301555116E-2</c:v>
                </c:pt>
                <c:pt idx="4">
                  <c:v>7.1199519636221398E-2</c:v>
                </c:pt>
                <c:pt idx="5">
                  <c:v>7.6942334434575876E-2</c:v>
                </c:pt>
                <c:pt idx="6">
                  <c:v>1.6821274189307234E-2</c:v>
                </c:pt>
                <c:pt idx="7">
                  <c:v>-5.0277382101638013E-2</c:v>
                </c:pt>
                <c:pt idx="8">
                  <c:v>-8.1694265796167675E-2</c:v>
                </c:pt>
                <c:pt idx="9">
                  <c:v>-8.4680984766219214E-2</c:v>
                </c:pt>
                <c:pt idx="10">
                  <c:v>0.16663711203838716</c:v>
                </c:pt>
                <c:pt idx="11">
                  <c:v>3.7687716375365277E-3</c:v>
                </c:pt>
                <c:pt idx="12">
                  <c:v>-3.2009084136655597E-2</c:v>
                </c:pt>
                <c:pt idx="13">
                  <c:v>8.2102211329861952E-2</c:v>
                </c:pt>
                <c:pt idx="14">
                  <c:v>7.0132659142307263E-2</c:v>
                </c:pt>
                <c:pt idx="15">
                  <c:v>8.1904466614195925E-2</c:v>
                </c:pt>
                <c:pt idx="16">
                  <c:v>5.788437980244665E-2</c:v>
                </c:pt>
                <c:pt idx="17">
                  <c:v>3.0776640004772871E-2</c:v>
                </c:pt>
                <c:pt idx="18">
                  <c:v>-3.0462407667856128E-2</c:v>
                </c:pt>
                <c:pt idx="19">
                  <c:v>-2.8287501001688087E-2</c:v>
                </c:pt>
                <c:pt idx="20">
                  <c:v>-5.9442168289347563E-5</c:v>
                </c:pt>
                <c:pt idx="21">
                  <c:v>-3.5873864737181016E-2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2C-4835-A7F2-C2F65E262820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Accounts_Charts'!$B$10:$W$10</c:f>
              <c:numCache>
                <c:formatCode>0.0%</c:formatCode>
                <c:ptCount val="22"/>
                <c:pt idx="1">
                  <c:v>0.56317186884631765</c:v>
                </c:pt>
                <c:pt idx="2">
                  <c:v>-1.6226597489364614E-2</c:v>
                </c:pt>
                <c:pt idx="3">
                  <c:v>-4.0432242905844573E-3</c:v>
                </c:pt>
                <c:pt idx="4">
                  <c:v>5.4368530720811714E-2</c:v>
                </c:pt>
                <c:pt idx="5">
                  <c:v>-9.9724039107985218E-2</c:v>
                </c:pt>
                <c:pt idx="6">
                  <c:v>8.349407463285119E-2</c:v>
                </c:pt>
                <c:pt idx="7">
                  <c:v>-0.17540382449360148</c:v>
                </c:pt>
                <c:pt idx="8">
                  <c:v>1.041753707807147E-2</c:v>
                </c:pt>
                <c:pt idx="9">
                  <c:v>-9.5702027477120311E-3</c:v>
                </c:pt>
                <c:pt idx="10">
                  <c:v>-3.9691984960569804E-2</c:v>
                </c:pt>
                <c:pt idx="11">
                  <c:v>-6.5301287841612599E-3</c:v>
                </c:pt>
                <c:pt idx="12">
                  <c:v>3.8886445396577374E-2</c:v>
                </c:pt>
                <c:pt idx="13">
                  <c:v>0.1017299897045203</c:v>
                </c:pt>
                <c:pt idx="14">
                  <c:v>0.2383964669200378</c:v>
                </c:pt>
                <c:pt idx="15">
                  <c:v>-2.7705969127514218E-2</c:v>
                </c:pt>
                <c:pt idx="16">
                  <c:v>4.0801672401500122E-2</c:v>
                </c:pt>
                <c:pt idx="17">
                  <c:v>4.2767946186798023E-2</c:v>
                </c:pt>
                <c:pt idx="18">
                  <c:v>5.8009049241167121E-2</c:v>
                </c:pt>
                <c:pt idx="19">
                  <c:v>-3.1037514277998168E-2</c:v>
                </c:pt>
                <c:pt idx="20">
                  <c:v>4.9913011101798688E-4</c:v>
                </c:pt>
                <c:pt idx="21">
                  <c:v>4.266476312056966E-2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02C-4835-A7F2-C2F65E262820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Accounts_Charts'!$B$11:$W$11</c:f>
              <c:numCache>
                <c:formatCode>0.0%</c:formatCode>
                <c:ptCount val="22"/>
                <c:pt idx="1">
                  <c:v>-4.0696211082687284E-2</c:v>
                </c:pt>
                <c:pt idx="2">
                  <c:v>-3.5797656695883862E-2</c:v>
                </c:pt>
                <c:pt idx="3">
                  <c:v>-4.3872909006480332E-2</c:v>
                </c:pt>
                <c:pt idx="4">
                  <c:v>1.5742184412317339E-3</c:v>
                </c:pt>
                <c:pt idx="5">
                  <c:v>-1.9925564291640496E-2</c:v>
                </c:pt>
                <c:pt idx="6">
                  <c:v>1.1021939004712378E-2</c:v>
                </c:pt>
                <c:pt idx="7">
                  <c:v>1.756454074800895E-2</c:v>
                </c:pt>
                <c:pt idx="8">
                  <c:v>-6.1941155796887304E-2</c:v>
                </c:pt>
                <c:pt idx="9">
                  <c:v>-3.035556664412753E-2</c:v>
                </c:pt>
                <c:pt idx="10">
                  <c:v>-6.2064306532753077E-3</c:v>
                </c:pt>
                <c:pt idx="11">
                  <c:v>3.3700013867666412E-2</c:v>
                </c:pt>
                <c:pt idx="12">
                  <c:v>0.13366480777764234</c:v>
                </c:pt>
                <c:pt idx="13">
                  <c:v>6.8385854553389969E-3</c:v>
                </c:pt>
                <c:pt idx="14">
                  <c:v>1.2367789457883083E-2</c:v>
                </c:pt>
                <c:pt idx="15">
                  <c:v>-3.9762335313560326E-2</c:v>
                </c:pt>
                <c:pt idx="16">
                  <c:v>1.0457905122440714E-3</c:v>
                </c:pt>
                <c:pt idx="17">
                  <c:v>0.10396810874898743</c:v>
                </c:pt>
                <c:pt idx="18">
                  <c:v>-1.218237606476702E-2</c:v>
                </c:pt>
                <c:pt idx="19">
                  <c:v>3.6236600728455803E-2</c:v>
                </c:pt>
                <c:pt idx="20">
                  <c:v>1.1486663637763295E-2</c:v>
                </c:pt>
                <c:pt idx="21">
                  <c:v>-5.0694335436218818E-4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02C-4835-A7F2-C2F65E2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114300</xdr:rowOff>
    </xdr:from>
    <xdr:to>
      <xdr:col>3</xdr:col>
      <xdr:colOff>311150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8FA77-0028-4BEF-9A16-D85A35BBD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11</xdr:row>
      <xdr:rowOff>9525</xdr:rowOff>
    </xdr:from>
    <xdr:to>
      <xdr:col>28</xdr:col>
      <xdr:colOff>304800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FCB08-21A8-4738-AA29-75A2231C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12</xdr:row>
      <xdr:rowOff>38100</xdr:rowOff>
    </xdr:from>
    <xdr:to>
      <xdr:col>8</xdr:col>
      <xdr:colOff>63500</xdr:colOff>
      <xdr:row>25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FCDAD-FB77-49B7-BCFE-A8647D53C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44A0C-ACF3-4819-9A9A-6A760E62A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7FD26-A621-484F-9B59-3B5AE8635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sridevi_srirangan/AppData/Local/Microsoft/Windows/Temporary%20Internet%20Files/Content.Outlook/Q2LM2M86/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vasudevasai_moparthy/AppData/Local/Microsoft/Windows/Temporary%20Internet%20Files/Content.Outlook/P7I13Q76/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18"/>
  <sheetViews>
    <sheetView showGridLines="0" workbookViewId="0">
      <pane xSplit="1" ySplit="1" topLeftCell="B2" activePane="bottomRight" state="frozenSplit"/>
      <selection activeCell="B1" sqref="B1 B1"/>
      <selection pane="topRight"/>
      <selection pane="bottomLeft"/>
      <selection pane="bottomRight"/>
    </sheetView>
  </sheetViews>
  <sheetFormatPr defaultColWidth="9.1796875" defaultRowHeight="10.5" x14ac:dyDescent="0.25"/>
  <cols>
    <col min="1" max="1" width="32.54296875" style="3" customWidth="1"/>
    <col min="2" max="3" width="9.1796875" style="3" customWidth="1"/>
    <col min="4" max="4" width="9.1796875" style="22" customWidth="1"/>
    <col min="5" max="5" width="9.1796875" style="3" customWidth="1"/>
    <col min="6" max="67" width="16.7265625" style="23" customWidth="1"/>
    <col min="68" max="68" width="12.1796875" style="3" customWidth="1"/>
    <col min="69" max="70" width="9.1796875" style="24" customWidth="1"/>
    <col min="71" max="71" width="18" style="3" bestFit="1" customWidth="1"/>
    <col min="72" max="73" width="9.453125" style="23" bestFit="1" customWidth="1"/>
    <col min="74" max="74" width="14.453125" style="25" customWidth="1"/>
    <col min="75" max="75" width="9.453125" style="23" bestFit="1" customWidth="1"/>
    <col min="76" max="76" width="13.1796875" style="25" customWidth="1"/>
    <col min="77" max="79" width="9.453125" style="23" bestFit="1" customWidth="1"/>
    <col min="80" max="80" width="13.54296875" style="25" customWidth="1"/>
    <col min="81" max="81" width="9.453125" style="23" bestFit="1" customWidth="1"/>
    <col min="82" max="82" width="14.26953125" style="25" customWidth="1"/>
    <col min="83" max="85" width="9.453125" style="23" bestFit="1" customWidth="1"/>
    <col min="86" max="86" width="10.453125" style="25" customWidth="1"/>
    <col min="87" max="87" width="9.453125" style="23" bestFit="1" customWidth="1"/>
    <col min="88" max="88" width="14.54296875" style="25" customWidth="1"/>
    <col min="89" max="89" width="9.453125" style="23" bestFit="1" customWidth="1"/>
    <col min="90" max="91" width="9.26953125" style="23" customWidth="1"/>
    <col min="92" max="92" width="9.26953125" style="25" customWidth="1"/>
    <col min="93" max="93" width="9.26953125" style="23" customWidth="1"/>
    <col min="94" max="94" width="9.26953125" style="25" customWidth="1"/>
    <col min="95" max="95" width="9.26953125" style="23" customWidth="1"/>
    <col min="96" max="96" width="10.26953125" style="23" bestFit="1" customWidth="1"/>
    <col min="97" max="97" width="9.453125" style="23" bestFit="1" customWidth="1"/>
    <col min="98" max="98" width="12.453125" style="25" customWidth="1"/>
    <col min="99" max="99" width="9.453125" style="23" bestFit="1" customWidth="1"/>
    <col min="100" max="100" width="12.7265625" style="25" customWidth="1"/>
    <col min="101" max="103" width="9.453125" style="23" customWidth="1"/>
    <col min="104" max="104" width="9.453125" style="25" customWidth="1"/>
    <col min="105" max="105" width="9.453125" style="23" customWidth="1"/>
    <col min="106" max="106" width="9.453125" style="25" customWidth="1"/>
    <col min="107" max="109" width="9.453125" style="23" customWidth="1"/>
    <col min="110" max="110" width="9.453125" style="25" customWidth="1"/>
    <col min="111" max="111" width="9.453125" style="23" customWidth="1"/>
    <col min="112" max="112" width="9.453125" style="25" customWidth="1"/>
    <col min="113" max="115" width="9.453125" style="23" customWidth="1"/>
    <col min="116" max="116" width="9.453125" style="25" customWidth="1"/>
    <col min="117" max="117" width="9.453125" style="23" customWidth="1"/>
    <col min="118" max="118" width="9.453125" style="25" customWidth="1"/>
    <col min="119" max="121" width="9.453125" style="23" customWidth="1"/>
    <col min="122" max="122" width="9.453125" style="25" customWidth="1"/>
    <col min="123" max="123" width="9.453125" style="23" customWidth="1"/>
    <col min="124" max="124" width="9.453125" style="25" customWidth="1"/>
    <col min="125" max="127" width="9.453125" style="23" customWidth="1"/>
    <col min="128" max="128" width="9.453125" style="25" customWidth="1"/>
    <col min="129" max="129" width="9.453125" style="23" customWidth="1"/>
    <col min="130" max="130" width="9.453125" style="25" customWidth="1"/>
    <col min="131" max="133" width="9.453125" style="23" customWidth="1"/>
    <col min="134" max="134" width="9.453125" style="25" customWidth="1"/>
    <col min="135" max="135" width="9.453125" style="23" customWidth="1"/>
    <col min="136" max="136" width="9.453125" style="25" customWidth="1"/>
    <col min="137" max="139" width="9.453125" style="23" customWidth="1"/>
    <col min="140" max="140" width="9.453125" style="25" customWidth="1"/>
    <col min="141" max="141" width="9.453125" style="23" customWidth="1"/>
    <col min="142" max="142" width="9.453125" style="25" customWidth="1"/>
    <col min="143" max="145" width="9.453125" style="23" customWidth="1"/>
    <col min="146" max="146" width="9.453125" style="25" customWidth="1"/>
    <col min="147" max="147" width="9.453125" style="23" customWidth="1"/>
    <col min="148" max="148" width="9.453125" style="25" customWidth="1"/>
    <col min="149" max="151" width="9.453125" style="23" customWidth="1"/>
    <col min="152" max="152" width="9.453125" style="25" customWidth="1"/>
    <col min="153" max="153" width="9.453125" style="23" customWidth="1"/>
    <col min="154" max="154" width="9.453125" style="25" customWidth="1"/>
    <col min="155" max="157" width="9.453125" style="23" customWidth="1"/>
    <col min="158" max="158" width="9.453125" style="25" customWidth="1"/>
    <col min="159" max="159" width="9.453125" style="23" customWidth="1"/>
    <col min="160" max="160" width="9.453125" style="25" customWidth="1"/>
    <col min="161" max="163" width="9.453125" style="23" customWidth="1"/>
    <col min="164" max="164" width="9.453125" style="25" customWidth="1"/>
    <col min="165" max="165" width="9.453125" style="23" customWidth="1"/>
    <col min="166" max="166" width="9.453125" style="25" customWidth="1"/>
    <col min="167" max="167" width="9.453125" style="23" customWidth="1"/>
    <col min="168" max="168" width="10.453125" style="3" bestFit="1" customWidth="1"/>
    <col min="169" max="169" width="9.26953125" style="3" bestFit="1" customWidth="1"/>
    <col min="170" max="170" width="9.453125" style="25" customWidth="1"/>
    <col min="171" max="171" width="9.26953125" style="3" bestFit="1" customWidth="1"/>
    <col min="172" max="172" width="11.81640625" style="25" customWidth="1"/>
    <col min="173" max="175" width="9.26953125" style="3" bestFit="1" customWidth="1"/>
    <col min="176" max="176" width="11.81640625" style="25" customWidth="1"/>
    <col min="177" max="177" width="9.26953125" style="3" bestFit="1" customWidth="1"/>
    <col min="178" max="178" width="11.81640625" style="25" customWidth="1"/>
    <col min="179" max="181" width="9.26953125" style="3" bestFit="1" customWidth="1"/>
    <col min="182" max="182" width="11.81640625" style="25" customWidth="1"/>
    <col min="183" max="183" width="9.26953125" style="3" bestFit="1" customWidth="1"/>
    <col min="184" max="184" width="11.81640625" style="25" customWidth="1"/>
    <col min="185" max="187" width="9.26953125" style="3" bestFit="1" customWidth="1"/>
    <col min="188" max="188" width="11.81640625" style="25" customWidth="1"/>
    <col min="189" max="189" width="9.26953125" style="3" bestFit="1" customWidth="1"/>
    <col min="190" max="190" width="11.81640625" style="25" customWidth="1"/>
    <col min="191" max="193" width="9.26953125" style="3" bestFit="1" customWidth="1"/>
    <col min="194" max="194" width="11.81640625" style="25" customWidth="1"/>
    <col min="195" max="195" width="9.26953125" style="3" bestFit="1" customWidth="1"/>
    <col min="196" max="196" width="11.81640625" style="25" customWidth="1"/>
    <col min="197" max="199" width="9.26953125" style="3" bestFit="1" customWidth="1"/>
    <col min="200" max="200" width="11.81640625" style="25" customWidth="1"/>
    <col min="201" max="201" width="9.26953125" style="3" bestFit="1" customWidth="1"/>
    <col min="202" max="202" width="11.81640625" style="25" customWidth="1"/>
    <col min="203" max="205" width="9.26953125" style="3" bestFit="1" customWidth="1"/>
    <col min="206" max="206" width="11.81640625" style="25" customWidth="1"/>
    <col min="207" max="207" width="9.26953125" style="3" bestFit="1" customWidth="1"/>
    <col min="208" max="208" width="11.81640625" style="25" customWidth="1"/>
    <col min="209" max="211" width="9.26953125" style="3" bestFit="1" customWidth="1"/>
    <col min="212" max="212" width="11.81640625" style="25" customWidth="1"/>
    <col min="213" max="213" width="9.26953125" style="3" bestFit="1" customWidth="1"/>
    <col min="214" max="214" width="11.81640625" style="25" customWidth="1"/>
    <col min="215" max="215" width="9.26953125" style="3" bestFit="1" customWidth="1"/>
    <col min="216" max="216" width="9.1796875" style="3" customWidth="1"/>
    <col min="217" max="16384" width="9.1796875" style="3"/>
  </cols>
  <sheetData>
    <row r="1" spans="1:214" s="26" customFormat="1" ht="14.5" customHeight="1" x14ac:dyDescent="0.35">
      <c r="A1" s="4"/>
      <c r="B1" s="3"/>
      <c r="BV1" s="5"/>
      <c r="BX1" s="5"/>
      <c r="CB1" s="5"/>
      <c r="CD1" s="5"/>
      <c r="CH1" s="5"/>
      <c r="CJ1" s="5"/>
      <c r="CN1" s="5"/>
      <c r="CP1" s="5"/>
      <c r="CT1" s="5"/>
      <c r="CV1" s="5"/>
      <c r="CZ1" s="5"/>
      <c r="DB1" s="5"/>
      <c r="DF1" s="5"/>
      <c r="DH1" s="5"/>
      <c r="DL1" s="5"/>
      <c r="DN1" s="5"/>
      <c r="DR1" s="5"/>
      <c r="DT1" s="5"/>
      <c r="DX1" s="5"/>
      <c r="DZ1" s="5"/>
      <c r="ED1" s="5"/>
      <c r="EF1" s="5"/>
      <c r="EJ1" s="5"/>
      <c r="EL1" s="5"/>
      <c r="EP1" s="5"/>
      <c r="ER1" s="5"/>
      <c r="EV1" s="5"/>
      <c r="EX1" s="5"/>
      <c r="FB1" s="5"/>
      <c r="FD1" s="5"/>
      <c r="FH1" s="5"/>
      <c r="FJ1" s="5"/>
      <c r="FN1" s="5"/>
      <c r="FP1" s="5"/>
      <c r="FT1" s="5"/>
      <c r="FV1" s="5"/>
      <c r="FZ1" s="5"/>
      <c r="GB1" s="5"/>
      <c r="GF1" s="5"/>
      <c r="GH1" s="5"/>
      <c r="GL1" s="5"/>
      <c r="GN1" s="5"/>
      <c r="GR1" s="5"/>
      <c r="GT1" s="5"/>
      <c r="GX1" s="5"/>
      <c r="GZ1" s="5"/>
      <c r="HD1" s="5"/>
      <c r="HF1" s="5"/>
    </row>
    <row r="2" spans="1:214" customFormat="1" ht="15" customHeight="1" x14ac:dyDescent="0.35">
      <c r="A2" s="6" t="s">
        <v>0</v>
      </c>
      <c r="F2" s="7">
        <f t="shared" ref="F2:AU2" si="0">SUMIF($A$19:$A$2576, "ORC", F19:F2576)</f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>
        <f t="shared" si="0"/>
        <v>0</v>
      </c>
      <c r="AL2" s="7">
        <f t="shared" si="0"/>
        <v>0</v>
      </c>
      <c r="AM2" s="7">
        <f t="shared" si="0"/>
        <v>0</v>
      </c>
      <c r="AN2" s="7">
        <f t="shared" si="0"/>
        <v>0</v>
      </c>
      <c r="AO2" s="7">
        <f t="shared" si="0"/>
        <v>0</v>
      </c>
      <c r="AP2" s="7">
        <f t="shared" si="0"/>
        <v>0</v>
      </c>
      <c r="AQ2" s="7">
        <f t="shared" si="0"/>
        <v>0</v>
      </c>
      <c r="AR2" s="7">
        <f t="shared" si="0"/>
        <v>0</v>
      </c>
      <c r="AS2" s="7">
        <f t="shared" si="0"/>
        <v>0</v>
      </c>
      <c r="AT2" s="7">
        <f t="shared" si="0"/>
        <v>0</v>
      </c>
      <c r="AU2" s="7">
        <f t="shared" si="0"/>
        <v>0</v>
      </c>
      <c r="AV2" s="7">
        <f>AR2-AQ2</f>
        <v>0</v>
      </c>
      <c r="AW2" s="7">
        <f t="shared" ref="AW2:AX2" si="1">AS2-AR2</f>
        <v>0</v>
      </c>
      <c r="AX2" s="7">
        <f t="shared" si="1"/>
        <v>0</v>
      </c>
      <c r="AY2" s="7">
        <f t="shared" ref="AY2:BN4" si="2">+M2-L2</f>
        <v>0</v>
      </c>
      <c r="AZ2" s="7">
        <f t="shared" si="2"/>
        <v>0</v>
      </c>
      <c r="BA2" s="7">
        <f t="shared" si="2"/>
        <v>0</v>
      </c>
      <c r="BB2" s="7">
        <f t="shared" si="2"/>
        <v>0</v>
      </c>
      <c r="BC2" s="7">
        <f t="shared" si="2"/>
        <v>0</v>
      </c>
      <c r="BD2" s="7">
        <f t="shared" si="2"/>
        <v>0</v>
      </c>
      <c r="BE2" s="7">
        <f t="shared" si="2"/>
        <v>0</v>
      </c>
      <c r="BF2" s="7">
        <f t="shared" si="2"/>
        <v>0</v>
      </c>
      <c r="BG2" s="7">
        <f t="shared" si="2"/>
        <v>0</v>
      </c>
      <c r="BH2" s="7">
        <f t="shared" si="2"/>
        <v>0</v>
      </c>
      <c r="BI2" s="7">
        <f t="shared" si="2"/>
        <v>0</v>
      </c>
      <c r="BJ2" s="7">
        <f t="shared" si="2"/>
        <v>0</v>
      </c>
      <c r="BK2" s="7">
        <f t="shared" si="2"/>
        <v>0</v>
      </c>
      <c r="BL2" s="7">
        <f t="shared" si="2"/>
        <v>0</v>
      </c>
      <c r="BM2" s="7">
        <f t="shared" si="2"/>
        <v>0</v>
      </c>
      <c r="BN2" s="7">
        <f t="shared" si="2"/>
        <v>0</v>
      </c>
      <c r="BO2" s="7"/>
      <c r="BV2" s="5"/>
      <c r="BX2" s="5"/>
      <c r="CB2" s="5"/>
      <c r="CD2" s="5"/>
      <c r="CH2" s="5"/>
      <c r="CJ2" s="5"/>
      <c r="CN2" s="5"/>
      <c r="CP2" s="5"/>
      <c r="CT2" s="5"/>
      <c r="CV2" s="5"/>
      <c r="CZ2" s="5"/>
      <c r="DB2" s="5"/>
      <c r="DF2" s="5"/>
      <c r="DH2" s="5"/>
      <c r="DL2" s="5"/>
      <c r="DN2" s="5"/>
      <c r="DR2" s="5"/>
      <c r="DT2" s="5"/>
      <c r="DX2" s="5"/>
      <c r="DZ2" s="5"/>
      <c r="ED2" s="5"/>
      <c r="EF2" s="5"/>
      <c r="EJ2" s="5"/>
      <c r="EL2" s="5"/>
      <c r="EP2" s="5"/>
      <c r="ER2" s="5"/>
      <c r="EV2" s="5"/>
      <c r="EX2" s="5"/>
      <c r="FB2" s="5"/>
      <c r="FD2" s="5"/>
      <c r="FH2" s="5"/>
      <c r="FJ2" s="5"/>
      <c r="FN2" s="5"/>
      <c r="FP2" s="5"/>
      <c r="FT2" s="5"/>
      <c r="FV2" s="5"/>
      <c r="FZ2" s="5"/>
      <c r="GB2" s="5"/>
      <c r="GF2" s="5"/>
      <c r="GH2" s="5"/>
      <c r="GL2" s="5"/>
      <c r="GN2" s="5"/>
      <c r="GR2" s="5"/>
      <c r="GT2" s="5"/>
      <c r="GX2" s="5"/>
      <c r="GZ2" s="5"/>
      <c r="HD2" s="5"/>
      <c r="HF2" s="5"/>
    </row>
    <row r="3" spans="1:214" customFormat="1" ht="15" customHeight="1" x14ac:dyDescent="0.35">
      <c r="A3" s="6" t="s">
        <v>1</v>
      </c>
      <c r="F3" s="7">
        <f t="shared" ref="F3:AU3" si="3">SUMIF($BS$19:$BS$2576, "Revenue - Top 10", F19:F2576)</f>
        <v>0</v>
      </c>
      <c r="G3" s="7">
        <f t="shared" si="3"/>
        <v>0</v>
      </c>
      <c r="H3" s="7">
        <f t="shared" si="3"/>
        <v>0</v>
      </c>
      <c r="I3" s="7">
        <f t="shared" si="3"/>
        <v>0</v>
      </c>
      <c r="J3" s="7">
        <f t="shared" si="3"/>
        <v>0</v>
      </c>
      <c r="K3" s="7">
        <f t="shared" si="3"/>
        <v>0</v>
      </c>
      <c r="L3" s="7">
        <f t="shared" si="3"/>
        <v>0</v>
      </c>
      <c r="M3" s="7">
        <f t="shared" si="3"/>
        <v>0</v>
      </c>
      <c r="N3" s="7">
        <f t="shared" si="3"/>
        <v>0</v>
      </c>
      <c r="O3" s="7">
        <f t="shared" si="3"/>
        <v>0</v>
      </c>
      <c r="P3" s="7">
        <f t="shared" si="3"/>
        <v>0</v>
      </c>
      <c r="Q3" s="7">
        <f t="shared" si="3"/>
        <v>0</v>
      </c>
      <c r="R3" s="7">
        <f t="shared" si="3"/>
        <v>0</v>
      </c>
      <c r="S3" s="7">
        <f t="shared" si="3"/>
        <v>0</v>
      </c>
      <c r="T3" s="7">
        <f t="shared" si="3"/>
        <v>0</v>
      </c>
      <c r="U3" s="7">
        <f t="shared" si="3"/>
        <v>0</v>
      </c>
      <c r="V3" s="7">
        <f t="shared" si="3"/>
        <v>0</v>
      </c>
      <c r="W3" s="7">
        <f t="shared" si="3"/>
        <v>0</v>
      </c>
      <c r="X3" s="7">
        <f t="shared" si="3"/>
        <v>0</v>
      </c>
      <c r="Y3" s="7">
        <f t="shared" si="3"/>
        <v>0</v>
      </c>
      <c r="Z3" s="7">
        <f t="shared" si="3"/>
        <v>0</v>
      </c>
      <c r="AA3" s="7">
        <f t="shared" si="3"/>
        <v>0</v>
      </c>
      <c r="AB3" s="7">
        <f t="shared" si="3"/>
        <v>0</v>
      </c>
      <c r="AC3" s="7">
        <f t="shared" si="3"/>
        <v>0</v>
      </c>
      <c r="AD3" s="7">
        <f t="shared" si="3"/>
        <v>0</v>
      </c>
      <c r="AE3" s="7">
        <f t="shared" si="3"/>
        <v>0</v>
      </c>
      <c r="AF3" s="7">
        <f t="shared" si="3"/>
        <v>0</v>
      </c>
      <c r="AG3" s="7">
        <f t="shared" si="3"/>
        <v>0</v>
      </c>
      <c r="AH3" s="7">
        <f t="shared" si="3"/>
        <v>0</v>
      </c>
      <c r="AI3" s="7">
        <f t="shared" si="3"/>
        <v>0</v>
      </c>
      <c r="AJ3" s="7">
        <f t="shared" si="3"/>
        <v>0</v>
      </c>
      <c r="AK3" s="7">
        <f t="shared" si="3"/>
        <v>0</v>
      </c>
      <c r="AL3" s="7">
        <f t="shared" si="3"/>
        <v>0</v>
      </c>
      <c r="AM3" s="7">
        <f t="shared" si="3"/>
        <v>0</v>
      </c>
      <c r="AN3" s="7">
        <f t="shared" si="3"/>
        <v>0</v>
      </c>
      <c r="AO3" s="7">
        <f t="shared" si="3"/>
        <v>0</v>
      </c>
      <c r="AP3" s="7">
        <f t="shared" si="3"/>
        <v>0</v>
      </c>
      <c r="AQ3" s="7">
        <f t="shared" si="3"/>
        <v>0</v>
      </c>
      <c r="AR3" s="7">
        <f t="shared" si="3"/>
        <v>0</v>
      </c>
      <c r="AS3" s="7">
        <f t="shared" si="3"/>
        <v>0</v>
      </c>
      <c r="AT3" s="7">
        <f t="shared" si="3"/>
        <v>0</v>
      </c>
      <c r="AU3" s="7">
        <f t="shared" si="3"/>
        <v>0</v>
      </c>
      <c r="AV3" s="8" t="e">
        <f t="shared" ref="AV3:AX4" si="4">AR3/AQ3-1</f>
        <v>#DIV/0!</v>
      </c>
      <c r="AW3" s="8" t="e">
        <f t="shared" si="4"/>
        <v>#DIV/0!</v>
      </c>
      <c r="AX3" s="8" t="e">
        <f t="shared" si="4"/>
        <v>#DIV/0!</v>
      </c>
      <c r="AY3" s="7">
        <f t="shared" si="2"/>
        <v>0</v>
      </c>
      <c r="AZ3" s="7">
        <f t="shared" si="2"/>
        <v>0</v>
      </c>
      <c r="BA3" s="7">
        <f t="shared" si="2"/>
        <v>0</v>
      </c>
      <c r="BB3" s="7">
        <f t="shared" si="2"/>
        <v>0</v>
      </c>
      <c r="BC3" s="7">
        <f t="shared" si="2"/>
        <v>0</v>
      </c>
      <c r="BD3" s="7">
        <f t="shared" si="2"/>
        <v>0</v>
      </c>
      <c r="BE3" s="7">
        <f t="shared" si="2"/>
        <v>0</v>
      </c>
      <c r="BF3" s="7">
        <f t="shared" si="2"/>
        <v>0</v>
      </c>
      <c r="BG3" s="7">
        <f t="shared" si="2"/>
        <v>0</v>
      </c>
      <c r="BH3" s="7">
        <f t="shared" si="2"/>
        <v>0</v>
      </c>
      <c r="BI3" s="7">
        <f t="shared" si="2"/>
        <v>0</v>
      </c>
      <c r="BJ3" s="7">
        <f t="shared" si="2"/>
        <v>0</v>
      </c>
      <c r="BK3" s="7">
        <f t="shared" si="2"/>
        <v>0</v>
      </c>
      <c r="BL3" s="7">
        <f t="shared" si="2"/>
        <v>0</v>
      </c>
      <c r="BM3" s="7">
        <f t="shared" si="2"/>
        <v>0</v>
      </c>
      <c r="BN3" s="7">
        <f t="shared" si="2"/>
        <v>0</v>
      </c>
      <c r="BO3" s="7"/>
      <c r="BV3" s="5"/>
      <c r="BX3" s="5"/>
      <c r="CB3" s="5"/>
      <c r="CD3" s="5"/>
      <c r="CH3" s="5"/>
      <c r="CJ3" s="5"/>
      <c r="CN3" s="5"/>
      <c r="CP3" s="5"/>
      <c r="CT3" s="5"/>
      <c r="CV3" s="5"/>
      <c r="CZ3" s="5"/>
      <c r="DB3" s="5"/>
      <c r="DF3" s="5"/>
      <c r="DH3" s="5"/>
      <c r="DL3" s="5"/>
      <c r="DN3" s="5"/>
      <c r="DR3" s="5"/>
      <c r="DT3" s="5"/>
      <c r="DX3" s="5"/>
      <c r="DZ3" s="5"/>
      <c r="ED3" s="5"/>
      <c r="EF3" s="5"/>
      <c r="EJ3" s="5"/>
      <c r="EL3" s="5"/>
      <c r="EP3" s="5"/>
      <c r="ER3" s="5"/>
      <c r="EV3" s="5"/>
      <c r="EX3" s="5"/>
      <c r="FB3" s="5"/>
      <c r="FD3" s="5"/>
      <c r="FH3" s="5"/>
      <c r="FJ3" s="5"/>
      <c r="FN3" s="5"/>
      <c r="FP3" s="5"/>
      <c r="FT3" s="5"/>
      <c r="FV3" s="5"/>
      <c r="FZ3" s="5"/>
      <c r="GB3" s="5"/>
      <c r="GF3" s="5"/>
      <c r="GH3" s="5"/>
      <c r="GL3" s="5"/>
      <c r="GN3" s="5"/>
      <c r="GR3" s="5"/>
      <c r="GT3" s="5"/>
      <c r="GX3" s="5"/>
      <c r="GZ3" s="5"/>
      <c r="HD3" s="5"/>
      <c r="HF3" s="5"/>
    </row>
    <row r="4" spans="1:214" customFormat="1" ht="15" customHeight="1" x14ac:dyDescent="0.35">
      <c r="A4" s="6" t="s">
        <v>2</v>
      </c>
      <c r="F4" s="7">
        <f t="shared" ref="F4:AU4" si="5">SUMIF($BS$19:$BS$2576, "Revenue - Non Top 10", F19:F2576)</f>
        <v>0</v>
      </c>
      <c r="G4" s="7">
        <f t="shared" si="5"/>
        <v>0</v>
      </c>
      <c r="H4" s="7">
        <f t="shared" si="5"/>
        <v>0</v>
      </c>
      <c r="I4" s="7">
        <f t="shared" si="5"/>
        <v>0</v>
      </c>
      <c r="J4" s="7">
        <f t="shared" si="5"/>
        <v>0</v>
      </c>
      <c r="K4" s="7">
        <f t="shared" si="5"/>
        <v>0</v>
      </c>
      <c r="L4" s="7">
        <f t="shared" si="5"/>
        <v>0</v>
      </c>
      <c r="M4" s="7">
        <f t="shared" si="5"/>
        <v>0</v>
      </c>
      <c r="N4" s="7">
        <f t="shared" si="5"/>
        <v>0</v>
      </c>
      <c r="O4" s="7">
        <f t="shared" si="5"/>
        <v>0</v>
      </c>
      <c r="P4" s="7">
        <f t="shared" si="5"/>
        <v>0</v>
      </c>
      <c r="Q4" s="7">
        <f t="shared" si="5"/>
        <v>0</v>
      </c>
      <c r="R4" s="7">
        <f t="shared" si="5"/>
        <v>0</v>
      </c>
      <c r="S4" s="7">
        <f t="shared" si="5"/>
        <v>0</v>
      </c>
      <c r="T4" s="7">
        <f t="shared" si="5"/>
        <v>0</v>
      </c>
      <c r="U4" s="7">
        <f t="shared" si="5"/>
        <v>0</v>
      </c>
      <c r="V4" s="7">
        <f t="shared" si="5"/>
        <v>0</v>
      </c>
      <c r="W4" s="7">
        <f t="shared" si="5"/>
        <v>0</v>
      </c>
      <c r="X4" s="7">
        <f t="shared" si="5"/>
        <v>0</v>
      </c>
      <c r="Y4" s="7">
        <f t="shared" si="5"/>
        <v>0</v>
      </c>
      <c r="Z4" s="7">
        <f t="shared" si="5"/>
        <v>0</v>
      </c>
      <c r="AA4" s="7">
        <f t="shared" si="5"/>
        <v>0</v>
      </c>
      <c r="AB4" s="7">
        <f t="shared" si="5"/>
        <v>0</v>
      </c>
      <c r="AC4" s="7">
        <f t="shared" si="5"/>
        <v>0</v>
      </c>
      <c r="AD4" s="7">
        <f t="shared" si="5"/>
        <v>0</v>
      </c>
      <c r="AE4" s="7">
        <f t="shared" si="5"/>
        <v>0</v>
      </c>
      <c r="AF4" s="7">
        <f t="shared" si="5"/>
        <v>0</v>
      </c>
      <c r="AG4" s="7">
        <f t="shared" si="5"/>
        <v>0</v>
      </c>
      <c r="AH4" s="7">
        <f t="shared" si="5"/>
        <v>0</v>
      </c>
      <c r="AI4" s="7">
        <f t="shared" si="5"/>
        <v>0</v>
      </c>
      <c r="AJ4" s="7">
        <f t="shared" si="5"/>
        <v>0</v>
      </c>
      <c r="AK4" s="7">
        <f t="shared" si="5"/>
        <v>0</v>
      </c>
      <c r="AL4" s="7">
        <f t="shared" si="5"/>
        <v>0</v>
      </c>
      <c r="AM4" s="7">
        <f t="shared" si="5"/>
        <v>0</v>
      </c>
      <c r="AN4" s="7">
        <f t="shared" si="5"/>
        <v>0</v>
      </c>
      <c r="AO4" s="7">
        <f t="shared" si="5"/>
        <v>0</v>
      </c>
      <c r="AP4" s="7">
        <f t="shared" si="5"/>
        <v>0</v>
      </c>
      <c r="AQ4" s="7">
        <f t="shared" si="5"/>
        <v>0</v>
      </c>
      <c r="AR4" s="7">
        <f t="shared" si="5"/>
        <v>0</v>
      </c>
      <c r="AS4" s="7">
        <f t="shared" si="5"/>
        <v>0</v>
      </c>
      <c r="AT4" s="7">
        <f t="shared" si="5"/>
        <v>0</v>
      </c>
      <c r="AU4" s="7">
        <f t="shared" si="5"/>
        <v>0</v>
      </c>
      <c r="AV4" s="8" t="e">
        <f t="shared" si="4"/>
        <v>#DIV/0!</v>
      </c>
      <c r="AW4" s="8" t="e">
        <f t="shared" si="4"/>
        <v>#DIV/0!</v>
      </c>
      <c r="AX4" s="8" t="e">
        <f t="shared" si="4"/>
        <v>#DIV/0!</v>
      </c>
      <c r="AY4" s="7">
        <f t="shared" si="2"/>
        <v>0</v>
      </c>
      <c r="AZ4" s="7">
        <f t="shared" si="2"/>
        <v>0</v>
      </c>
      <c r="BA4" s="7">
        <f t="shared" si="2"/>
        <v>0</v>
      </c>
      <c r="BB4" s="7">
        <f t="shared" si="2"/>
        <v>0</v>
      </c>
      <c r="BC4" s="7">
        <f t="shared" si="2"/>
        <v>0</v>
      </c>
      <c r="BD4" s="7">
        <f t="shared" si="2"/>
        <v>0</v>
      </c>
      <c r="BE4" s="7">
        <f t="shared" si="2"/>
        <v>0</v>
      </c>
      <c r="BF4" s="7">
        <f t="shared" si="2"/>
        <v>0</v>
      </c>
      <c r="BG4" s="7">
        <f t="shared" si="2"/>
        <v>0</v>
      </c>
      <c r="BH4" s="7">
        <f t="shared" si="2"/>
        <v>0</v>
      </c>
      <c r="BI4" s="7">
        <f t="shared" si="2"/>
        <v>0</v>
      </c>
      <c r="BJ4" s="7">
        <f t="shared" si="2"/>
        <v>0</v>
      </c>
      <c r="BK4" s="7">
        <f t="shared" si="2"/>
        <v>0</v>
      </c>
      <c r="BL4" s="7">
        <f t="shared" si="2"/>
        <v>0</v>
      </c>
      <c r="BM4" s="7">
        <f t="shared" si="2"/>
        <v>0</v>
      </c>
      <c r="BN4" s="7">
        <f t="shared" si="2"/>
        <v>0</v>
      </c>
      <c r="BO4" s="7"/>
      <c r="BV4" s="5"/>
      <c r="BX4" s="5"/>
      <c r="CB4" s="5"/>
      <c r="CD4" s="5"/>
      <c r="CH4" s="5"/>
      <c r="CJ4" s="5"/>
      <c r="CN4" s="5"/>
      <c r="CP4" s="5"/>
      <c r="CT4" s="5"/>
      <c r="CV4" s="5"/>
      <c r="CZ4" s="5"/>
      <c r="DB4" s="5"/>
      <c r="DF4" s="5"/>
      <c r="DH4" s="5"/>
      <c r="DL4" s="5"/>
      <c r="DN4" s="5"/>
      <c r="DR4" s="5"/>
      <c r="DT4" s="5"/>
      <c r="DX4" s="5"/>
      <c r="DZ4" s="5"/>
      <c r="ED4" s="5"/>
      <c r="EF4" s="5"/>
      <c r="EJ4" s="5"/>
      <c r="EL4" s="5"/>
      <c r="EP4" s="5"/>
      <c r="ER4" s="5"/>
      <c r="EV4" s="5"/>
      <c r="EX4" s="5"/>
      <c r="FB4" s="5"/>
      <c r="FD4" s="5"/>
      <c r="FH4" s="5"/>
      <c r="FJ4" s="5"/>
      <c r="FN4" s="5"/>
      <c r="FP4" s="5"/>
      <c r="FT4" s="5"/>
      <c r="FV4" s="5"/>
      <c r="FZ4" s="5"/>
      <c r="GB4" s="5"/>
      <c r="GF4" s="5"/>
      <c r="GH4" s="5"/>
      <c r="GL4" s="5"/>
      <c r="GN4" s="5"/>
      <c r="GR4" s="5"/>
      <c r="GT4" s="5"/>
      <c r="GX4" s="5"/>
      <c r="GZ4" s="5"/>
      <c r="HD4" s="5"/>
      <c r="HF4" s="5"/>
    </row>
    <row r="5" spans="1:214" customFormat="1" ht="15" customHeight="1" x14ac:dyDescent="0.35">
      <c r="A5" s="6" t="s">
        <v>3</v>
      </c>
      <c r="F5" s="9" t="e">
        <f t="shared" ref="F5:AU5" si="6">F3/F2</f>
        <v>#DIV/0!</v>
      </c>
      <c r="G5" s="9" t="e">
        <f t="shared" si="6"/>
        <v>#DIV/0!</v>
      </c>
      <c r="H5" s="9" t="e">
        <f t="shared" si="6"/>
        <v>#DIV/0!</v>
      </c>
      <c r="I5" s="9" t="e">
        <f t="shared" si="6"/>
        <v>#DIV/0!</v>
      </c>
      <c r="J5" s="9" t="e">
        <f t="shared" si="6"/>
        <v>#DIV/0!</v>
      </c>
      <c r="K5" s="9" t="e">
        <f t="shared" si="6"/>
        <v>#DIV/0!</v>
      </c>
      <c r="L5" s="9" t="e">
        <f t="shared" si="6"/>
        <v>#DIV/0!</v>
      </c>
      <c r="M5" s="9" t="e">
        <f t="shared" si="6"/>
        <v>#DIV/0!</v>
      </c>
      <c r="N5" s="9" t="e">
        <f t="shared" si="6"/>
        <v>#DIV/0!</v>
      </c>
      <c r="O5" s="9" t="e">
        <f t="shared" si="6"/>
        <v>#DIV/0!</v>
      </c>
      <c r="P5" s="9" t="e">
        <f t="shared" si="6"/>
        <v>#DIV/0!</v>
      </c>
      <c r="Q5" s="9" t="e">
        <f t="shared" si="6"/>
        <v>#DIV/0!</v>
      </c>
      <c r="R5" s="9" t="e">
        <f t="shared" si="6"/>
        <v>#DIV/0!</v>
      </c>
      <c r="S5" s="9" t="e">
        <f t="shared" si="6"/>
        <v>#DIV/0!</v>
      </c>
      <c r="T5" s="9" t="e">
        <f t="shared" si="6"/>
        <v>#DIV/0!</v>
      </c>
      <c r="U5" s="9" t="e">
        <f t="shared" si="6"/>
        <v>#DIV/0!</v>
      </c>
      <c r="V5" s="9" t="e">
        <f t="shared" si="6"/>
        <v>#DIV/0!</v>
      </c>
      <c r="W5" s="9" t="e">
        <f t="shared" si="6"/>
        <v>#DIV/0!</v>
      </c>
      <c r="X5" s="9" t="e">
        <f t="shared" si="6"/>
        <v>#DIV/0!</v>
      </c>
      <c r="Y5" s="9" t="e">
        <f t="shared" si="6"/>
        <v>#DIV/0!</v>
      </c>
      <c r="Z5" s="9" t="e">
        <f t="shared" si="6"/>
        <v>#DIV/0!</v>
      </c>
      <c r="AA5" s="9" t="e">
        <f t="shared" si="6"/>
        <v>#DIV/0!</v>
      </c>
      <c r="AB5" s="9" t="e">
        <f t="shared" si="6"/>
        <v>#DIV/0!</v>
      </c>
      <c r="AC5" s="9" t="e">
        <f t="shared" ref="AC5" si="7">AC3/AC2</f>
        <v>#DIV/0!</v>
      </c>
      <c r="AD5" s="9" t="e">
        <f t="shared" si="6"/>
        <v>#DIV/0!</v>
      </c>
      <c r="AE5" s="9" t="e">
        <f t="shared" si="6"/>
        <v>#DIV/0!</v>
      </c>
      <c r="AF5" s="9" t="e">
        <f t="shared" si="6"/>
        <v>#DIV/0!</v>
      </c>
      <c r="AG5" s="9" t="e">
        <f t="shared" si="6"/>
        <v>#DIV/0!</v>
      </c>
      <c r="AH5" s="9" t="e">
        <f t="shared" si="6"/>
        <v>#DIV/0!</v>
      </c>
      <c r="AI5" s="9" t="e">
        <f t="shared" si="6"/>
        <v>#DIV/0!</v>
      </c>
      <c r="AJ5" s="9" t="e">
        <f t="shared" si="6"/>
        <v>#DIV/0!</v>
      </c>
      <c r="AK5" s="9" t="e">
        <f t="shared" si="6"/>
        <v>#DIV/0!</v>
      </c>
      <c r="AL5" s="9" t="e">
        <f t="shared" si="6"/>
        <v>#DIV/0!</v>
      </c>
      <c r="AM5" s="9" t="e">
        <f t="shared" si="6"/>
        <v>#DIV/0!</v>
      </c>
      <c r="AN5" s="9" t="e">
        <f t="shared" si="6"/>
        <v>#DIV/0!</v>
      </c>
      <c r="AO5" s="9" t="e">
        <f t="shared" si="6"/>
        <v>#DIV/0!</v>
      </c>
      <c r="AP5" s="9" t="e">
        <f t="shared" si="6"/>
        <v>#DIV/0!</v>
      </c>
      <c r="AQ5" s="9" t="e">
        <f t="shared" si="6"/>
        <v>#DIV/0!</v>
      </c>
      <c r="AR5" s="9" t="e">
        <f t="shared" si="6"/>
        <v>#DIV/0!</v>
      </c>
      <c r="AS5" s="9" t="e">
        <f t="shared" si="6"/>
        <v>#DIV/0!</v>
      </c>
      <c r="AT5" s="9" t="e">
        <f t="shared" si="6"/>
        <v>#DIV/0!</v>
      </c>
      <c r="AU5" s="9" t="e">
        <f t="shared" si="6"/>
        <v>#DIV/0!</v>
      </c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7"/>
      <c r="BV5" s="5"/>
      <c r="BX5" s="5"/>
      <c r="CB5" s="5"/>
      <c r="CD5" s="5"/>
      <c r="CH5" s="5"/>
      <c r="CJ5" s="5"/>
      <c r="CN5" s="5"/>
      <c r="CP5" s="5"/>
      <c r="CT5" s="5"/>
      <c r="CV5" s="5"/>
      <c r="CZ5" s="5"/>
      <c r="DB5" s="5"/>
      <c r="DF5" s="5"/>
      <c r="DH5" s="5"/>
      <c r="DL5" s="5"/>
      <c r="DN5" s="5"/>
      <c r="DR5" s="5"/>
      <c r="DT5" s="5"/>
      <c r="DX5" s="5"/>
      <c r="DZ5" s="5"/>
      <c r="ED5" s="5"/>
      <c r="EF5" s="5"/>
      <c r="EJ5" s="5"/>
      <c r="EL5" s="5"/>
      <c r="EP5" s="5"/>
      <c r="ER5" s="5"/>
      <c r="EV5" s="5"/>
      <c r="EX5" s="5"/>
      <c r="FB5" s="5"/>
      <c r="FD5" s="5"/>
      <c r="FH5" s="5"/>
      <c r="FJ5" s="5"/>
      <c r="FN5" s="5"/>
      <c r="FP5" s="5"/>
      <c r="FT5" s="5"/>
      <c r="FV5" s="5"/>
      <c r="FZ5" s="5"/>
      <c r="GB5" s="5"/>
      <c r="GF5" s="5"/>
      <c r="GH5" s="5"/>
      <c r="GL5" s="5"/>
      <c r="GN5" s="5"/>
      <c r="GR5" s="5"/>
      <c r="GT5" s="5"/>
      <c r="GX5" s="5"/>
      <c r="GZ5" s="5"/>
      <c r="HD5" s="5"/>
      <c r="HF5" s="5"/>
    </row>
    <row r="6" spans="1:214" customFormat="1" ht="15" customHeight="1" x14ac:dyDescent="0.35">
      <c r="A6" s="6" t="s">
        <v>4</v>
      </c>
      <c r="F6" s="9" t="e">
        <f t="shared" ref="F6:AU6" si="8">F4/F2</f>
        <v>#DIV/0!</v>
      </c>
      <c r="G6" s="9" t="e">
        <f t="shared" si="8"/>
        <v>#DIV/0!</v>
      </c>
      <c r="H6" s="9" t="e">
        <f t="shared" si="8"/>
        <v>#DIV/0!</v>
      </c>
      <c r="I6" s="9" t="e">
        <f t="shared" si="8"/>
        <v>#DIV/0!</v>
      </c>
      <c r="J6" s="9" t="e">
        <f t="shared" si="8"/>
        <v>#DIV/0!</v>
      </c>
      <c r="K6" s="9" t="e">
        <f t="shared" si="8"/>
        <v>#DIV/0!</v>
      </c>
      <c r="L6" s="9" t="e">
        <f t="shared" si="8"/>
        <v>#DIV/0!</v>
      </c>
      <c r="M6" s="9" t="e">
        <f t="shared" si="8"/>
        <v>#DIV/0!</v>
      </c>
      <c r="N6" s="9" t="e">
        <f t="shared" si="8"/>
        <v>#DIV/0!</v>
      </c>
      <c r="O6" s="9" t="e">
        <f t="shared" si="8"/>
        <v>#DIV/0!</v>
      </c>
      <c r="P6" s="9" t="e">
        <f t="shared" si="8"/>
        <v>#DIV/0!</v>
      </c>
      <c r="Q6" s="9" t="e">
        <f t="shared" si="8"/>
        <v>#DIV/0!</v>
      </c>
      <c r="R6" s="9" t="e">
        <f t="shared" si="8"/>
        <v>#DIV/0!</v>
      </c>
      <c r="S6" s="9" t="e">
        <f t="shared" si="8"/>
        <v>#DIV/0!</v>
      </c>
      <c r="T6" s="9" t="e">
        <f t="shared" si="8"/>
        <v>#DIV/0!</v>
      </c>
      <c r="U6" s="9" t="e">
        <f t="shared" si="8"/>
        <v>#DIV/0!</v>
      </c>
      <c r="V6" s="9" t="e">
        <f t="shared" si="8"/>
        <v>#DIV/0!</v>
      </c>
      <c r="W6" s="9" t="e">
        <f t="shared" si="8"/>
        <v>#DIV/0!</v>
      </c>
      <c r="X6" s="9" t="e">
        <f t="shared" si="8"/>
        <v>#DIV/0!</v>
      </c>
      <c r="Y6" s="9" t="e">
        <f t="shared" si="8"/>
        <v>#DIV/0!</v>
      </c>
      <c r="Z6" s="9" t="e">
        <f t="shared" si="8"/>
        <v>#DIV/0!</v>
      </c>
      <c r="AA6" s="9" t="e">
        <f t="shared" si="8"/>
        <v>#DIV/0!</v>
      </c>
      <c r="AB6" s="9" t="e">
        <f t="shared" si="8"/>
        <v>#DIV/0!</v>
      </c>
      <c r="AC6" s="9" t="e">
        <f t="shared" ref="AC6" si="9">AC4/AC2</f>
        <v>#DIV/0!</v>
      </c>
      <c r="AD6" s="9" t="e">
        <f t="shared" si="8"/>
        <v>#DIV/0!</v>
      </c>
      <c r="AE6" s="9" t="e">
        <f t="shared" si="8"/>
        <v>#DIV/0!</v>
      </c>
      <c r="AF6" s="9" t="e">
        <f t="shared" si="8"/>
        <v>#DIV/0!</v>
      </c>
      <c r="AG6" s="9" t="e">
        <f t="shared" si="8"/>
        <v>#DIV/0!</v>
      </c>
      <c r="AH6" s="9" t="e">
        <f t="shared" si="8"/>
        <v>#DIV/0!</v>
      </c>
      <c r="AI6" s="9" t="e">
        <f t="shared" si="8"/>
        <v>#DIV/0!</v>
      </c>
      <c r="AJ6" s="9" t="e">
        <f t="shared" si="8"/>
        <v>#DIV/0!</v>
      </c>
      <c r="AK6" s="9" t="e">
        <f t="shared" si="8"/>
        <v>#DIV/0!</v>
      </c>
      <c r="AL6" s="9" t="e">
        <f t="shared" si="8"/>
        <v>#DIV/0!</v>
      </c>
      <c r="AM6" s="9" t="e">
        <f t="shared" si="8"/>
        <v>#DIV/0!</v>
      </c>
      <c r="AN6" s="9" t="e">
        <f t="shared" si="8"/>
        <v>#DIV/0!</v>
      </c>
      <c r="AO6" s="9" t="e">
        <f t="shared" si="8"/>
        <v>#DIV/0!</v>
      </c>
      <c r="AP6" s="9" t="e">
        <f t="shared" si="8"/>
        <v>#DIV/0!</v>
      </c>
      <c r="AQ6" s="9" t="e">
        <f t="shared" si="8"/>
        <v>#DIV/0!</v>
      </c>
      <c r="AR6" s="9" t="e">
        <f t="shared" si="8"/>
        <v>#DIV/0!</v>
      </c>
      <c r="AS6" s="9" t="e">
        <f t="shared" si="8"/>
        <v>#DIV/0!</v>
      </c>
      <c r="AT6" s="9" t="e">
        <f t="shared" si="8"/>
        <v>#DIV/0!</v>
      </c>
      <c r="AU6" s="9" t="e">
        <f t="shared" si="8"/>
        <v>#DIV/0!</v>
      </c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7"/>
      <c r="BV6" s="5"/>
      <c r="BX6" s="5"/>
      <c r="CB6" s="5"/>
      <c r="CD6" s="5"/>
      <c r="CH6" s="5"/>
      <c r="CJ6" s="5"/>
      <c r="CN6" s="5"/>
      <c r="CP6" s="5"/>
      <c r="CT6" s="5"/>
      <c r="CV6" s="5"/>
      <c r="CZ6" s="5"/>
      <c r="DB6" s="5"/>
      <c r="DF6" s="5"/>
      <c r="DH6" s="5"/>
      <c r="DL6" s="5"/>
      <c r="DN6" s="5"/>
      <c r="DR6" s="5"/>
      <c r="DT6" s="5"/>
      <c r="DX6" s="5"/>
      <c r="DZ6" s="5"/>
      <c r="ED6" s="5"/>
      <c r="EF6" s="5"/>
      <c r="EJ6" s="5"/>
      <c r="EL6" s="5"/>
      <c r="EP6" s="5"/>
      <c r="ER6" s="5"/>
      <c r="EV6" s="5"/>
      <c r="EX6" s="5"/>
      <c r="FB6" s="5"/>
      <c r="FD6" s="5"/>
      <c r="FH6" s="5"/>
      <c r="FJ6" s="5"/>
      <c r="FN6" s="5"/>
      <c r="FP6" s="5"/>
      <c r="FT6" s="5"/>
      <c r="FV6" s="5"/>
      <c r="FZ6" s="5"/>
      <c r="GB6" s="5"/>
      <c r="GF6" s="5"/>
      <c r="GH6" s="5"/>
      <c r="GL6" s="5"/>
      <c r="GN6" s="5"/>
      <c r="GR6" s="5"/>
      <c r="GT6" s="5"/>
      <c r="GX6" s="5"/>
      <c r="GZ6" s="5"/>
      <c r="HD6" s="5"/>
      <c r="HF6" s="5"/>
    </row>
    <row r="7" spans="1:214" customFormat="1" ht="7" customHeight="1" x14ac:dyDescent="0.35">
      <c r="A7" s="10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V7" s="5"/>
      <c r="BX7" s="5"/>
      <c r="CB7" s="5"/>
      <c r="CD7" s="5"/>
      <c r="CH7" s="5"/>
      <c r="CJ7" s="5"/>
      <c r="CN7" s="5"/>
      <c r="CP7" s="5"/>
      <c r="CT7" s="5"/>
      <c r="CV7" s="5"/>
      <c r="CZ7" s="5"/>
      <c r="DB7" s="5"/>
      <c r="DF7" s="5"/>
      <c r="DH7" s="5"/>
      <c r="DL7" s="5"/>
      <c r="DN7" s="5"/>
      <c r="DR7" s="5"/>
      <c r="DT7" s="5"/>
      <c r="DX7" s="5"/>
      <c r="DZ7" s="5"/>
      <c r="ED7" s="5"/>
      <c r="EF7" s="5"/>
      <c r="EJ7" s="5"/>
      <c r="EL7" s="5"/>
      <c r="EP7" s="5"/>
      <c r="ER7" s="5"/>
      <c r="EV7" s="5"/>
      <c r="EX7" s="5"/>
      <c r="FB7" s="5"/>
      <c r="FD7" s="5"/>
      <c r="FH7" s="5"/>
      <c r="FJ7" s="5"/>
      <c r="FN7" s="5"/>
      <c r="FP7" s="5"/>
      <c r="FT7" s="5"/>
      <c r="FV7" s="5"/>
      <c r="FZ7" s="5"/>
      <c r="GB7" s="5"/>
      <c r="GF7" s="5"/>
      <c r="GH7" s="5"/>
      <c r="GL7" s="5"/>
      <c r="GN7" s="5"/>
      <c r="GR7" s="5"/>
      <c r="GT7" s="5"/>
      <c r="GX7" s="5"/>
      <c r="GZ7" s="5"/>
      <c r="HD7" s="5"/>
      <c r="HF7" s="5"/>
    </row>
    <row r="8" spans="1:214" customFormat="1" ht="15" customHeight="1" x14ac:dyDescent="0.35">
      <c r="A8" s="11" t="s">
        <v>5</v>
      </c>
      <c r="F8" s="7" t="e">
        <f t="shared" ref="F8:AU8" ca="1" si="10">_xlfn.CONCAT(ROUND(SUMIF($BP$19:$BP$2576,"Org 100",F19:F2576),0)," (",ROUND((SUMIF($BP$19:$BP$2576,"Org 100",F19:F2576)*100/F2),1),"%)")</f>
        <v>#NAME?</v>
      </c>
      <c r="G8" s="7" t="e">
        <f t="shared" ca="1" si="10"/>
        <v>#NAME?</v>
      </c>
      <c r="H8" s="7" t="e">
        <f t="shared" ca="1" si="10"/>
        <v>#NAME?</v>
      </c>
      <c r="I8" s="7" t="e">
        <f t="shared" ca="1" si="10"/>
        <v>#NAME?</v>
      </c>
      <c r="J8" s="7" t="e">
        <f t="shared" ca="1" si="10"/>
        <v>#NAME?</v>
      </c>
      <c r="K8" s="7" t="e">
        <f t="shared" ca="1" si="10"/>
        <v>#NAME?</v>
      </c>
      <c r="L8" s="7" t="e">
        <f t="shared" ca="1" si="10"/>
        <v>#NAME?</v>
      </c>
      <c r="M8" s="7" t="e">
        <f t="shared" ca="1" si="10"/>
        <v>#NAME?</v>
      </c>
      <c r="N8" s="7" t="e">
        <f t="shared" ca="1" si="10"/>
        <v>#NAME?</v>
      </c>
      <c r="O8" s="7" t="e">
        <f t="shared" ca="1" si="10"/>
        <v>#NAME?</v>
      </c>
      <c r="P8" s="7" t="e">
        <f t="shared" ca="1" si="10"/>
        <v>#NAME?</v>
      </c>
      <c r="Q8" s="7" t="e">
        <f t="shared" ca="1" si="10"/>
        <v>#NAME?</v>
      </c>
      <c r="R8" s="7" t="e">
        <f t="shared" ca="1" si="10"/>
        <v>#NAME?</v>
      </c>
      <c r="S8" s="7" t="e">
        <f t="shared" ca="1" si="10"/>
        <v>#NAME?</v>
      </c>
      <c r="T8" s="7" t="e">
        <f t="shared" ca="1" si="10"/>
        <v>#NAME?</v>
      </c>
      <c r="U8" s="7" t="e">
        <f t="shared" ca="1" si="10"/>
        <v>#NAME?</v>
      </c>
      <c r="V8" s="7" t="e">
        <f t="shared" ca="1" si="10"/>
        <v>#NAME?</v>
      </c>
      <c r="W8" s="7" t="e">
        <f t="shared" ca="1" si="10"/>
        <v>#NAME?</v>
      </c>
      <c r="X8" s="7" t="e">
        <f t="shared" ca="1" si="10"/>
        <v>#NAME?</v>
      </c>
      <c r="Y8" s="7" t="e">
        <f t="shared" ca="1" si="10"/>
        <v>#NAME?</v>
      </c>
      <c r="Z8" s="7" t="e">
        <f t="shared" ca="1" si="10"/>
        <v>#NAME?</v>
      </c>
      <c r="AA8" s="7" t="e">
        <f t="shared" ca="1" si="10"/>
        <v>#NAME?</v>
      </c>
      <c r="AB8" s="7" t="e">
        <f t="shared" ca="1" si="10"/>
        <v>#NAME?</v>
      </c>
      <c r="AC8" s="7" t="e">
        <f t="shared" ca="1" si="10"/>
        <v>#NAME?</v>
      </c>
      <c r="AD8" s="7" t="e">
        <f t="shared" ca="1" si="10"/>
        <v>#NAME?</v>
      </c>
      <c r="AE8" s="7" t="e">
        <f t="shared" ca="1" si="10"/>
        <v>#NAME?</v>
      </c>
      <c r="AF8" s="7" t="e">
        <f t="shared" ca="1" si="10"/>
        <v>#NAME?</v>
      </c>
      <c r="AG8" s="7" t="e">
        <f t="shared" ca="1" si="10"/>
        <v>#NAME?</v>
      </c>
      <c r="AH8" s="7" t="e">
        <f t="shared" ca="1" si="10"/>
        <v>#NAME?</v>
      </c>
      <c r="AI8" s="7" t="e">
        <f t="shared" ca="1" si="10"/>
        <v>#NAME?</v>
      </c>
      <c r="AJ8" s="7" t="e">
        <f t="shared" ca="1" si="10"/>
        <v>#NAME?</v>
      </c>
      <c r="AK8" s="7" t="e">
        <f t="shared" ca="1" si="10"/>
        <v>#NAME?</v>
      </c>
      <c r="AL8" s="7" t="e">
        <f t="shared" ca="1" si="10"/>
        <v>#NAME?</v>
      </c>
      <c r="AM8" s="7" t="e">
        <f t="shared" ca="1" si="10"/>
        <v>#NAME?</v>
      </c>
      <c r="AN8" s="7" t="e">
        <f t="shared" ca="1" si="10"/>
        <v>#NAME?</v>
      </c>
      <c r="AO8" s="7" t="e">
        <f t="shared" ca="1" si="10"/>
        <v>#NAME?</v>
      </c>
      <c r="AP8" s="7" t="e">
        <f t="shared" ca="1" si="10"/>
        <v>#NAME?</v>
      </c>
      <c r="AQ8" s="7" t="e">
        <f t="shared" ca="1" si="10"/>
        <v>#NAME?</v>
      </c>
      <c r="AR8" s="7" t="e">
        <f t="shared" ca="1" si="10"/>
        <v>#NAME?</v>
      </c>
      <c r="AS8" s="7" t="e">
        <f t="shared" ca="1" si="10"/>
        <v>#NAME?</v>
      </c>
      <c r="AT8" s="7" t="e">
        <f t="shared" ca="1" si="10"/>
        <v>#NAME?</v>
      </c>
      <c r="AU8" s="7" t="e">
        <f t="shared" ca="1" si="10"/>
        <v>#NAME?</v>
      </c>
      <c r="AV8" s="8" t="e">
        <f>SUMIF($BP$19:$BP$2576,"Org 100",AR19:AR2576)/SUMIF($BP$19:$BP$2576,"Org 100",AQ19:AQ2576)-1</f>
        <v>#DIV/0!</v>
      </c>
      <c r="AW8" s="8" t="e">
        <f>SUMIF($BP$19:$BP$2576,"Org 100",AS19:AS2576)/SUMIF($BP$19:$BP$2576,"Org 100",AR19:AR2576)-1</f>
        <v>#DIV/0!</v>
      </c>
      <c r="AX8" s="8" t="e">
        <f>SUMIF($BP$19:$BP$2576,"Org 100",AT19:AT2576)/SUMIF($BP$19:$BP$2576,"Org 100",AS19:AS2576)-1</f>
        <v>#DIV/0!</v>
      </c>
      <c r="AY8" s="7" t="e">
        <f t="shared" ref="AY8:BN8" ca="1" si="11">_xlfn.CONCAT(ROUND(SUMIF($BP$19:$BP$2576,"Org 100",AY19:AY2576),0)," (",ROUND((SUMIF($BP$19:$BP$2576,"Org 100",AY19:AY2576)*100/AY2),1),"%)")</f>
        <v>#NAME?</v>
      </c>
      <c r="AZ8" s="7" t="e">
        <f t="shared" ca="1" si="11"/>
        <v>#NAME?</v>
      </c>
      <c r="BA8" s="7" t="e">
        <f t="shared" ca="1" si="11"/>
        <v>#NAME?</v>
      </c>
      <c r="BB8" s="7" t="e">
        <f t="shared" ca="1" si="11"/>
        <v>#NAME?</v>
      </c>
      <c r="BC8" s="7" t="e">
        <f t="shared" ca="1" si="11"/>
        <v>#NAME?</v>
      </c>
      <c r="BD8" s="7" t="e">
        <f t="shared" ca="1" si="11"/>
        <v>#NAME?</v>
      </c>
      <c r="BE8" s="7" t="e">
        <f t="shared" ca="1" si="11"/>
        <v>#NAME?</v>
      </c>
      <c r="BF8" s="7" t="e">
        <f t="shared" ca="1" si="11"/>
        <v>#NAME?</v>
      </c>
      <c r="BG8" s="7" t="e">
        <f t="shared" ca="1" si="11"/>
        <v>#NAME?</v>
      </c>
      <c r="BH8" s="7" t="e">
        <f t="shared" ca="1" si="11"/>
        <v>#NAME?</v>
      </c>
      <c r="BI8" s="7" t="e">
        <f t="shared" ca="1" si="11"/>
        <v>#NAME?</v>
      </c>
      <c r="BJ8" s="7" t="e">
        <f t="shared" ca="1" si="11"/>
        <v>#NAME?</v>
      </c>
      <c r="BK8" s="7" t="e">
        <f t="shared" ca="1" si="11"/>
        <v>#NAME?</v>
      </c>
      <c r="BL8" s="7" t="e">
        <f t="shared" ca="1" si="11"/>
        <v>#NAME?</v>
      </c>
      <c r="BM8" s="7" t="e">
        <f t="shared" ca="1" si="11"/>
        <v>#NAME?</v>
      </c>
      <c r="BN8" s="7" t="e">
        <f t="shared" ca="1" si="11"/>
        <v>#NAME?</v>
      </c>
      <c r="BO8" s="7"/>
      <c r="BV8" s="5"/>
      <c r="BX8" s="5"/>
      <c r="CB8" s="5"/>
      <c r="CD8" s="5"/>
      <c r="CH8" s="5"/>
      <c r="CJ8" s="5"/>
      <c r="CN8" s="5"/>
      <c r="CP8" s="5"/>
      <c r="CT8" s="5"/>
      <c r="CV8" s="5"/>
      <c r="CZ8" s="5"/>
      <c r="DB8" s="5"/>
      <c r="DF8" s="5"/>
      <c r="DH8" s="5"/>
      <c r="DL8" s="5"/>
      <c r="DN8" s="5"/>
      <c r="DR8" s="5"/>
      <c r="DT8" s="5"/>
      <c r="DX8" s="5"/>
      <c r="DZ8" s="5"/>
      <c r="ED8" s="5"/>
      <c r="EF8" s="5"/>
      <c r="EJ8" s="5"/>
      <c r="EL8" s="5"/>
      <c r="EP8" s="5"/>
      <c r="ER8" s="5"/>
      <c r="EV8" s="5"/>
      <c r="EX8" s="5"/>
      <c r="FB8" s="5"/>
      <c r="FD8" s="5"/>
      <c r="FH8" s="5"/>
      <c r="FJ8" s="5"/>
      <c r="FN8" s="5"/>
      <c r="FP8" s="5"/>
      <c r="FT8" s="5"/>
      <c r="FV8" s="5"/>
      <c r="FZ8" s="5"/>
      <c r="GB8" s="5"/>
      <c r="GF8" s="5"/>
      <c r="GH8" s="5"/>
      <c r="GL8" s="5"/>
      <c r="GN8" s="5"/>
      <c r="GR8" s="5"/>
      <c r="GT8" s="5"/>
      <c r="GX8" s="5"/>
      <c r="GZ8" s="5"/>
      <c r="HD8" s="5"/>
      <c r="HF8" s="5"/>
    </row>
    <row r="9" spans="1:214" customFormat="1" ht="15" customHeight="1" x14ac:dyDescent="0.35">
      <c r="A9" s="11" t="s">
        <v>6</v>
      </c>
      <c r="F9" s="7" t="e">
        <f t="shared" ref="F9:AU9" ca="1" si="12">_xlfn.CONCAT(ROUND(SUMIF($BP$19:$BP$2576,"Org 101 to 200",F19:F2576),0)," (",ROUND((SUMIF($BP$19:$BP$2576,"Org 101 to 200",F19:F2576)*100/F2),1),"%)")</f>
        <v>#NAME?</v>
      </c>
      <c r="G9" s="7" t="e">
        <f t="shared" ca="1" si="12"/>
        <v>#NAME?</v>
      </c>
      <c r="H9" s="7" t="e">
        <f t="shared" ca="1" si="12"/>
        <v>#NAME?</v>
      </c>
      <c r="I9" s="7" t="e">
        <f t="shared" ca="1" si="12"/>
        <v>#NAME?</v>
      </c>
      <c r="J9" s="7" t="e">
        <f t="shared" ca="1" si="12"/>
        <v>#NAME?</v>
      </c>
      <c r="K9" s="7" t="e">
        <f t="shared" ca="1" si="12"/>
        <v>#NAME?</v>
      </c>
      <c r="L9" s="7" t="e">
        <f t="shared" ca="1" si="12"/>
        <v>#NAME?</v>
      </c>
      <c r="M9" s="7" t="e">
        <f t="shared" ca="1" si="12"/>
        <v>#NAME?</v>
      </c>
      <c r="N9" s="7" t="e">
        <f t="shared" ca="1" si="12"/>
        <v>#NAME?</v>
      </c>
      <c r="O9" s="7" t="e">
        <f t="shared" ca="1" si="12"/>
        <v>#NAME?</v>
      </c>
      <c r="P9" s="7" t="e">
        <f t="shared" ca="1" si="12"/>
        <v>#NAME?</v>
      </c>
      <c r="Q9" s="7" t="e">
        <f t="shared" ca="1" si="12"/>
        <v>#NAME?</v>
      </c>
      <c r="R9" s="7" t="e">
        <f t="shared" ca="1" si="12"/>
        <v>#NAME?</v>
      </c>
      <c r="S9" s="7" t="e">
        <f t="shared" ca="1" si="12"/>
        <v>#NAME?</v>
      </c>
      <c r="T9" s="7" t="e">
        <f t="shared" ca="1" si="12"/>
        <v>#NAME?</v>
      </c>
      <c r="U9" s="7" t="e">
        <f t="shared" ca="1" si="12"/>
        <v>#NAME?</v>
      </c>
      <c r="V9" s="7" t="e">
        <f t="shared" ca="1" si="12"/>
        <v>#NAME?</v>
      </c>
      <c r="W9" s="7" t="e">
        <f t="shared" ca="1" si="12"/>
        <v>#NAME?</v>
      </c>
      <c r="X9" s="7" t="e">
        <f t="shared" ca="1" si="12"/>
        <v>#NAME?</v>
      </c>
      <c r="Y9" s="7" t="e">
        <f t="shared" ca="1" si="12"/>
        <v>#NAME?</v>
      </c>
      <c r="Z9" s="7" t="e">
        <f t="shared" ca="1" si="12"/>
        <v>#NAME?</v>
      </c>
      <c r="AA9" s="7" t="e">
        <f t="shared" ca="1" si="12"/>
        <v>#NAME?</v>
      </c>
      <c r="AB9" s="7" t="e">
        <f t="shared" ca="1" si="12"/>
        <v>#NAME?</v>
      </c>
      <c r="AC9" s="7" t="e">
        <f t="shared" ca="1" si="12"/>
        <v>#NAME?</v>
      </c>
      <c r="AD9" s="7" t="e">
        <f t="shared" ca="1" si="12"/>
        <v>#NAME?</v>
      </c>
      <c r="AE9" s="7" t="e">
        <f t="shared" ca="1" si="12"/>
        <v>#NAME?</v>
      </c>
      <c r="AF9" s="7" t="e">
        <f t="shared" ca="1" si="12"/>
        <v>#NAME?</v>
      </c>
      <c r="AG9" s="7" t="e">
        <f t="shared" ca="1" si="12"/>
        <v>#NAME?</v>
      </c>
      <c r="AH9" s="7" t="e">
        <f t="shared" ca="1" si="12"/>
        <v>#NAME?</v>
      </c>
      <c r="AI9" s="7" t="e">
        <f t="shared" ca="1" si="12"/>
        <v>#NAME?</v>
      </c>
      <c r="AJ9" s="7" t="e">
        <f t="shared" ca="1" si="12"/>
        <v>#NAME?</v>
      </c>
      <c r="AK9" s="7" t="e">
        <f t="shared" ca="1" si="12"/>
        <v>#NAME?</v>
      </c>
      <c r="AL9" s="7" t="e">
        <f t="shared" ca="1" si="12"/>
        <v>#NAME?</v>
      </c>
      <c r="AM9" s="7" t="e">
        <f t="shared" ca="1" si="12"/>
        <v>#NAME?</v>
      </c>
      <c r="AN9" s="7" t="e">
        <f t="shared" ca="1" si="12"/>
        <v>#NAME?</v>
      </c>
      <c r="AO9" s="7" t="e">
        <f t="shared" ca="1" si="12"/>
        <v>#NAME?</v>
      </c>
      <c r="AP9" s="7" t="e">
        <f t="shared" ca="1" si="12"/>
        <v>#NAME?</v>
      </c>
      <c r="AQ9" s="7" t="e">
        <f t="shared" ca="1" si="12"/>
        <v>#NAME?</v>
      </c>
      <c r="AR9" s="7" t="e">
        <f t="shared" ca="1" si="12"/>
        <v>#NAME?</v>
      </c>
      <c r="AS9" s="7" t="e">
        <f t="shared" ca="1" si="12"/>
        <v>#NAME?</v>
      </c>
      <c r="AT9" s="7" t="e">
        <f t="shared" ca="1" si="12"/>
        <v>#NAME?</v>
      </c>
      <c r="AU9" s="7" t="e">
        <f t="shared" ca="1" si="12"/>
        <v>#NAME?</v>
      </c>
      <c r="AV9" s="8" t="e">
        <f>SUMIF($BP$19:$BP$2576,"Org 101 to 200",AR19:AR2576)/SUMIF($BP$19:$BP$2576,"Org 101 to 200",AQ19:AQ2576)-1</f>
        <v>#DIV/0!</v>
      </c>
      <c r="AW9" s="8" t="e">
        <f>SUMIF($BP$19:$BP$2576,"Org 101 to 200",AS19:AS2576)/SUMIF($BP$19:$BP$2576,"Org 101 to 200",AR19:AR2576)-1</f>
        <v>#DIV/0!</v>
      </c>
      <c r="AX9" s="8" t="e">
        <f>SUMIF($BP$19:$BP$2576,"Org 101 to 200",AT19:AT2576)/SUMIF($BP$19:$BP$2576,"Org 101 to 200",AS19:AS2576)-1</f>
        <v>#DIV/0!</v>
      </c>
      <c r="AY9" s="7" t="e">
        <f t="shared" ref="AY9:BN9" ca="1" si="13">_xlfn.CONCAT(ROUND(SUMIF($BP$19:$BP$2576,"Org 101 to 200",AY19:AY2576),0)," (",ROUND((SUMIF($BP$19:$BP$2576,"Org 101 to 200",AY19:AY2576)*100/AY2),1),"%)")</f>
        <v>#NAME?</v>
      </c>
      <c r="AZ9" s="7" t="e">
        <f t="shared" ca="1" si="13"/>
        <v>#NAME?</v>
      </c>
      <c r="BA9" s="7" t="e">
        <f t="shared" ca="1" si="13"/>
        <v>#NAME?</v>
      </c>
      <c r="BB9" s="7" t="e">
        <f t="shared" ca="1" si="13"/>
        <v>#NAME?</v>
      </c>
      <c r="BC9" s="7" t="e">
        <f t="shared" ca="1" si="13"/>
        <v>#NAME?</v>
      </c>
      <c r="BD9" s="7" t="e">
        <f t="shared" ca="1" si="13"/>
        <v>#NAME?</v>
      </c>
      <c r="BE9" s="7" t="e">
        <f t="shared" ca="1" si="13"/>
        <v>#NAME?</v>
      </c>
      <c r="BF9" s="7" t="e">
        <f t="shared" ca="1" si="13"/>
        <v>#NAME?</v>
      </c>
      <c r="BG9" s="7" t="e">
        <f t="shared" ca="1" si="13"/>
        <v>#NAME?</v>
      </c>
      <c r="BH9" s="7" t="e">
        <f t="shared" ca="1" si="13"/>
        <v>#NAME?</v>
      </c>
      <c r="BI9" s="7" t="e">
        <f t="shared" ca="1" si="13"/>
        <v>#NAME?</v>
      </c>
      <c r="BJ9" s="7" t="e">
        <f t="shared" ca="1" si="13"/>
        <v>#NAME?</v>
      </c>
      <c r="BK9" s="7" t="e">
        <f t="shared" ca="1" si="13"/>
        <v>#NAME?</v>
      </c>
      <c r="BL9" s="7" t="e">
        <f t="shared" ca="1" si="13"/>
        <v>#NAME?</v>
      </c>
      <c r="BM9" s="7" t="e">
        <f t="shared" ca="1" si="13"/>
        <v>#NAME?</v>
      </c>
      <c r="BN9" s="7" t="e">
        <f t="shared" ca="1" si="13"/>
        <v>#NAME?</v>
      </c>
      <c r="BO9" s="7"/>
      <c r="BV9" s="5"/>
      <c r="BX9" s="5"/>
      <c r="CB9" s="5"/>
      <c r="CD9" s="5"/>
      <c r="CH9" s="5"/>
      <c r="CJ9" s="5"/>
      <c r="CN9" s="5"/>
      <c r="CP9" s="5"/>
      <c r="CT9" s="5"/>
      <c r="CV9" s="5"/>
      <c r="CZ9" s="5"/>
      <c r="DB9" s="5"/>
      <c r="DF9" s="5"/>
      <c r="DH9" s="5"/>
      <c r="DL9" s="5"/>
      <c r="DN9" s="5"/>
      <c r="DR9" s="5"/>
      <c r="DT9" s="5"/>
      <c r="DX9" s="5"/>
      <c r="DZ9" s="5"/>
      <c r="ED9" s="5"/>
      <c r="EF9" s="5"/>
      <c r="EJ9" s="5"/>
      <c r="EL9" s="5"/>
      <c r="EP9" s="5"/>
      <c r="ER9" s="5"/>
      <c r="EV9" s="5"/>
      <c r="EX9" s="5"/>
      <c r="FB9" s="5"/>
      <c r="FD9" s="5"/>
      <c r="FH9" s="5"/>
      <c r="FJ9" s="5"/>
      <c r="FN9" s="5"/>
      <c r="FP9" s="5"/>
      <c r="FT9" s="5"/>
      <c r="FV9" s="5"/>
      <c r="FZ9" s="5"/>
      <c r="GB9" s="5"/>
      <c r="GF9" s="5"/>
      <c r="GH9" s="5"/>
      <c r="GL9" s="5"/>
      <c r="GN9" s="5"/>
      <c r="GR9" s="5"/>
      <c r="GT9" s="5"/>
      <c r="GX9" s="5"/>
      <c r="GZ9" s="5"/>
      <c r="HD9" s="5"/>
      <c r="HF9" s="5"/>
    </row>
    <row r="10" spans="1:214" customFormat="1" ht="15" customHeight="1" x14ac:dyDescent="0.35">
      <c r="A10" s="11" t="s">
        <v>7</v>
      </c>
      <c r="F10" s="7" t="e">
        <f t="shared" ref="F10:AU10" ca="1" si="14">_xlfn.CONCAT(ROUND(SUMIF($BP$19:$BP$2576,"Org 201 to 300",F19:F2576),0)," (",ROUND((SUMIF($BP$19:$BP$2576,"Org 201 to 300",F19:F2576)*100/F2),1),"%)")</f>
        <v>#NAME?</v>
      </c>
      <c r="G10" s="7" t="e">
        <f t="shared" ca="1" si="14"/>
        <v>#NAME?</v>
      </c>
      <c r="H10" s="7" t="e">
        <f t="shared" ca="1" si="14"/>
        <v>#NAME?</v>
      </c>
      <c r="I10" s="7" t="e">
        <f t="shared" ca="1" si="14"/>
        <v>#NAME?</v>
      </c>
      <c r="J10" s="7" t="e">
        <f t="shared" ca="1" si="14"/>
        <v>#NAME?</v>
      </c>
      <c r="K10" s="7" t="e">
        <f t="shared" ca="1" si="14"/>
        <v>#NAME?</v>
      </c>
      <c r="L10" s="7" t="e">
        <f t="shared" ca="1" si="14"/>
        <v>#NAME?</v>
      </c>
      <c r="M10" s="7" t="e">
        <f t="shared" ca="1" si="14"/>
        <v>#NAME?</v>
      </c>
      <c r="N10" s="7" t="e">
        <f t="shared" ca="1" si="14"/>
        <v>#NAME?</v>
      </c>
      <c r="O10" s="7" t="e">
        <f t="shared" ca="1" si="14"/>
        <v>#NAME?</v>
      </c>
      <c r="P10" s="7" t="e">
        <f t="shared" ca="1" si="14"/>
        <v>#NAME?</v>
      </c>
      <c r="Q10" s="7" t="e">
        <f t="shared" ca="1" si="14"/>
        <v>#NAME?</v>
      </c>
      <c r="R10" s="7" t="e">
        <f t="shared" ca="1" si="14"/>
        <v>#NAME?</v>
      </c>
      <c r="S10" s="7" t="e">
        <f t="shared" ca="1" si="14"/>
        <v>#NAME?</v>
      </c>
      <c r="T10" s="7" t="e">
        <f t="shared" ca="1" si="14"/>
        <v>#NAME?</v>
      </c>
      <c r="U10" s="7" t="e">
        <f t="shared" ca="1" si="14"/>
        <v>#NAME?</v>
      </c>
      <c r="V10" s="7" t="e">
        <f t="shared" ca="1" si="14"/>
        <v>#NAME?</v>
      </c>
      <c r="W10" s="7" t="e">
        <f t="shared" ca="1" si="14"/>
        <v>#NAME?</v>
      </c>
      <c r="X10" s="7" t="e">
        <f t="shared" ca="1" si="14"/>
        <v>#NAME?</v>
      </c>
      <c r="Y10" s="7" t="e">
        <f t="shared" ca="1" si="14"/>
        <v>#NAME?</v>
      </c>
      <c r="Z10" s="7" t="e">
        <f t="shared" ca="1" si="14"/>
        <v>#NAME?</v>
      </c>
      <c r="AA10" s="7" t="e">
        <f t="shared" ca="1" si="14"/>
        <v>#NAME?</v>
      </c>
      <c r="AB10" s="7" t="e">
        <f t="shared" ca="1" si="14"/>
        <v>#NAME?</v>
      </c>
      <c r="AC10" s="7" t="e">
        <f t="shared" ca="1" si="14"/>
        <v>#NAME?</v>
      </c>
      <c r="AD10" s="7" t="e">
        <f t="shared" ca="1" si="14"/>
        <v>#NAME?</v>
      </c>
      <c r="AE10" s="7" t="e">
        <f t="shared" ca="1" si="14"/>
        <v>#NAME?</v>
      </c>
      <c r="AF10" s="7" t="e">
        <f t="shared" ca="1" si="14"/>
        <v>#NAME?</v>
      </c>
      <c r="AG10" s="7" t="e">
        <f t="shared" ca="1" si="14"/>
        <v>#NAME?</v>
      </c>
      <c r="AH10" s="7" t="e">
        <f t="shared" ca="1" si="14"/>
        <v>#NAME?</v>
      </c>
      <c r="AI10" s="7" t="e">
        <f t="shared" ca="1" si="14"/>
        <v>#NAME?</v>
      </c>
      <c r="AJ10" s="7" t="e">
        <f t="shared" ca="1" si="14"/>
        <v>#NAME?</v>
      </c>
      <c r="AK10" s="7" t="e">
        <f t="shared" ca="1" si="14"/>
        <v>#NAME?</v>
      </c>
      <c r="AL10" s="7" t="e">
        <f t="shared" ca="1" si="14"/>
        <v>#NAME?</v>
      </c>
      <c r="AM10" s="7" t="e">
        <f t="shared" ca="1" si="14"/>
        <v>#NAME?</v>
      </c>
      <c r="AN10" s="7" t="e">
        <f t="shared" ca="1" si="14"/>
        <v>#NAME?</v>
      </c>
      <c r="AO10" s="7" t="e">
        <f t="shared" ca="1" si="14"/>
        <v>#NAME?</v>
      </c>
      <c r="AP10" s="7" t="e">
        <f t="shared" ca="1" si="14"/>
        <v>#NAME?</v>
      </c>
      <c r="AQ10" s="7" t="e">
        <f t="shared" ca="1" si="14"/>
        <v>#NAME?</v>
      </c>
      <c r="AR10" s="7" t="e">
        <f t="shared" ca="1" si="14"/>
        <v>#NAME?</v>
      </c>
      <c r="AS10" s="7" t="e">
        <f t="shared" ca="1" si="14"/>
        <v>#NAME?</v>
      </c>
      <c r="AT10" s="7" t="e">
        <f t="shared" ca="1" si="14"/>
        <v>#NAME?</v>
      </c>
      <c r="AU10" s="7" t="e">
        <f t="shared" ca="1" si="14"/>
        <v>#NAME?</v>
      </c>
      <c r="AV10" s="8" t="e">
        <f>SUMIF($BP$19:$BP$2576,"Org 201 to 300",AR19:AR2576)/SUMIF($BP$19:$BP$2576,"Org 201 to 300",AQ19:AQ2576)-1</f>
        <v>#DIV/0!</v>
      </c>
      <c r="AW10" s="8" t="e">
        <f>SUMIF($BP$19:$BP$2576,"Org 201 to 300",AS19:AS2576)/SUMIF($BP$19:$BP$2576,"Org 201 to 300",AR19:AR2576)-1</f>
        <v>#DIV/0!</v>
      </c>
      <c r="AX10" s="8" t="e">
        <f>SUMIF($BP$19:$BP$2576,"Org 201 to 300",AT19:AT2576)/SUMIF($BP$19:$BP$2576,"Org 201 to 300",AS19:AS2576)-1</f>
        <v>#DIV/0!</v>
      </c>
      <c r="AY10" s="7" t="e">
        <f t="shared" ref="AY10:BN10" ca="1" si="15">_xlfn.CONCAT(ROUND(SUMIF($BP$19:$BP$2576,"Org 201 to 300",AY19:AY2576),0)," (",ROUND((SUMIF($BP$19:$BP$2576,"Org 201 to 300",AY19:AY2576)*100/AY2),1),"%)")</f>
        <v>#NAME?</v>
      </c>
      <c r="AZ10" s="7" t="e">
        <f t="shared" ca="1" si="15"/>
        <v>#NAME?</v>
      </c>
      <c r="BA10" s="7" t="e">
        <f t="shared" ca="1" si="15"/>
        <v>#NAME?</v>
      </c>
      <c r="BB10" s="7" t="e">
        <f t="shared" ca="1" si="15"/>
        <v>#NAME?</v>
      </c>
      <c r="BC10" s="7" t="e">
        <f t="shared" ca="1" si="15"/>
        <v>#NAME?</v>
      </c>
      <c r="BD10" s="7" t="e">
        <f t="shared" ca="1" si="15"/>
        <v>#NAME?</v>
      </c>
      <c r="BE10" s="7" t="e">
        <f t="shared" ca="1" si="15"/>
        <v>#NAME?</v>
      </c>
      <c r="BF10" s="7" t="e">
        <f t="shared" ca="1" si="15"/>
        <v>#NAME?</v>
      </c>
      <c r="BG10" s="7" t="e">
        <f t="shared" ca="1" si="15"/>
        <v>#NAME?</v>
      </c>
      <c r="BH10" s="7" t="e">
        <f t="shared" ca="1" si="15"/>
        <v>#NAME?</v>
      </c>
      <c r="BI10" s="7" t="e">
        <f t="shared" ca="1" si="15"/>
        <v>#NAME?</v>
      </c>
      <c r="BJ10" s="7" t="e">
        <f t="shared" ca="1" si="15"/>
        <v>#NAME?</v>
      </c>
      <c r="BK10" s="7" t="e">
        <f t="shared" ca="1" si="15"/>
        <v>#NAME?</v>
      </c>
      <c r="BL10" s="7" t="e">
        <f t="shared" ca="1" si="15"/>
        <v>#NAME?</v>
      </c>
      <c r="BM10" s="7" t="e">
        <f t="shared" ca="1" si="15"/>
        <v>#NAME?</v>
      </c>
      <c r="BN10" s="7" t="e">
        <f t="shared" ca="1" si="15"/>
        <v>#NAME?</v>
      </c>
      <c r="BO10" s="7"/>
      <c r="BV10" s="5"/>
      <c r="BX10" s="5"/>
      <c r="CB10" s="5"/>
      <c r="CD10" s="5"/>
      <c r="CH10" s="5"/>
      <c r="CJ10" s="5"/>
      <c r="CN10" s="5"/>
      <c r="CP10" s="5"/>
      <c r="CT10" s="5"/>
      <c r="CV10" s="5"/>
      <c r="CZ10" s="5"/>
      <c r="DB10" s="5"/>
      <c r="DF10" s="5"/>
      <c r="DH10" s="5"/>
      <c r="DL10" s="5"/>
      <c r="DN10" s="5"/>
      <c r="DR10" s="5"/>
      <c r="DT10" s="5"/>
      <c r="DX10" s="5"/>
      <c r="DZ10" s="5"/>
      <c r="ED10" s="5"/>
      <c r="EF10" s="5"/>
      <c r="EJ10" s="5"/>
      <c r="EL10" s="5"/>
      <c r="EP10" s="5"/>
      <c r="ER10" s="5"/>
      <c r="EV10" s="5"/>
      <c r="EX10" s="5"/>
      <c r="FB10" s="5"/>
      <c r="FD10" s="5"/>
      <c r="FH10" s="5"/>
      <c r="FJ10" s="5"/>
      <c r="FN10" s="5"/>
      <c r="FP10" s="5"/>
      <c r="FT10" s="5"/>
      <c r="FV10" s="5"/>
      <c r="FZ10" s="5"/>
      <c r="GB10" s="5"/>
      <c r="GF10" s="5"/>
      <c r="GH10" s="5"/>
      <c r="GL10" s="5"/>
      <c r="GN10" s="5"/>
      <c r="GR10" s="5"/>
      <c r="GT10" s="5"/>
      <c r="GX10" s="5"/>
      <c r="GZ10" s="5"/>
      <c r="HD10" s="5"/>
      <c r="HF10" s="5"/>
    </row>
    <row r="11" spans="1:214" customFormat="1" ht="15" customHeight="1" x14ac:dyDescent="0.35">
      <c r="A11" s="11" t="s">
        <v>8</v>
      </c>
      <c r="F11" s="7" t="e">
        <f t="shared" ref="F11:AU11" ca="1" si="16">_xlfn.CONCAT(ROUND(SUMIF($BP$19:$BP$2576,"NA",F19:F2576),0)," (",ROUND((SUMIF($BP$19:$BP$2576,"NA",F19:F2576)*100/F2),1),"%)")</f>
        <v>#NAME?</v>
      </c>
      <c r="G11" s="7" t="e">
        <f t="shared" ca="1" si="16"/>
        <v>#NAME?</v>
      </c>
      <c r="H11" s="7" t="e">
        <f t="shared" ca="1" si="16"/>
        <v>#NAME?</v>
      </c>
      <c r="I11" s="7" t="e">
        <f t="shared" ca="1" si="16"/>
        <v>#NAME?</v>
      </c>
      <c r="J11" s="7" t="e">
        <f t="shared" ca="1" si="16"/>
        <v>#NAME?</v>
      </c>
      <c r="K11" s="7" t="e">
        <f t="shared" ca="1" si="16"/>
        <v>#NAME?</v>
      </c>
      <c r="L11" s="7" t="e">
        <f t="shared" ca="1" si="16"/>
        <v>#NAME?</v>
      </c>
      <c r="M11" s="7" t="e">
        <f t="shared" ca="1" si="16"/>
        <v>#NAME?</v>
      </c>
      <c r="N11" s="7" t="e">
        <f t="shared" ca="1" si="16"/>
        <v>#NAME?</v>
      </c>
      <c r="O11" s="7" t="e">
        <f t="shared" ca="1" si="16"/>
        <v>#NAME?</v>
      </c>
      <c r="P11" s="7" t="e">
        <f t="shared" ca="1" si="16"/>
        <v>#NAME?</v>
      </c>
      <c r="Q11" s="7" t="e">
        <f t="shared" ca="1" si="16"/>
        <v>#NAME?</v>
      </c>
      <c r="R11" s="7" t="e">
        <f t="shared" ca="1" si="16"/>
        <v>#NAME?</v>
      </c>
      <c r="S11" s="7" t="e">
        <f t="shared" ca="1" si="16"/>
        <v>#NAME?</v>
      </c>
      <c r="T11" s="7" t="e">
        <f t="shared" ca="1" si="16"/>
        <v>#NAME?</v>
      </c>
      <c r="U11" s="7" t="e">
        <f t="shared" ca="1" si="16"/>
        <v>#NAME?</v>
      </c>
      <c r="V11" s="7" t="e">
        <f t="shared" ca="1" si="16"/>
        <v>#NAME?</v>
      </c>
      <c r="W11" s="7" t="e">
        <f t="shared" ca="1" si="16"/>
        <v>#NAME?</v>
      </c>
      <c r="X11" s="7" t="e">
        <f t="shared" ca="1" si="16"/>
        <v>#NAME?</v>
      </c>
      <c r="Y11" s="7" t="e">
        <f t="shared" ca="1" si="16"/>
        <v>#NAME?</v>
      </c>
      <c r="Z11" s="7" t="e">
        <f t="shared" ca="1" si="16"/>
        <v>#NAME?</v>
      </c>
      <c r="AA11" s="7" t="e">
        <f t="shared" ca="1" si="16"/>
        <v>#NAME?</v>
      </c>
      <c r="AB11" s="7" t="e">
        <f t="shared" ca="1" si="16"/>
        <v>#NAME?</v>
      </c>
      <c r="AC11" s="7" t="e">
        <f t="shared" ca="1" si="16"/>
        <v>#NAME?</v>
      </c>
      <c r="AD11" s="7" t="e">
        <f t="shared" ca="1" si="16"/>
        <v>#NAME?</v>
      </c>
      <c r="AE11" s="7" t="e">
        <f t="shared" ca="1" si="16"/>
        <v>#NAME?</v>
      </c>
      <c r="AF11" s="7" t="e">
        <f t="shared" ca="1" si="16"/>
        <v>#NAME?</v>
      </c>
      <c r="AG11" s="7" t="e">
        <f t="shared" ca="1" si="16"/>
        <v>#NAME?</v>
      </c>
      <c r="AH11" s="7" t="e">
        <f t="shared" ca="1" si="16"/>
        <v>#NAME?</v>
      </c>
      <c r="AI11" s="7" t="e">
        <f t="shared" ca="1" si="16"/>
        <v>#NAME?</v>
      </c>
      <c r="AJ11" s="7" t="e">
        <f t="shared" ca="1" si="16"/>
        <v>#NAME?</v>
      </c>
      <c r="AK11" s="7" t="e">
        <f t="shared" ca="1" si="16"/>
        <v>#NAME?</v>
      </c>
      <c r="AL11" s="7" t="e">
        <f t="shared" ca="1" si="16"/>
        <v>#NAME?</v>
      </c>
      <c r="AM11" s="7" t="e">
        <f t="shared" ca="1" si="16"/>
        <v>#NAME?</v>
      </c>
      <c r="AN11" s="7" t="e">
        <f t="shared" ca="1" si="16"/>
        <v>#NAME?</v>
      </c>
      <c r="AO11" s="7" t="e">
        <f t="shared" ca="1" si="16"/>
        <v>#NAME?</v>
      </c>
      <c r="AP11" s="7" t="e">
        <f t="shared" ca="1" si="16"/>
        <v>#NAME?</v>
      </c>
      <c r="AQ11" s="7" t="e">
        <f t="shared" ca="1" si="16"/>
        <v>#NAME?</v>
      </c>
      <c r="AR11" s="7" t="e">
        <f t="shared" ca="1" si="16"/>
        <v>#NAME?</v>
      </c>
      <c r="AS11" s="7" t="e">
        <f t="shared" ca="1" si="16"/>
        <v>#NAME?</v>
      </c>
      <c r="AT11" s="7" t="e">
        <f t="shared" ca="1" si="16"/>
        <v>#NAME?</v>
      </c>
      <c r="AU11" s="7" t="e">
        <f t="shared" ca="1" si="16"/>
        <v>#NAME?</v>
      </c>
      <c r="AV11" s="8" t="e">
        <f>SUMIF($BP$19:$BP$2576,"NA",AR19:AR2576)/SUMIF($BP$19:$BP$2576,"NA",AQ19:AQ2576)-1</f>
        <v>#DIV/0!</v>
      </c>
      <c r="AW11" s="8" t="e">
        <f>SUMIF($BP$19:$BP$2576,"NA",AS19:AS2576)/SUMIF($BP$19:$BP$2576,"NA",AR19:AR2576)-1</f>
        <v>#DIV/0!</v>
      </c>
      <c r="AX11" s="8" t="e">
        <f>SUMIF($BP$19:$BP$2576,"NA",AT19:AT2576)/SUMIF($BP$19:$BP$2576,"NA",AS19:AS2576)-1</f>
        <v>#DIV/0!</v>
      </c>
      <c r="AY11" s="7" t="e">
        <f t="shared" ref="AY11:BN11" ca="1" si="17">_xlfn.CONCAT(ROUND(SUMIF($BP$19:$BP$2576,"NA",AY19:AY2576),0)," (",ROUND((SUMIF($BP$19:$BP$2576,"NA",AY19:AY2576)*100/AY2),1),"%)")</f>
        <v>#NAME?</v>
      </c>
      <c r="AZ11" s="7" t="e">
        <f t="shared" ca="1" si="17"/>
        <v>#NAME?</v>
      </c>
      <c r="BA11" s="7" t="e">
        <f t="shared" ca="1" si="17"/>
        <v>#NAME?</v>
      </c>
      <c r="BB11" s="7" t="e">
        <f t="shared" ca="1" si="17"/>
        <v>#NAME?</v>
      </c>
      <c r="BC11" s="7" t="e">
        <f t="shared" ca="1" si="17"/>
        <v>#NAME?</v>
      </c>
      <c r="BD11" s="7" t="e">
        <f t="shared" ca="1" si="17"/>
        <v>#NAME?</v>
      </c>
      <c r="BE11" s="7" t="e">
        <f t="shared" ca="1" si="17"/>
        <v>#NAME?</v>
      </c>
      <c r="BF11" s="7" t="e">
        <f t="shared" ca="1" si="17"/>
        <v>#NAME?</v>
      </c>
      <c r="BG11" s="7" t="e">
        <f t="shared" ca="1" si="17"/>
        <v>#NAME?</v>
      </c>
      <c r="BH11" s="7" t="e">
        <f t="shared" ca="1" si="17"/>
        <v>#NAME?</v>
      </c>
      <c r="BI11" s="7" t="e">
        <f t="shared" ca="1" si="17"/>
        <v>#NAME?</v>
      </c>
      <c r="BJ11" s="7" t="e">
        <f t="shared" ca="1" si="17"/>
        <v>#NAME?</v>
      </c>
      <c r="BK11" s="7" t="e">
        <f t="shared" ca="1" si="17"/>
        <v>#NAME?</v>
      </c>
      <c r="BL11" s="7" t="e">
        <f t="shared" ca="1" si="17"/>
        <v>#NAME?</v>
      </c>
      <c r="BM11" s="7" t="e">
        <f t="shared" ca="1" si="17"/>
        <v>#NAME?</v>
      </c>
      <c r="BN11" s="7" t="e">
        <f t="shared" ca="1" si="17"/>
        <v>#NAME?</v>
      </c>
      <c r="BO11" s="7"/>
      <c r="BV11" s="5"/>
      <c r="BX11" s="5"/>
      <c r="CB11" s="5"/>
      <c r="CD11" s="5"/>
      <c r="CH11" s="5"/>
      <c r="CJ11" s="5"/>
      <c r="CN11" s="5"/>
      <c r="CP11" s="5"/>
      <c r="CT11" s="5"/>
      <c r="CV11" s="5"/>
      <c r="CZ11" s="5"/>
      <c r="DB11" s="5"/>
      <c r="DF11" s="5"/>
      <c r="DH11" s="5"/>
      <c r="DL11" s="5"/>
      <c r="DN11" s="5"/>
      <c r="DR11" s="5"/>
      <c r="DT11" s="5"/>
      <c r="DX11" s="5"/>
      <c r="DZ11" s="5"/>
      <c r="ED11" s="5"/>
      <c r="EF11" s="5"/>
      <c r="EJ11" s="5"/>
      <c r="EL11" s="5"/>
      <c r="EP11" s="5"/>
      <c r="ER11" s="5"/>
      <c r="EV11" s="5"/>
      <c r="EX11" s="5"/>
      <c r="FB11" s="5"/>
      <c r="FD11" s="5"/>
      <c r="FH11" s="5"/>
      <c r="FJ11" s="5"/>
      <c r="FN11" s="5"/>
      <c r="FP11" s="5"/>
      <c r="FT11" s="5"/>
      <c r="FV11" s="5"/>
      <c r="FZ11" s="5"/>
      <c r="GB11" s="5"/>
      <c r="GF11" s="5"/>
      <c r="GH11" s="5"/>
      <c r="GL11" s="5"/>
      <c r="GN11" s="5"/>
      <c r="GR11" s="5"/>
      <c r="GT11" s="5"/>
      <c r="GX11" s="5"/>
      <c r="GZ11" s="5"/>
      <c r="HD11" s="5"/>
      <c r="HF11" s="5"/>
    </row>
    <row r="12" spans="1:214" customFormat="1" ht="7" customHeight="1" x14ac:dyDescent="0.35">
      <c r="A12" s="10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V12" s="5"/>
      <c r="BX12" s="5"/>
      <c r="CB12" s="5"/>
      <c r="CD12" s="5"/>
      <c r="CH12" s="5"/>
      <c r="CJ12" s="5"/>
      <c r="CN12" s="5"/>
      <c r="CP12" s="5"/>
      <c r="CT12" s="5"/>
      <c r="CV12" s="5"/>
      <c r="CZ12" s="5"/>
      <c r="DB12" s="5"/>
      <c r="DF12" s="5"/>
      <c r="DH12" s="5"/>
      <c r="DL12" s="5"/>
      <c r="DN12" s="5"/>
      <c r="DR12" s="5"/>
      <c r="DT12" s="5"/>
      <c r="DX12" s="5"/>
      <c r="DZ12" s="5"/>
      <c r="ED12" s="5"/>
      <c r="EF12" s="5"/>
      <c r="EJ12" s="5"/>
      <c r="EL12" s="5"/>
      <c r="EP12" s="5"/>
      <c r="ER12" s="5"/>
      <c r="EV12" s="5"/>
      <c r="EX12" s="5"/>
      <c r="FB12" s="5"/>
      <c r="FD12" s="5"/>
      <c r="FH12" s="5"/>
      <c r="FJ12" s="5"/>
      <c r="FN12" s="5"/>
      <c r="FP12" s="5"/>
      <c r="FT12" s="5"/>
      <c r="FV12" s="5"/>
      <c r="FZ12" s="5"/>
      <c r="GB12" s="5"/>
      <c r="GF12" s="5"/>
      <c r="GH12" s="5"/>
      <c r="GL12" s="5"/>
      <c r="GN12" s="5"/>
      <c r="GR12" s="5"/>
      <c r="GT12" s="5"/>
      <c r="GX12" s="5"/>
      <c r="GZ12" s="5"/>
      <c r="HD12" s="5"/>
      <c r="HF12" s="5"/>
    </row>
    <row r="13" spans="1:214" customFormat="1" ht="15" customHeight="1" x14ac:dyDescent="0.35">
      <c r="A13" s="12" t="s">
        <v>9</v>
      </c>
      <c r="B13" s="13"/>
      <c r="C13" s="13"/>
      <c r="D13" s="13"/>
      <c r="E13" s="13"/>
      <c r="F13" s="7">
        <f t="shared" ref="F13:AU13" si="18">SUBTOTAL(9,F19:F2576)</f>
        <v>0</v>
      </c>
      <c r="G13" s="7">
        <f t="shared" si="18"/>
        <v>0</v>
      </c>
      <c r="H13" s="7">
        <f t="shared" si="18"/>
        <v>0</v>
      </c>
      <c r="I13" s="7">
        <f t="shared" si="18"/>
        <v>0</v>
      </c>
      <c r="J13" s="7">
        <f t="shared" si="18"/>
        <v>0</v>
      </c>
      <c r="K13" s="7">
        <f t="shared" si="18"/>
        <v>0</v>
      </c>
      <c r="L13" s="7">
        <f t="shared" si="18"/>
        <v>0</v>
      </c>
      <c r="M13" s="7">
        <f t="shared" si="18"/>
        <v>0</v>
      </c>
      <c r="N13" s="7">
        <f t="shared" si="18"/>
        <v>0</v>
      </c>
      <c r="O13" s="7">
        <f t="shared" si="18"/>
        <v>0</v>
      </c>
      <c r="P13" s="7">
        <f t="shared" si="18"/>
        <v>0</v>
      </c>
      <c r="Q13" s="7">
        <f t="shared" si="18"/>
        <v>0</v>
      </c>
      <c r="R13" s="7">
        <f t="shared" si="18"/>
        <v>0</v>
      </c>
      <c r="S13" s="7">
        <f t="shared" si="18"/>
        <v>0</v>
      </c>
      <c r="T13" s="7">
        <f t="shared" si="18"/>
        <v>0</v>
      </c>
      <c r="U13" s="7">
        <f t="shared" si="18"/>
        <v>0</v>
      </c>
      <c r="V13" s="7">
        <f t="shared" si="18"/>
        <v>0</v>
      </c>
      <c r="W13" s="7">
        <f t="shared" si="18"/>
        <v>0</v>
      </c>
      <c r="X13" s="7">
        <f t="shared" si="18"/>
        <v>0</v>
      </c>
      <c r="Y13" s="7">
        <f t="shared" si="18"/>
        <v>0</v>
      </c>
      <c r="Z13" s="7">
        <f t="shared" si="18"/>
        <v>0</v>
      </c>
      <c r="AA13" s="7">
        <f t="shared" si="18"/>
        <v>0</v>
      </c>
      <c r="AB13" s="7">
        <f t="shared" si="18"/>
        <v>0</v>
      </c>
      <c r="AC13" s="7">
        <f t="shared" si="18"/>
        <v>0</v>
      </c>
      <c r="AD13" s="7">
        <f t="shared" si="18"/>
        <v>0</v>
      </c>
      <c r="AE13" s="7">
        <f t="shared" si="18"/>
        <v>0</v>
      </c>
      <c r="AF13" s="7">
        <f t="shared" si="18"/>
        <v>0</v>
      </c>
      <c r="AG13" s="7">
        <f t="shared" si="18"/>
        <v>0</v>
      </c>
      <c r="AH13" s="7">
        <f t="shared" si="18"/>
        <v>0</v>
      </c>
      <c r="AI13" s="7">
        <f t="shared" si="18"/>
        <v>0</v>
      </c>
      <c r="AJ13" s="7">
        <f t="shared" si="18"/>
        <v>0</v>
      </c>
      <c r="AK13" s="7">
        <f t="shared" si="18"/>
        <v>0</v>
      </c>
      <c r="AL13" s="7">
        <f t="shared" si="18"/>
        <v>0</v>
      </c>
      <c r="AM13" s="7">
        <f t="shared" si="18"/>
        <v>0</v>
      </c>
      <c r="AN13" s="7">
        <f t="shared" si="18"/>
        <v>0</v>
      </c>
      <c r="AO13" s="7">
        <f t="shared" si="18"/>
        <v>0</v>
      </c>
      <c r="AP13" s="7">
        <f t="shared" si="18"/>
        <v>0</v>
      </c>
      <c r="AQ13" s="7">
        <f t="shared" si="18"/>
        <v>0</v>
      </c>
      <c r="AR13" s="7">
        <f t="shared" si="18"/>
        <v>0</v>
      </c>
      <c r="AS13" s="7">
        <f t="shared" si="18"/>
        <v>0</v>
      </c>
      <c r="AT13" s="7">
        <f t="shared" si="18"/>
        <v>0</v>
      </c>
      <c r="AU13" s="7">
        <f t="shared" si="18"/>
        <v>0</v>
      </c>
      <c r="AV13" s="7">
        <f>AR13-AQ13</f>
        <v>0</v>
      </c>
      <c r="AW13" s="7">
        <f>AS13-AR13</f>
        <v>0</v>
      </c>
      <c r="AX13" s="7">
        <f>AT13-AS13</f>
        <v>0</v>
      </c>
      <c r="AY13" s="7">
        <f t="shared" ref="AY13:BN13" si="19">SUBTOTAL(9,AY19:AY2576)</f>
        <v>0</v>
      </c>
      <c r="AZ13" s="7">
        <f t="shared" si="19"/>
        <v>0</v>
      </c>
      <c r="BA13" s="7">
        <f t="shared" si="19"/>
        <v>0</v>
      </c>
      <c r="BB13" s="7">
        <f t="shared" si="19"/>
        <v>0</v>
      </c>
      <c r="BC13" s="7">
        <f t="shared" si="19"/>
        <v>0</v>
      </c>
      <c r="BD13" s="7">
        <f t="shared" si="19"/>
        <v>0</v>
      </c>
      <c r="BE13" s="7">
        <f t="shared" si="19"/>
        <v>0</v>
      </c>
      <c r="BF13" s="7">
        <f t="shared" si="19"/>
        <v>0</v>
      </c>
      <c r="BG13" s="7">
        <f t="shared" si="19"/>
        <v>0</v>
      </c>
      <c r="BH13" s="7">
        <f t="shared" si="19"/>
        <v>0</v>
      </c>
      <c r="BI13" s="7">
        <f t="shared" si="19"/>
        <v>0</v>
      </c>
      <c r="BJ13" s="7">
        <f t="shared" si="19"/>
        <v>0</v>
      </c>
      <c r="BK13" s="7">
        <f t="shared" si="19"/>
        <v>0</v>
      </c>
      <c r="BL13" s="7">
        <f t="shared" si="19"/>
        <v>0</v>
      </c>
      <c r="BM13" s="7">
        <f t="shared" si="19"/>
        <v>0</v>
      </c>
      <c r="BN13" s="7">
        <f t="shared" si="19"/>
        <v>0</v>
      </c>
      <c r="BO13" s="7"/>
      <c r="BP13" s="13"/>
      <c r="BQ13" s="13"/>
      <c r="BR13" s="13"/>
      <c r="BV13" s="5"/>
      <c r="BX13" s="5"/>
      <c r="CB13" s="5"/>
      <c r="CD13" s="5"/>
      <c r="CH13" s="5"/>
      <c r="CJ13" s="5"/>
      <c r="CN13" s="5"/>
      <c r="CP13" s="5"/>
      <c r="CT13" s="5"/>
      <c r="CV13" s="5"/>
      <c r="CZ13" s="5"/>
      <c r="DB13" s="5"/>
      <c r="DF13" s="5"/>
      <c r="DH13" s="5"/>
      <c r="DL13" s="5"/>
      <c r="DN13" s="5"/>
      <c r="DR13" s="5"/>
      <c r="DT13" s="5"/>
      <c r="DX13" s="5"/>
      <c r="DZ13" s="5"/>
      <c r="ED13" s="5"/>
      <c r="EF13" s="5"/>
      <c r="EJ13" s="5"/>
      <c r="EL13" s="5"/>
      <c r="EP13" s="5"/>
      <c r="ER13" s="5"/>
      <c r="EV13" s="5"/>
      <c r="EX13" s="5"/>
      <c r="FB13" s="5"/>
      <c r="FD13" s="5"/>
      <c r="FH13" s="5"/>
      <c r="FJ13" s="5"/>
      <c r="FN13" s="5"/>
      <c r="FP13" s="5"/>
      <c r="FT13" s="5"/>
      <c r="FV13" s="5"/>
      <c r="FZ13" s="5"/>
      <c r="GB13" s="5"/>
      <c r="GF13" s="5"/>
      <c r="GH13" s="5"/>
      <c r="GL13" s="5"/>
      <c r="GN13" s="5"/>
      <c r="GR13" s="5"/>
      <c r="GT13" s="5"/>
      <c r="GX13" s="5"/>
      <c r="GZ13" s="5"/>
      <c r="HD13" s="5"/>
      <c r="HF13" s="5"/>
    </row>
    <row r="14" spans="1:214" customFormat="1" ht="15" customHeight="1" x14ac:dyDescent="0.35">
      <c r="A14" s="12" t="s">
        <v>10</v>
      </c>
      <c r="B14" s="13"/>
      <c r="C14" s="13"/>
      <c r="D14" s="13"/>
      <c r="E14" s="13"/>
      <c r="F14" s="7"/>
      <c r="G14" s="8" t="e">
        <f t="shared" ref="G14:AC14" si="20">G13/F13-1</f>
        <v>#DIV/0!</v>
      </c>
      <c r="H14" s="8" t="e">
        <f t="shared" si="20"/>
        <v>#DIV/0!</v>
      </c>
      <c r="I14" s="8" t="e">
        <f t="shared" si="20"/>
        <v>#DIV/0!</v>
      </c>
      <c r="J14" s="8" t="e">
        <f t="shared" si="20"/>
        <v>#DIV/0!</v>
      </c>
      <c r="K14" s="8" t="e">
        <f t="shared" si="20"/>
        <v>#DIV/0!</v>
      </c>
      <c r="L14" s="8" t="e">
        <f t="shared" si="20"/>
        <v>#DIV/0!</v>
      </c>
      <c r="M14" s="8" t="e">
        <f t="shared" si="20"/>
        <v>#DIV/0!</v>
      </c>
      <c r="N14" s="8" t="e">
        <f t="shared" si="20"/>
        <v>#DIV/0!</v>
      </c>
      <c r="O14" s="8" t="e">
        <f t="shared" si="20"/>
        <v>#DIV/0!</v>
      </c>
      <c r="P14" s="8" t="e">
        <f t="shared" si="20"/>
        <v>#DIV/0!</v>
      </c>
      <c r="Q14" s="8" t="e">
        <f t="shared" si="20"/>
        <v>#DIV/0!</v>
      </c>
      <c r="R14" s="8" t="e">
        <f t="shared" si="20"/>
        <v>#DIV/0!</v>
      </c>
      <c r="S14" s="8" t="e">
        <f t="shared" si="20"/>
        <v>#DIV/0!</v>
      </c>
      <c r="T14" s="8" t="e">
        <f t="shared" si="20"/>
        <v>#DIV/0!</v>
      </c>
      <c r="U14" s="8" t="e">
        <f t="shared" si="20"/>
        <v>#DIV/0!</v>
      </c>
      <c r="V14" s="8" t="e">
        <f t="shared" si="20"/>
        <v>#DIV/0!</v>
      </c>
      <c r="W14" s="8" t="e">
        <f t="shared" si="20"/>
        <v>#DIV/0!</v>
      </c>
      <c r="X14" s="8" t="e">
        <f t="shared" si="20"/>
        <v>#DIV/0!</v>
      </c>
      <c r="Y14" s="8" t="e">
        <f t="shared" si="20"/>
        <v>#DIV/0!</v>
      </c>
      <c r="Z14" s="8" t="e">
        <f t="shared" si="20"/>
        <v>#DIV/0!</v>
      </c>
      <c r="AA14" s="8" t="e">
        <f t="shared" si="20"/>
        <v>#DIV/0!</v>
      </c>
      <c r="AB14" s="8" t="e">
        <f t="shared" si="20"/>
        <v>#DIV/0!</v>
      </c>
      <c r="AC14" s="8" t="e">
        <f t="shared" si="20"/>
        <v>#DIV/0!</v>
      </c>
      <c r="AD14" s="8"/>
      <c r="AE14" s="8" t="e">
        <f t="shared" ref="AE14:AO14" si="21">AE13/AD13-1</f>
        <v>#DIV/0!</v>
      </c>
      <c r="AF14" s="8" t="e">
        <f t="shared" si="21"/>
        <v>#DIV/0!</v>
      </c>
      <c r="AG14" s="8" t="e">
        <f t="shared" si="21"/>
        <v>#DIV/0!</v>
      </c>
      <c r="AH14" s="8" t="e">
        <f t="shared" si="21"/>
        <v>#DIV/0!</v>
      </c>
      <c r="AI14" s="8" t="e">
        <f t="shared" si="21"/>
        <v>#DIV/0!</v>
      </c>
      <c r="AJ14" s="8" t="e">
        <f t="shared" si="21"/>
        <v>#DIV/0!</v>
      </c>
      <c r="AK14" s="8" t="e">
        <f t="shared" si="21"/>
        <v>#DIV/0!</v>
      </c>
      <c r="AL14" s="8" t="e">
        <f t="shared" si="21"/>
        <v>#DIV/0!</v>
      </c>
      <c r="AM14" s="8" t="e">
        <f t="shared" si="21"/>
        <v>#DIV/0!</v>
      </c>
      <c r="AN14" s="8" t="e">
        <f t="shared" si="21"/>
        <v>#DIV/0!</v>
      </c>
      <c r="AO14" s="8" t="e">
        <f t="shared" si="21"/>
        <v>#DIV/0!</v>
      </c>
      <c r="AP14" s="8"/>
      <c r="AQ14" s="8" t="e">
        <f t="shared" ref="AQ14:AU14" si="22">AQ13/AP13-1</f>
        <v>#DIV/0!</v>
      </c>
      <c r="AR14" s="8" t="e">
        <f t="shared" si="22"/>
        <v>#DIV/0!</v>
      </c>
      <c r="AS14" s="8" t="e">
        <f t="shared" si="22"/>
        <v>#DIV/0!</v>
      </c>
      <c r="AT14" s="8" t="e">
        <f t="shared" si="22"/>
        <v>#DIV/0!</v>
      </c>
      <c r="AU14" s="8" t="e">
        <f t="shared" si="22"/>
        <v>#DIV/0!</v>
      </c>
      <c r="AV14" s="8"/>
      <c r="AW14" s="8"/>
      <c r="AX14" s="8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13"/>
      <c r="BQ14" s="13"/>
      <c r="BR14" s="13"/>
      <c r="BV14" s="5"/>
      <c r="BX14" s="5"/>
      <c r="CB14" s="5"/>
      <c r="CD14" s="5"/>
      <c r="CH14" s="5"/>
      <c r="CJ14" s="5"/>
      <c r="CN14" s="5"/>
      <c r="CP14" s="5"/>
      <c r="CT14" s="5"/>
      <c r="CV14" s="5"/>
      <c r="CZ14" s="5"/>
      <c r="DB14" s="5"/>
      <c r="DF14" s="5"/>
      <c r="DH14" s="5"/>
      <c r="DL14" s="5"/>
      <c r="DN14" s="5"/>
      <c r="DR14" s="5"/>
      <c r="DT14" s="5"/>
      <c r="DX14" s="5"/>
      <c r="DZ14" s="5"/>
      <c r="ED14" s="5"/>
      <c r="EF14" s="5"/>
      <c r="EJ14" s="5"/>
      <c r="EL14" s="5"/>
      <c r="EP14" s="5"/>
      <c r="ER14" s="5"/>
      <c r="EV14" s="5"/>
      <c r="EX14" s="5"/>
      <c r="FB14" s="5"/>
      <c r="FD14" s="5"/>
      <c r="FH14" s="5"/>
      <c r="FJ14" s="5"/>
      <c r="FN14" s="5"/>
      <c r="FP14" s="5"/>
      <c r="FT14" s="5"/>
      <c r="FV14" s="5"/>
      <c r="FZ14" s="5"/>
      <c r="GB14" s="5"/>
      <c r="GF14" s="5"/>
      <c r="GH14" s="5"/>
      <c r="GL14" s="5"/>
      <c r="GN14" s="5"/>
      <c r="GR14" s="5"/>
      <c r="GT14" s="5"/>
      <c r="GX14" s="5"/>
      <c r="GZ14" s="5"/>
      <c r="HD14" s="5"/>
      <c r="HF14" s="5"/>
    </row>
    <row r="15" spans="1:214" customFormat="1" ht="15" customHeight="1" x14ac:dyDescent="0.35">
      <c r="A15" s="12" t="s">
        <v>11</v>
      </c>
      <c r="B15" s="13"/>
      <c r="C15" s="13"/>
      <c r="D15" s="13"/>
      <c r="E15" s="13"/>
      <c r="F15" s="7"/>
      <c r="G15" s="7"/>
      <c r="H15" s="7"/>
      <c r="I15" s="7"/>
      <c r="J15" s="8" t="e">
        <f t="shared" ref="J15:AC15" si="23">J13/F13-1</f>
        <v>#DIV/0!</v>
      </c>
      <c r="K15" s="8" t="e">
        <f t="shared" si="23"/>
        <v>#DIV/0!</v>
      </c>
      <c r="L15" s="8" t="e">
        <f t="shared" si="23"/>
        <v>#DIV/0!</v>
      </c>
      <c r="M15" s="8" t="e">
        <f t="shared" si="23"/>
        <v>#DIV/0!</v>
      </c>
      <c r="N15" s="8" t="e">
        <f t="shared" si="23"/>
        <v>#DIV/0!</v>
      </c>
      <c r="O15" s="8" t="e">
        <f t="shared" si="23"/>
        <v>#DIV/0!</v>
      </c>
      <c r="P15" s="8" t="e">
        <f t="shared" si="23"/>
        <v>#DIV/0!</v>
      </c>
      <c r="Q15" s="8" t="e">
        <f t="shared" si="23"/>
        <v>#DIV/0!</v>
      </c>
      <c r="R15" s="8" t="e">
        <f t="shared" si="23"/>
        <v>#DIV/0!</v>
      </c>
      <c r="S15" s="8" t="e">
        <f t="shared" si="23"/>
        <v>#DIV/0!</v>
      </c>
      <c r="T15" s="8" t="e">
        <f t="shared" si="23"/>
        <v>#DIV/0!</v>
      </c>
      <c r="U15" s="8" t="e">
        <f t="shared" si="23"/>
        <v>#DIV/0!</v>
      </c>
      <c r="V15" s="8" t="e">
        <f t="shared" si="23"/>
        <v>#DIV/0!</v>
      </c>
      <c r="W15" s="8" t="e">
        <f t="shared" si="23"/>
        <v>#DIV/0!</v>
      </c>
      <c r="X15" s="8" t="e">
        <f t="shared" si="23"/>
        <v>#DIV/0!</v>
      </c>
      <c r="Y15" s="8" t="e">
        <f t="shared" si="23"/>
        <v>#DIV/0!</v>
      </c>
      <c r="Z15" s="8" t="e">
        <f t="shared" si="23"/>
        <v>#DIV/0!</v>
      </c>
      <c r="AA15" s="8" t="e">
        <f t="shared" si="23"/>
        <v>#DIV/0!</v>
      </c>
      <c r="AB15" s="8" t="e">
        <f t="shared" si="23"/>
        <v>#DIV/0!</v>
      </c>
      <c r="AC15" s="8" t="e">
        <f t="shared" si="23"/>
        <v>#DIV/0!</v>
      </c>
      <c r="AD15" s="8"/>
      <c r="AE15" s="8"/>
      <c r="AF15" s="8" t="e">
        <f t="shared" ref="AF15:AO15" si="24">AF13/AD13-1</f>
        <v>#DIV/0!</v>
      </c>
      <c r="AG15" s="8" t="e">
        <f t="shared" si="24"/>
        <v>#DIV/0!</v>
      </c>
      <c r="AH15" s="8" t="e">
        <f t="shared" si="24"/>
        <v>#DIV/0!</v>
      </c>
      <c r="AI15" s="8" t="e">
        <f t="shared" si="24"/>
        <v>#DIV/0!</v>
      </c>
      <c r="AJ15" s="8" t="e">
        <f t="shared" si="24"/>
        <v>#DIV/0!</v>
      </c>
      <c r="AK15" s="8" t="e">
        <f t="shared" si="24"/>
        <v>#DIV/0!</v>
      </c>
      <c r="AL15" s="8" t="e">
        <f t="shared" si="24"/>
        <v>#DIV/0!</v>
      </c>
      <c r="AM15" s="8" t="e">
        <f t="shared" si="24"/>
        <v>#DIV/0!</v>
      </c>
      <c r="AN15" s="8" t="e">
        <f t="shared" si="24"/>
        <v>#DIV/0!</v>
      </c>
      <c r="AO15" s="8" t="e">
        <f t="shared" si="24"/>
        <v>#DIV/0!</v>
      </c>
      <c r="AP15" s="8"/>
      <c r="AQ15" s="8" t="e">
        <f>AQ13/AP13-1</f>
        <v>#DIV/0!</v>
      </c>
      <c r="AR15" s="8" t="e">
        <f>AR13/AQ13-1</f>
        <v>#DIV/0!</v>
      </c>
      <c r="AS15" s="8" t="e">
        <f>AS13/AR13-1</f>
        <v>#DIV/0!</v>
      </c>
      <c r="AT15" s="8" t="e">
        <f>AT13/AS13-1</f>
        <v>#DIV/0!</v>
      </c>
      <c r="AU15" s="8" t="e">
        <f>AU13/AT13-1</f>
        <v>#DIV/0!</v>
      </c>
      <c r="AV15" s="8"/>
      <c r="AW15" s="8"/>
      <c r="AX15" s="8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13"/>
      <c r="BQ15" s="13"/>
      <c r="BR15" s="13"/>
      <c r="BV15" s="5"/>
      <c r="BX15" s="5"/>
      <c r="CB15" s="5"/>
      <c r="CD15" s="5"/>
      <c r="CH15" s="5"/>
      <c r="CJ15" s="5"/>
      <c r="CN15" s="5"/>
      <c r="CP15" s="5"/>
      <c r="CT15" s="5"/>
      <c r="CV15" s="5"/>
      <c r="CZ15" s="5"/>
      <c r="DB15" s="5"/>
      <c r="DF15" s="5"/>
      <c r="DH15" s="5"/>
      <c r="DL15" s="5"/>
      <c r="DN15" s="5"/>
      <c r="DR15" s="5"/>
      <c r="DT15" s="5"/>
      <c r="DX15" s="5"/>
      <c r="DZ15" s="5"/>
      <c r="ED15" s="5"/>
      <c r="EF15" s="5"/>
      <c r="EJ15" s="5"/>
      <c r="EL15" s="5"/>
      <c r="EP15" s="5"/>
      <c r="ER15" s="5"/>
      <c r="EV15" s="5"/>
      <c r="EX15" s="5"/>
      <c r="FB15" s="5"/>
      <c r="FD15" s="5"/>
      <c r="FH15" s="5"/>
      <c r="FJ15" s="5"/>
      <c r="FN15" s="5"/>
      <c r="FP15" s="5"/>
      <c r="FT15" s="5"/>
      <c r="FV15" s="5"/>
      <c r="FZ15" s="5"/>
      <c r="GB15" s="5"/>
      <c r="GF15" s="5"/>
      <c r="GH15" s="5"/>
      <c r="GL15" s="5"/>
      <c r="GN15" s="5"/>
      <c r="GR15" s="5"/>
      <c r="GT15" s="5"/>
      <c r="GX15" s="5"/>
      <c r="GZ15" s="5"/>
      <c r="HD15" s="5"/>
      <c r="HF15" s="5"/>
    </row>
    <row r="16" spans="1:214" customFormat="1" ht="15" customHeight="1" x14ac:dyDescent="0.35">
      <c r="A16" s="12" t="s">
        <v>12</v>
      </c>
      <c r="B16" s="13"/>
      <c r="C16" s="13"/>
      <c r="D16" s="13"/>
      <c r="E16" s="13"/>
      <c r="F16" s="9" t="e">
        <f t="shared" ref="F16:AX16" si="25">F13/F2</f>
        <v>#DIV/0!</v>
      </c>
      <c r="G16" s="9" t="e">
        <f t="shared" si="25"/>
        <v>#DIV/0!</v>
      </c>
      <c r="H16" s="9" t="e">
        <f t="shared" si="25"/>
        <v>#DIV/0!</v>
      </c>
      <c r="I16" s="9" t="e">
        <f t="shared" si="25"/>
        <v>#DIV/0!</v>
      </c>
      <c r="J16" s="9" t="e">
        <f t="shared" si="25"/>
        <v>#DIV/0!</v>
      </c>
      <c r="K16" s="9" t="e">
        <f t="shared" si="25"/>
        <v>#DIV/0!</v>
      </c>
      <c r="L16" s="9" t="e">
        <f t="shared" si="25"/>
        <v>#DIV/0!</v>
      </c>
      <c r="M16" s="9" t="e">
        <f t="shared" si="25"/>
        <v>#DIV/0!</v>
      </c>
      <c r="N16" s="9" t="e">
        <f t="shared" si="25"/>
        <v>#DIV/0!</v>
      </c>
      <c r="O16" s="9" t="e">
        <f t="shared" si="25"/>
        <v>#DIV/0!</v>
      </c>
      <c r="P16" s="9" t="e">
        <f t="shared" si="25"/>
        <v>#DIV/0!</v>
      </c>
      <c r="Q16" s="9" t="e">
        <f t="shared" si="25"/>
        <v>#DIV/0!</v>
      </c>
      <c r="R16" s="9" t="e">
        <f t="shared" si="25"/>
        <v>#DIV/0!</v>
      </c>
      <c r="S16" s="9" t="e">
        <f t="shared" si="25"/>
        <v>#DIV/0!</v>
      </c>
      <c r="T16" s="9" t="e">
        <f t="shared" si="25"/>
        <v>#DIV/0!</v>
      </c>
      <c r="U16" s="9" t="e">
        <f t="shared" si="25"/>
        <v>#DIV/0!</v>
      </c>
      <c r="V16" s="9" t="e">
        <f t="shared" si="25"/>
        <v>#DIV/0!</v>
      </c>
      <c r="W16" s="9" t="e">
        <f t="shared" si="25"/>
        <v>#DIV/0!</v>
      </c>
      <c r="X16" s="9" t="e">
        <f t="shared" si="25"/>
        <v>#DIV/0!</v>
      </c>
      <c r="Y16" s="9" t="e">
        <f t="shared" si="25"/>
        <v>#DIV/0!</v>
      </c>
      <c r="Z16" s="9" t="e">
        <f t="shared" si="25"/>
        <v>#DIV/0!</v>
      </c>
      <c r="AA16" s="9" t="e">
        <f t="shared" si="25"/>
        <v>#DIV/0!</v>
      </c>
      <c r="AB16" s="9" t="e">
        <f t="shared" si="25"/>
        <v>#DIV/0!</v>
      </c>
      <c r="AC16" s="9" t="e">
        <f t="shared" ref="AC16" si="26">AC13/AC2</f>
        <v>#DIV/0!</v>
      </c>
      <c r="AD16" s="9" t="e">
        <f t="shared" si="25"/>
        <v>#DIV/0!</v>
      </c>
      <c r="AE16" s="9" t="e">
        <f t="shared" si="25"/>
        <v>#DIV/0!</v>
      </c>
      <c r="AF16" s="9" t="e">
        <f t="shared" si="25"/>
        <v>#DIV/0!</v>
      </c>
      <c r="AG16" s="9" t="e">
        <f t="shared" si="25"/>
        <v>#DIV/0!</v>
      </c>
      <c r="AH16" s="9" t="e">
        <f t="shared" si="25"/>
        <v>#DIV/0!</v>
      </c>
      <c r="AI16" s="9" t="e">
        <f t="shared" si="25"/>
        <v>#DIV/0!</v>
      </c>
      <c r="AJ16" s="9" t="e">
        <f t="shared" si="25"/>
        <v>#DIV/0!</v>
      </c>
      <c r="AK16" s="9" t="e">
        <f t="shared" si="25"/>
        <v>#DIV/0!</v>
      </c>
      <c r="AL16" s="9" t="e">
        <f t="shared" si="25"/>
        <v>#DIV/0!</v>
      </c>
      <c r="AM16" s="9" t="e">
        <f t="shared" si="25"/>
        <v>#DIV/0!</v>
      </c>
      <c r="AN16" s="9" t="e">
        <f t="shared" si="25"/>
        <v>#DIV/0!</v>
      </c>
      <c r="AO16" s="9" t="e">
        <f t="shared" si="25"/>
        <v>#DIV/0!</v>
      </c>
      <c r="AP16" s="9" t="e">
        <f t="shared" si="25"/>
        <v>#DIV/0!</v>
      </c>
      <c r="AQ16" s="9" t="e">
        <f t="shared" si="25"/>
        <v>#DIV/0!</v>
      </c>
      <c r="AR16" s="9" t="e">
        <f t="shared" si="25"/>
        <v>#DIV/0!</v>
      </c>
      <c r="AS16" s="9" t="e">
        <f t="shared" si="25"/>
        <v>#DIV/0!</v>
      </c>
      <c r="AT16" s="9" t="e">
        <f t="shared" si="25"/>
        <v>#DIV/0!</v>
      </c>
      <c r="AU16" s="9" t="e">
        <f t="shared" si="25"/>
        <v>#DIV/0!</v>
      </c>
      <c r="AV16" s="9" t="e">
        <f t="shared" si="25"/>
        <v>#DIV/0!</v>
      </c>
      <c r="AW16" s="9" t="e">
        <f t="shared" si="25"/>
        <v>#DIV/0!</v>
      </c>
      <c r="AX16" s="9" t="e">
        <f t="shared" si="25"/>
        <v>#DIV/0!</v>
      </c>
      <c r="AY16" s="9" t="e">
        <f t="shared" ref="AY16:BM16" si="27">AY13/AY2</f>
        <v>#DIV/0!</v>
      </c>
      <c r="AZ16" s="9" t="e">
        <f t="shared" si="27"/>
        <v>#DIV/0!</v>
      </c>
      <c r="BA16" s="9" t="e">
        <f t="shared" si="27"/>
        <v>#DIV/0!</v>
      </c>
      <c r="BB16" s="9" t="e">
        <f t="shared" si="27"/>
        <v>#DIV/0!</v>
      </c>
      <c r="BC16" s="9" t="e">
        <f t="shared" si="27"/>
        <v>#DIV/0!</v>
      </c>
      <c r="BD16" s="9" t="e">
        <f t="shared" si="27"/>
        <v>#DIV/0!</v>
      </c>
      <c r="BE16" s="9" t="e">
        <f t="shared" si="27"/>
        <v>#DIV/0!</v>
      </c>
      <c r="BF16" s="9" t="e">
        <f t="shared" si="27"/>
        <v>#DIV/0!</v>
      </c>
      <c r="BG16" s="9" t="e">
        <f t="shared" si="27"/>
        <v>#DIV/0!</v>
      </c>
      <c r="BH16" s="9" t="e">
        <f t="shared" si="27"/>
        <v>#DIV/0!</v>
      </c>
      <c r="BI16" s="9" t="e">
        <f t="shared" si="27"/>
        <v>#DIV/0!</v>
      </c>
      <c r="BJ16" s="9" t="e">
        <f t="shared" si="27"/>
        <v>#DIV/0!</v>
      </c>
      <c r="BK16" s="9" t="e">
        <f t="shared" si="27"/>
        <v>#DIV/0!</v>
      </c>
      <c r="BL16" s="9" t="e">
        <f t="shared" si="27"/>
        <v>#DIV/0!</v>
      </c>
      <c r="BM16" s="9" t="e">
        <f t="shared" si="27"/>
        <v>#DIV/0!</v>
      </c>
      <c r="BN16" s="9" t="e">
        <f t="shared" ref="BN16" si="28">BN13/BN2</f>
        <v>#DIV/0!</v>
      </c>
      <c r="BO16" s="9"/>
      <c r="BP16" s="13"/>
      <c r="BQ16" s="13"/>
      <c r="BR16" s="13"/>
      <c r="BV16" s="5"/>
      <c r="BX16" s="5"/>
      <c r="CB16" s="5"/>
      <c r="CD16" s="5"/>
      <c r="CH16" s="5"/>
      <c r="CJ16" s="5"/>
      <c r="CN16" s="5"/>
      <c r="CP16" s="5"/>
      <c r="CT16" s="5"/>
      <c r="CV16" s="5"/>
      <c r="CZ16" s="5"/>
      <c r="DB16" s="5"/>
      <c r="DF16" s="5"/>
      <c r="DH16" s="5"/>
      <c r="DL16" s="5"/>
      <c r="DN16" s="5"/>
      <c r="DR16" s="5"/>
      <c r="DT16" s="5"/>
      <c r="DX16" s="5"/>
      <c r="DZ16" s="5"/>
      <c r="ED16" s="5"/>
      <c r="EF16" s="5"/>
      <c r="EJ16" s="5"/>
      <c r="EL16" s="5"/>
      <c r="EP16" s="5"/>
      <c r="ER16" s="5"/>
      <c r="EV16" s="5"/>
      <c r="EX16" s="5"/>
      <c r="FB16" s="5"/>
      <c r="FD16" s="5"/>
      <c r="FH16" s="5"/>
      <c r="FJ16" s="5"/>
      <c r="FN16" s="5"/>
      <c r="FP16" s="5"/>
      <c r="FT16" s="5"/>
      <c r="FV16" s="5"/>
      <c r="FZ16" s="5"/>
      <c r="GB16" s="5"/>
      <c r="GF16" s="5"/>
      <c r="GH16" s="5"/>
      <c r="GL16" s="5"/>
      <c r="GN16" s="5"/>
      <c r="GR16" s="5"/>
      <c r="GT16" s="5"/>
      <c r="GX16" s="5"/>
      <c r="GZ16" s="5"/>
      <c r="HD16" s="5"/>
      <c r="HF16" s="5"/>
    </row>
    <row r="17" spans="1:215" customFormat="1" ht="15" customHeight="1" x14ac:dyDescent="0.35">
      <c r="A17" s="14"/>
      <c r="BT17" s="1">
        <f>SUBTOTAL(9,BT19:BT121372)</f>
        <v>0</v>
      </c>
      <c r="BU17" s="1">
        <f>SUBTOTAL(9,BU19:BU121372)</f>
        <v>0</v>
      </c>
      <c r="BV17" s="2" t="e">
        <f>BU17/BT17</f>
        <v>#DIV/0!</v>
      </c>
      <c r="BW17" s="1">
        <f>SUBTOTAL(9,BW19:BW121372)</f>
        <v>0</v>
      </c>
      <c r="BX17" s="2" t="e">
        <f>BW17/BT17</f>
        <v>#DIV/0!</v>
      </c>
      <c r="BY17" s="1">
        <f>SUBTOTAL(9,BY19:BY121372)</f>
        <v>0</v>
      </c>
      <c r="BZ17" s="1">
        <f>SUBTOTAL(9,BZ19:BZ121372)</f>
        <v>0</v>
      </c>
      <c r="CA17" s="1">
        <f>SUBTOTAL(9,CA19:CA121372)</f>
        <v>0</v>
      </c>
      <c r="CB17" s="2" t="e">
        <f>CA17/BZ17</f>
        <v>#DIV/0!</v>
      </c>
      <c r="CC17" s="1">
        <f>SUBTOTAL(9,CC19:CC121372)</f>
        <v>0</v>
      </c>
      <c r="CD17" s="2" t="e">
        <f>CC17/BZ17</f>
        <v>#DIV/0!</v>
      </c>
      <c r="CE17" s="1">
        <f>SUBTOTAL(9,CE19:CE121372)</f>
        <v>0</v>
      </c>
      <c r="CF17" s="1">
        <f>SUBTOTAL(9,CF19:CF121372)</f>
        <v>0</v>
      </c>
      <c r="CG17" s="1">
        <f>SUBTOTAL(9,CG19:CG121372)</f>
        <v>0</v>
      </c>
      <c r="CH17" s="2" t="e">
        <f>CG17/CF17</f>
        <v>#DIV/0!</v>
      </c>
      <c r="CI17" s="1">
        <f>SUBTOTAL(9,CI19:CI121372)</f>
        <v>0</v>
      </c>
      <c r="CJ17" s="2" t="e">
        <f>CI17/CF17</f>
        <v>#DIV/0!</v>
      </c>
      <c r="CK17" s="1">
        <f>SUBTOTAL(9,CK19:CK121372)</f>
        <v>0</v>
      </c>
      <c r="CL17" s="1">
        <f>SUBTOTAL(9,CL19:CL121372)</f>
        <v>0</v>
      </c>
      <c r="CM17" s="1">
        <f>SUBTOTAL(9,CM19:CM121372)</f>
        <v>0</v>
      </c>
      <c r="CN17" s="2" t="e">
        <f>CM17/CL17</f>
        <v>#DIV/0!</v>
      </c>
      <c r="CO17" s="1">
        <f>SUBTOTAL(9,CO19:CO121372)</f>
        <v>0</v>
      </c>
      <c r="CP17" s="2" t="e">
        <f>CO17/CL17</f>
        <v>#DIV/0!</v>
      </c>
      <c r="CQ17" s="1">
        <f>SUBTOTAL(9,CQ19:CQ121372)</f>
        <v>0</v>
      </c>
      <c r="CR17" s="1">
        <f>SUBTOTAL(9,CR19:CR121372)</f>
        <v>0</v>
      </c>
      <c r="CS17" s="1">
        <f>SUBTOTAL(9,CS19:CS121372)</f>
        <v>0</v>
      </c>
      <c r="CT17" s="2" t="e">
        <f>CS17/CR17</f>
        <v>#DIV/0!</v>
      </c>
      <c r="CU17" s="1">
        <f>SUBTOTAL(9,CU19:CU121372)</f>
        <v>0</v>
      </c>
      <c r="CV17" s="2" t="e">
        <f>CU17/CR17</f>
        <v>#DIV/0!</v>
      </c>
      <c r="CW17" s="1">
        <f>SUBTOTAL(9,CW19:CW121372)</f>
        <v>0</v>
      </c>
      <c r="CX17" s="1">
        <f>SUBTOTAL(9,CX19:CX121372)</f>
        <v>0</v>
      </c>
      <c r="CY17" s="1">
        <f>SUBTOTAL(9,CY19:CY121372)</f>
        <v>0</v>
      </c>
      <c r="CZ17" s="2" t="e">
        <f>CY17/CX17</f>
        <v>#DIV/0!</v>
      </c>
      <c r="DA17" s="1">
        <f>SUBTOTAL(9,DA19:DA121372)</f>
        <v>0</v>
      </c>
      <c r="DB17" s="2" t="e">
        <f>DA17/CX17</f>
        <v>#DIV/0!</v>
      </c>
      <c r="DC17" s="1">
        <f>SUBTOTAL(9,DC19:DC121372)</f>
        <v>0</v>
      </c>
      <c r="DD17" s="1">
        <f>SUBTOTAL(9,DD19:DD121372)</f>
        <v>0</v>
      </c>
      <c r="DE17" s="1">
        <f>SUBTOTAL(9,DE19:DE121372)</f>
        <v>0</v>
      </c>
      <c r="DF17" s="2" t="e">
        <f>DE17/DD17</f>
        <v>#DIV/0!</v>
      </c>
      <c r="DG17" s="1">
        <f>SUBTOTAL(9,DG19:DG121372)</f>
        <v>0</v>
      </c>
      <c r="DH17" s="2" t="e">
        <f>DG17/DD17</f>
        <v>#DIV/0!</v>
      </c>
      <c r="DI17" s="1">
        <f>SUBTOTAL(9,DI19:DI121372)</f>
        <v>0</v>
      </c>
      <c r="DJ17" s="1">
        <f>SUBTOTAL(9,DJ19:DJ121372)</f>
        <v>0</v>
      </c>
      <c r="DK17" s="1">
        <f>SUBTOTAL(9,DK19:DK121372)</f>
        <v>0</v>
      </c>
      <c r="DL17" s="2" t="e">
        <f>DK17/DJ17</f>
        <v>#DIV/0!</v>
      </c>
      <c r="DM17" s="1">
        <f>SUBTOTAL(9,DM19:DM121372)</f>
        <v>0</v>
      </c>
      <c r="DN17" s="2" t="e">
        <f>DM17/DJ17</f>
        <v>#DIV/0!</v>
      </c>
      <c r="DO17" s="1">
        <f>SUBTOTAL(9,DO19:DO121372)</f>
        <v>0</v>
      </c>
      <c r="DP17" s="1">
        <f>SUBTOTAL(9,DP19:DP121372)</f>
        <v>0</v>
      </c>
      <c r="DQ17" s="1">
        <f>SUBTOTAL(9,DQ19:DQ121372)</f>
        <v>0</v>
      </c>
      <c r="DR17" s="2" t="e">
        <f>DQ17/DP17</f>
        <v>#DIV/0!</v>
      </c>
      <c r="DS17" s="1">
        <f>SUBTOTAL(9,DS19:DS121372)</f>
        <v>0</v>
      </c>
      <c r="DT17" s="2" t="e">
        <f>DS17/DP17</f>
        <v>#DIV/0!</v>
      </c>
      <c r="DU17" s="1">
        <f>SUBTOTAL(9,DU19:DU121372)</f>
        <v>0</v>
      </c>
      <c r="DV17" s="1">
        <f>SUBTOTAL(9,DV19:DV121372)</f>
        <v>0</v>
      </c>
      <c r="DW17" s="1">
        <f>SUBTOTAL(9,DW19:DW121372)</f>
        <v>0</v>
      </c>
      <c r="DX17" s="2" t="e">
        <f>DW17/DV17</f>
        <v>#DIV/0!</v>
      </c>
      <c r="DY17" s="1">
        <f>SUBTOTAL(9,DY19:DY121372)</f>
        <v>0</v>
      </c>
      <c r="DZ17" s="2" t="e">
        <f>DY17/DV17</f>
        <v>#DIV/0!</v>
      </c>
      <c r="EA17" s="1">
        <f>SUBTOTAL(9,EA19:EA121372)</f>
        <v>0</v>
      </c>
      <c r="EB17" s="1">
        <f>SUBTOTAL(9,EB19:EB121372)</f>
        <v>0</v>
      </c>
      <c r="EC17" s="1">
        <f>SUBTOTAL(9,EC19:EC121372)</f>
        <v>0</v>
      </c>
      <c r="ED17" s="2" t="e">
        <f>EC17/EB17</f>
        <v>#DIV/0!</v>
      </c>
      <c r="EE17" s="1">
        <f>SUBTOTAL(9,EE19:EE121372)</f>
        <v>0</v>
      </c>
      <c r="EF17" s="2" t="e">
        <f>EE17/EB17</f>
        <v>#DIV/0!</v>
      </c>
      <c r="EG17" s="1">
        <f>SUBTOTAL(9,EG19:EG121372)</f>
        <v>0</v>
      </c>
      <c r="EH17" s="1">
        <f>SUBTOTAL(9,EH19:EH121372)</f>
        <v>0</v>
      </c>
      <c r="EI17" s="1">
        <f>SUBTOTAL(9,EI19:EI121372)</f>
        <v>0</v>
      </c>
      <c r="EJ17" s="2" t="e">
        <f>EI17/EH17</f>
        <v>#DIV/0!</v>
      </c>
      <c r="EK17" s="1">
        <f>SUBTOTAL(9,EK19:EK121372)</f>
        <v>0</v>
      </c>
      <c r="EL17" s="2" t="e">
        <f>EK17/EH17</f>
        <v>#DIV/0!</v>
      </c>
      <c r="EM17" s="1">
        <f>SUBTOTAL(9,EM19:EM121372)</f>
        <v>0</v>
      </c>
      <c r="EN17" s="1">
        <f>SUBTOTAL(9,EN19:EN121372)</f>
        <v>0</v>
      </c>
      <c r="EO17" s="1">
        <f>SUBTOTAL(9,EO19:EO121372)</f>
        <v>0</v>
      </c>
      <c r="EP17" s="2" t="e">
        <f>EO17/EN17</f>
        <v>#DIV/0!</v>
      </c>
      <c r="EQ17" s="1">
        <f>SUBTOTAL(9,EQ19:EQ121372)</f>
        <v>0</v>
      </c>
      <c r="ER17" s="2" t="e">
        <f>EQ17/EN17</f>
        <v>#DIV/0!</v>
      </c>
      <c r="ES17" s="1">
        <f>SUBTOTAL(9,ES19:ES121372)</f>
        <v>0</v>
      </c>
      <c r="ET17" s="1">
        <f>SUBTOTAL(9,ET19:ET121372)</f>
        <v>0</v>
      </c>
      <c r="EU17" s="1">
        <f>SUBTOTAL(9,EU19:EU121372)</f>
        <v>0</v>
      </c>
      <c r="EV17" s="2" t="e">
        <f>EU17/ET17</f>
        <v>#DIV/0!</v>
      </c>
      <c r="EW17" s="1">
        <f>SUBTOTAL(9,EW19:EW121372)</f>
        <v>0</v>
      </c>
      <c r="EX17" s="2" t="e">
        <f>EW17/ET17</f>
        <v>#DIV/0!</v>
      </c>
      <c r="EY17" s="1">
        <f>SUBTOTAL(9,EY19:EY121372)</f>
        <v>0</v>
      </c>
      <c r="EZ17" s="1">
        <f>SUBTOTAL(9,EZ19:EZ121372)</f>
        <v>0</v>
      </c>
      <c r="FA17" s="1">
        <f>SUBTOTAL(9,FA19:FA121372)</f>
        <v>0</v>
      </c>
      <c r="FB17" s="2" t="e">
        <f>FA17/EZ17</f>
        <v>#DIV/0!</v>
      </c>
      <c r="FC17" s="1">
        <f>SUBTOTAL(9,FC19:FC121372)</f>
        <v>0</v>
      </c>
      <c r="FD17" s="2" t="e">
        <f>FC17/EZ17</f>
        <v>#DIV/0!</v>
      </c>
      <c r="FE17" s="1">
        <f>SUBTOTAL(9,FE19:FE121372)</f>
        <v>0</v>
      </c>
      <c r="FF17" s="1">
        <f>SUBTOTAL(9,FF19:FF121372)</f>
        <v>0</v>
      </c>
      <c r="FG17" s="1">
        <f>SUBTOTAL(9,FG19:FG121372)</f>
        <v>0</v>
      </c>
      <c r="FH17" s="2" t="e">
        <f>FG17/FF17</f>
        <v>#DIV/0!</v>
      </c>
      <c r="FI17" s="1">
        <f>SUBTOTAL(9,FI19:FI121372)</f>
        <v>0</v>
      </c>
      <c r="FJ17" s="2" t="e">
        <f>FI17/FF17</f>
        <v>#DIV/0!</v>
      </c>
      <c r="FK17" s="1">
        <f>SUBTOTAL(9,FK19:FK121372)</f>
        <v>0</v>
      </c>
      <c r="FL17" s="1">
        <f>SUBTOTAL(9,FL19:FL121372)</f>
        <v>0</v>
      </c>
      <c r="FM17" s="1">
        <f>SUBTOTAL(9,FM19:FM121372)</f>
        <v>0</v>
      </c>
      <c r="FN17" s="2" t="e">
        <f>FM17/FL17</f>
        <v>#DIV/0!</v>
      </c>
      <c r="FO17" s="1">
        <f>SUBTOTAL(9,FO19:FO121372)</f>
        <v>0</v>
      </c>
      <c r="FP17" s="2" t="e">
        <f>FO17/FL17</f>
        <v>#DIV/0!</v>
      </c>
      <c r="FQ17" s="1">
        <f>SUBTOTAL(9,FQ19:FQ121372)</f>
        <v>0</v>
      </c>
      <c r="FR17" s="1">
        <f>SUBTOTAL(9,FR19:FR121372)</f>
        <v>0</v>
      </c>
      <c r="FS17" s="1">
        <f>SUBTOTAL(9,FS19:FS121372)</f>
        <v>0</v>
      </c>
      <c r="FT17" s="2" t="e">
        <f>FS17/FR17</f>
        <v>#DIV/0!</v>
      </c>
      <c r="FU17" s="1">
        <f>SUBTOTAL(9,FU19:FU121372)</f>
        <v>0</v>
      </c>
      <c r="FV17" s="2" t="e">
        <f>FU17/FR17</f>
        <v>#DIV/0!</v>
      </c>
      <c r="FW17" s="1">
        <f>SUBTOTAL(9,FW19:FW121372)</f>
        <v>0</v>
      </c>
      <c r="FX17" s="1">
        <f>SUBTOTAL(9,FX19:FX121372)</f>
        <v>0</v>
      </c>
      <c r="FY17" s="1">
        <f>SUBTOTAL(9,FY19:FY121372)</f>
        <v>0</v>
      </c>
      <c r="FZ17" s="2" t="e">
        <f>FY17/FX17</f>
        <v>#DIV/0!</v>
      </c>
      <c r="GA17" s="1">
        <f>SUBTOTAL(9,GA19:GA121372)</f>
        <v>0</v>
      </c>
      <c r="GB17" s="2" t="e">
        <f>GA17/FX17</f>
        <v>#DIV/0!</v>
      </c>
      <c r="GC17" s="1">
        <f>SUBTOTAL(9,GC19:GC121372)</f>
        <v>0</v>
      </c>
      <c r="GD17" s="1">
        <f>SUBTOTAL(9,GD19:GD121372)</f>
        <v>0</v>
      </c>
      <c r="GE17" s="1">
        <f>SUBTOTAL(9,GE19:GE121372)</f>
        <v>0</v>
      </c>
      <c r="GF17" s="2" t="e">
        <f>GE17/GD17</f>
        <v>#DIV/0!</v>
      </c>
      <c r="GG17" s="1">
        <f>SUBTOTAL(9,GG19:GG121372)</f>
        <v>0</v>
      </c>
      <c r="GH17" s="2" t="e">
        <f>GG17/GD17</f>
        <v>#DIV/0!</v>
      </c>
      <c r="GI17" s="1">
        <f>SUBTOTAL(9,GI19:GI121372)</f>
        <v>0</v>
      </c>
      <c r="GJ17" s="1">
        <f>SUBTOTAL(9,GJ19:GJ121372)</f>
        <v>0</v>
      </c>
      <c r="GK17" s="1">
        <f>SUBTOTAL(9,GK19:GK121372)</f>
        <v>0</v>
      </c>
      <c r="GL17" s="2" t="e">
        <f>GK17/GJ17</f>
        <v>#DIV/0!</v>
      </c>
      <c r="GM17" s="1">
        <f>SUBTOTAL(9,GM19:GM121372)</f>
        <v>0</v>
      </c>
      <c r="GN17" s="2" t="e">
        <f>GM17/GJ17</f>
        <v>#DIV/0!</v>
      </c>
      <c r="GO17" s="1">
        <f>SUBTOTAL(9,GO19:GO121372)</f>
        <v>0</v>
      </c>
      <c r="GP17" s="1">
        <f>SUBTOTAL(9,GP19:GP121372)</f>
        <v>0</v>
      </c>
      <c r="GQ17" s="1">
        <f>SUBTOTAL(9,GQ19:GQ121372)</f>
        <v>0</v>
      </c>
      <c r="GR17" s="2" t="e">
        <f>GQ17/GP17</f>
        <v>#DIV/0!</v>
      </c>
      <c r="GS17" s="1">
        <f>SUBTOTAL(9,GS19:GS121372)</f>
        <v>0</v>
      </c>
      <c r="GT17" s="2" t="e">
        <f>GS17/GP17</f>
        <v>#DIV/0!</v>
      </c>
      <c r="GU17" s="1">
        <f>SUBTOTAL(9,GU19:GU121372)</f>
        <v>0</v>
      </c>
      <c r="GV17" s="1">
        <f>SUBTOTAL(9,GV19:GV121372)</f>
        <v>0</v>
      </c>
      <c r="GW17" s="1">
        <f>SUBTOTAL(9,GW19:GW121372)</f>
        <v>0</v>
      </c>
      <c r="GX17" s="2" t="e">
        <f>GW17/GV17</f>
        <v>#DIV/0!</v>
      </c>
      <c r="GY17" s="1">
        <f>SUBTOTAL(9,GY19:GY121372)</f>
        <v>0</v>
      </c>
      <c r="GZ17" s="2" t="e">
        <f>GY17/GV17</f>
        <v>#DIV/0!</v>
      </c>
      <c r="HA17" s="1">
        <f>SUBTOTAL(9,HA19:HA121372)</f>
        <v>0</v>
      </c>
      <c r="HB17" s="1">
        <f>SUBTOTAL(9,HB19:HB121372)</f>
        <v>0</v>
      </c>
      <c r="HC17" s="1">
        <f>SUBTOTAL(9,HC19:HC121372)</f>
        <v>0</v>
      </c>
      <c r="HD17" s="2" t="e">
        <f>HC17/HB17</f>
        <v>#DIV/0!</v>
      </c>
      <c r="HE17" s="1">
        <f>SUBTOTAL(9,HE19:HE121372)</f>
        <v>0</v>
      </c>
      <c r="HF17" s="2" t="e">
        <f>HE17/HB17</f>
        <v>#DIV/0!</v>
      </c>
      <c r="HG17" s="1">
        <f>SUBTOTAL(9,HG19:HG121372)</f>
        <v>0</v>
      </c>
    </row>
    <row r="18" spans="1:215" s="27" customFormat="1" ht="43.5" customHeight="1" x14ac:dyDescent="0.35">
      <c r="A18" s="15" t="s">
        <v>13</v>
      </c>
      <c r="B18" s="15" t="s">
        <v>14</v>
      </c>
      <c r="C18" s="15" t="s">
        <v>15</v>
      </c>
      <c r="D18" s="15" t="s">
        <v>16</v>
      </c>
      <c r="E18" s="15" t="s">
        <v>17</v>
      </c>
      <c r="F18" s="16" t="s">
        <v>18</v>
      </c>
      <c r="G18" s="16" t="s">
        <v>19</v>
      </c>
      <c r="H18" s="16" t="s">
        <v>20</v>
      </c>
      <c r="I18" s="16" t="s">
        <v>21</v>
      </c>
      <c r="J18" s="16" t="s">
        <v>22</v>
      </c>
      <c r="K18" s="16" t="s">
        <v>23</v>
      </c>
      <c r="L18" s="16" t="s">
        <v>24</v>
      </c>
      <c r="M18" s="16" t="s">
        <v>25</v>
      </c>
      <c r="N18" s="16" t="s">
        <v>26</v>
      </c>
      <c r="O18" s="16" t="s">
        <v>27</v>
      </c>
      <c r="P18" s="16" t="s">
        <v>28</v>
      </c>
      <c r="Q18" s="16" t="s">
        <v>29</v>
      </c>
      <c r="R18" s="16" t="s">
        <v>30</v>
      </c>
      <c r="S18" s="16" t="s">
        <v>31</v>
      </c>
      <c r="T18" s="16" t="s">
        <v>32</v>
      </c>
      <c r="U18" s="16" t="s">
        <v>33</v>
      </c>
      <c r="V18" s="16" t="s">
        <v>34</v>
      </c>
      <c r="W18" s="16" t="s">
        <v>35</v>
      </c>
      <c r="X18" s="16" t="s">
        <v>36</v>
      </c>
      <c r="Y18" s="16" t="s">
        <v>37</v>
      </c>
      <c r="Z18" s="16" t="s">
        <v>38</v>
      </c>
      <c r="AA18" s="16" t="s">
        <v>39</v>
      </c>
      <c r="AB18" s="16" t="s">
        <v>304</v>
      </c>
      <c r="AC18" s="16" t="s">
        <v>271</v>
      </c>
      <c r="AD18" s="17" t="s">
        <v>40</v>
      </c>
      <c r="AE18" s="17" t="s">
        <v>41</v>
      </c>
      <c r="AF18" s="17" t="s">
        <v>42</v>
      </c>
      <c r="AG18" s="17" t="s">
        <v>43</v>
      </c>
      <c r="AH18" s="17" t="s">
        <v>44</v>
      </c>
      <c r="AI18" s="17" t="s">
        <v>45</v>
      </c>
      <c r="AJ18" s="17" t="s">
        <v>46</v>
      </c>
      <c r="AK18" s="17" t="s">
        <v>47</v>
      </c>
      <c r="AL18" s="17" t="s">
        <v>48</v>
      </c>
      <c r="AM18" s="17" t="s">
        <v>49</v>
      </c>
      <c r="AN18" s="17" t="s">
        <v>50</v>
      </c>
      <c r="AO18" s="17" t="s">
        <v>51</v>
      </c>
      <c r="AP18" s="18" t="s">
        <v>52</v>
      </c>
      <c r="AQ18" s="18" t="s">
        <v>53</v>
      </c>
      <c r="AR18" s="18" t="s">
        <v>54</v>
      </c>
      <c r="AS18" s="18" t="s">
        <v>55</v>
      </c>
      <c r="AT18" s="18" t="s">
        <v>56</v>
      </c>
      <c r="AU18" s="18" t="s">
        <v>57</v>
      </c>
      <c r="AV18" s="18" t="s">
        <v>58</v>
      </c>
      <c r="AW18" s="18" t="s">
        <v>59</v>
      </c>
      <c r="AX18" s="18" t="s">
        <v>60</v>
      </c>
      <c r="AY18" s="19" t="s">
        <v>61</v>
      </c>
      <c r="AZ18" s="19" t="s">
        <v>62</v>
      </c>
      <c r="BA18" s="19" t="s">
        <v>63</v>
      </c>
      <c r="BB18" s="19" t="s">
        <v>64</v>
      </c>
      <c r="BC18" s="19" t="s">
        <v>65</v>
      </c>
      <c r="BD18" s="19" t="s">
        <v>66</v>
      </c>
      <c r="BE18" s="19" t="s">
        <v>67</v>
      </c>
      <c r="BF18" s="19" t="s">
        <v>68</v>
      </c>
      <c r="BG18" s="19" t="s">
        <v>69</v>
      </c>
      <c r="BH18" s="19" t="s">
        <v>70</v>
      </c>
      <c r="BI18" s="19" t="s">
        <v>71</v>
      </c>
      <c r="BJ18" s="19" t="s">
        <v>72</v>
      </c>
      <c r="BK18" s="19" t="s">
        <v>73</v>
      </c>
      <c r="BL18" s="19" t="s">
        <v>74</v>
      </c>
      <c r="BM18" s="19" t="s">
        <v>75</v>
      </c>
      <c r="BN18" s="19" t="s">
        <v>272</v>
      </c>
      <c r="BO18" s="15" t="s">
        <v>76</v>
      </c>
      <c r="BP18" s="15" t="s">
        <v>77</v>
      </c>
      <c r="BQ18" s="15" t="s">
        <v>78</v>
      </c>
      <c r="BR18" s="15" t="s">
        <v>79</v>
      </c>
      <c r="BS18" s="15" t="s">
        <v>80</v>
      </c>
      <c r="BT18" s="20" t="s">
        <v>81</v>
      </c>
      <c r="BU18" s="20" t="s">
        <v>82</v>
      </c>
      <c r="BV18" s="21" t="s">
        <v>83</v>
      </c>
      <c r="BW18" s="20" t="s">
        <v>84</v>
      </c>
      <c r="BX18" s="21" t="s">
        <v>85</v>
      </c>
      <c r="BY18" s="20" t="s">
        <v>86</v>
      </c>
      <c r="BZ18" s="20" t="s">
        <v>87</v>
      </c>
      <c r="CA18" s="20" t="s">
        <v>88</v>
      </c>
      <c r="CB18" s="21" t="s">
        <v>89</v>
      </c>
      <c r="CC18" s="20" t="s">
        <v>90</v>
      </c>
      <c r="CD18" s="21" t="s">
        <v>91</v>
      </c>
      <c r="CE18" s="20" t="s">
        <v>92</v>
      </c>
      <c r="CF18" s="20" t="s">
        <v>93</v>
      </c>
      <c r="CG18" s="20" t="s">
        <v>94</v>
      </c>
      <c r="CH18" s="21" t="s">
        <v>95</v>
      </c>
      <c r="CI18" s="20" t="s">
        <v>96</v>
      </c>
      <c r="CJ18" s="21" t="s">
        <v>97</v>
      </c>
      <c r="CK18" s="20" t="s">
        <v>98</v>
      </c>
      <c r="CL18" s="20" t="s">
        <v>99</v>
      </c>
      <c r="CM18" s="20" t="s">
        <v>100</v>
      </c>
      <c r="CN18" s="21" t="s">
        <v>101</v>
      </c>
      <c r="CO18" s="20" t="s">
        <v>102</v>
      </c>
      <c r="CP18" s="21" t="s">
        <v>103</v>
      </c>
      <c r="CQ18" s="20" t="s">
        <v>104</v>
      </c>
      <c r="CR18" s="20" t="s">
        <v>105</v>
      </c>
      <c r="CS18" s="20" t="s">
        <v>106</v>
      </c>
      <c r="CT18" s="21" t="s">
        <v>107</v>
      </c>
      <c r="CU18" s="20" t="s">
        <v>108</v>
      </c>
      <c r="CV18" s="21" t="s">
        <v>109</v>
      </c>
      <c r="CW18" s="20" t="s">
        <v>110</v>
      </c>
      <c r="CX18" s="20" t="s">
        <v>111</v>
      </c>
      <c r="CY18" s="20" t="s">
        <v>112</v>
      </c>
      <c r="CZ18" s="21" t="s">
        <v>113</v>
      </c>
      <c r="DA18" s="20" t="s">
        <v>114</v>
      </c>
      <c r="DB18" s="21" t="s">
        <v>115</v>
      </c>
      <c r="DC18" s="20" t="s">
        <v>116</v>
      </c>
      <c r="DD18" s="20" t="s">
        <v>117</v>
      </c>
      <c r="DE18" s="20" t="s">
        <v>118</v>
      </c>
      <c r="DF18" s="21" t="s">
        <v>119</v>
      </c>
      <c r="DG18" s="20" t="s">
        <v>120</v>
      </c>
      <c r="DH18" s="21" t="s">
        <v>121</v>
      </c>
      <c r="DI18" s="20" t="s">
        <v>122</v>
      </c>
      <c r="DJ18" s="20" t="s">
        <v>123</v>
      </c>
      <c r="DK18" s="20" t="s">
        <v>124</v>
      </c>
      <c r="DL18" s="21" t="s">
        <v>125</v>
      </c>
      <c r="DM18" s="20" t="s">
        <v>126</v>
      </c>
      <c r="DN18" s="21" t="s">
        <v>127</v>
      </c>
      <c r="DO18" s="20" t="s">
        <v>128</v>
      </c>
      <c r="DP18" s="20" t="s">
        <v>129</v>
      </c>
      <c r="DQ18" s="20" t="s">
        <v>130</v>
      </c>
      <c r="DR18" s="21" t="s">
        <v>131</v>
      </c>
      <c r="DS18" s="20" t="s">
        <v>132</v>
      </c>
      <c r="DT18" s="21" t="s">
        <v>133</v>
      </c>
      <c r="DU18" s="20" t="s">
        <v>134</v>
      </c>
      <c r="DV18" s="20" t="s">
        <v>135</v>
      </c>
      <c r="DW18" s="20" t="s">
        <v>136</v>
      </c>
      <c r="DX18" s="21" t="s">
        <v>137</v>
      </c>
      <c r="DY18" s="20" t="s">
        <v>138</v>
      </c>
      <c r="DZ18" s="21" t="s">
        <v>139</v>
      </c>
      <c r="EA18" s="20" t="s">
        <v>140</v>
      </c>
      <c r="EB18" s="20" t="s">
        <v>141</v>
      </c>
      <c r="EC18" s="20" t="s">
        <v>142</v>
      </c>
      <c r="ED18" s="21" t="s">
        <v>143</v>
      </c>
      <c r="EE18" s="20" t="s">
        <v>144</v>
      </c>
      <c r="EF18" s="21" t="s">
        <v>145</v>
      </c>
      <c r="EG18" s="20" t="s">
        <v>146</v>
      </c>
      <c r="EH18" s="20" t="s">
        <v>147</v>
      </c>
      <c r="EI18" s="20" t="s">
        <v>148</v>
      </c>
      <c r="EJ18" s="21" t="s">
        <v>149</v>
      </c>
      <c r="EK18" s="20" t="s">
        <v>150</v>
      </c>
      <c r="EL18" s="21" t="s">
        <v>151</v>
      </c>
      <c r="EM18" s="20" t="s">
        <v>152</v>
      </c>
      <c r="EN18" s="20" t="s">
        <v>153</v>
      </c>
      <c r="EO18" s="20" t="s">
        <v>154</v>
      </c>
      <c r="EP18" s="21" t="s">
        <v>155</v>
      </c>
      <c r="EQ18" s="20" t="s">
        <v>156</v>
      </c>
      <c r="ER18" s="21" t="s">
        <v>157</v>
      </c>
      <c r="ES18" s="20" t="s">
        <v>158</v>
      </c>
      <c r="ET18" s="20" t="s">
        <v>159</v>
      </c>
      <c r="EU18" s="20" t="s">
        <v>160</v>
      </c>
      <c r="EV18" s="21" t="s">
        <v>161</v>
      </c>
      <c r="EW18" s="20" t="s">
        <v>162</v>
      </c>
      <c r="EX18" s="21" t="s">
        <v>163</v>
      </c>
      <c r="EY18" s="20" t="s">
        <v>164</v>
      </c>
      <c r="EZ18" s="20" t="s">
        <v>284</v>
      </c>
      <c r="FA18" s="20" t="s">
        <v>283</v>
      </c>
      <c r="FB18" s="21" t="s">
        <v>282</v>
      </c>
      <c r="FC18" s="20" t="s">
        <v>281</v>
      </c>
      <c r="FD18" s="21" t="s">
        <v>280</v>
      </c>
      <c r="FE18" s="20" t="s">
        <v>279</v>
      </c>
      <c r="FF18" s="20" t="s">
        <v>273</v>
      </c>
      <c r="FG18" s="20" t="s">
        <v>274</v>
      </c>
      <c r="FH18" s="21" t="s">
        <v>275</v>
      </c>
      <c r="FI18" s="20" t="s">
        <v>276</v>
      </c>
      <c r="FJ18" s="21" t="s">
        <v>277</v>
      </c>
      <c r="FK18" s="20" t="s">
        <v>278</v>
      </c>
      <c r="FL18" s="20" t="s">
        <v>165</v>
      </c>
      <c r="FM18" s="20" t="s">
        <v>166</v>
      </c>
      <c r="FN18" s="21" t="s">
        <v>167</v>
      </c>
      <c r="FO18" s="20" t="s">
        <v>168</v>
      </c>
      <c r="FP18" s="21" t="s">
        <v>169</v>
      </c>
      <c r="FQ18" s="20" t="s">
        <v>170</v>
      </c>
      <c r="FR18" s="20" t="s">
        <v>171</v>
      </c>
      <c r="FS18" s="20" t="s">
        <v>172</v>
      </c>
      <c r="FT18" s="21" t="s">
        <v>173</v>
      </c>
      <c r="FU18" s="20" t="s">
        <v>174</v>
      </c>
      <c r="FV18" s="21" t="s">
        <v>175</v>
      </c>
      <c r="FW18" s="20" t="s">
        <v>176</v>
      </c>
      <c r="FX18" s="20" t="s">
        <v>177</v>
      </c>
      <c r="FY18" s="20" t="s">
        <v>178</v>
      </c>
      <c r="FZ18" s="21" t="s">
        <v>179</v>
      </c>
      <c r="GA18" s="20" t="s">
        <v>180</v>
      </c>
      <c r="GB18" s="21" t="s">
        <v>181</v>
      </c>
      <c r="GC18" s="20" t="s">
        <v>182</v>
      </c>
      <c r="GD18" s="20" t="s">
        <v>183</v>
      </c>
      <c r="GE18" s="20" t="s">
        <v>184</v>
      </c>
      <c r="GF18" s="21" t="s">
        <v>185</v>
      </c>
      <c r="GG18" s="20" t="s">
        <v>186</v>
      </c>
      <c r="GH18" s="21" t="s">
        <v>187</v>
      </c>
      <c r="GI18" s="20" t="s">
        <v>188</v>
      </c>
      <c r="GJ18" s="20" t="s">
        <v>189</v>
      </c>
      <c r="GK18" s="20" t="s">
        <v>190</v>
      </c>
      <c r="GL18" s="21" t="s">
        <v>191</v>
      </c>
      <c r="GM18" s="20" t="s">
        <v>192</v>
      </c>
      <c r="GN18" s="21" t="s">
        <v>193</v>
      </c>
      <c r="GO18" s="20" t="s">
        <v>194</v>
      </c>
      <c r="GP18" s="20" t="s">
        <v>195</v>
      </c>
      <c r="GQ18" s="20" t="s">
        <v>196</v>
      </c>
      <c r="GR18" s="21" t="s">
        <v>197</v>
      </c>
      <c r="GS18" s="20" t="s">
        <v>198</v>
      </c>
      <c r="GT18" s="21" t="s">
        <v>199</v>
      </c>
      <c r="GU18" s="20" t="s">
        <v>200</v>
      </c>
      <c r="GV18" s="20" t="s">
        <v>201</v>
      </c>
      <c r="GW18" s="20" t="s">
        <v>202</v>
      </c>
      <c r="GX18" s="21" t="s">
        <v>203</v>
      </c>
      <c r="GY18" s="20" t="s">
        <v>204</v>
      </c>
      <c r="GZ18" s="21" t="s">
        <v>205</v>
      </c>
      <c r="HA18" s="20" t="s">
        <v>206</v>
      </c>
      <c r="HB18" s="20" t="s">
        <v>207</v>
      </c>
      <c r="HC18" s="20" t="s">
        <v>208</v>
      </c>
      <c r="HD18" s="21" t="s">
        <v>209</v>
      </c>
      <c r="HE18" s="20" t="s">
        <v>210</v>
      </c>
      <c r="HF18" s="21" t="s">
        <v>211</v>
      </c>
      <c r="HG18" s="20" t="s">
        <v>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showGridLines="0" topLeftCell="P1" workbookViewId="0">
      <selection activeCell="Y3" sqref="Y3"/>
    </sheetView>
  </sheetViews>
  <sheetFormatPr defaultColWidth="9.1796875" defaultRowHeight="12" x14ac:dyDescent="0.3"/>
  <cols>
    <col min="1" max="1" width="44.08984375" style="13" customWidth="1"/>
    <col min="2" max="3" width="9.1796875" style="13" customWidth="1"/>
    <col min="4" max="25" width="10.54296875" style="13" bestFit="1" customWidth="1"/>
    <col min="26" max="26" width="2.1796875" style="13" customWidth="1"/>
    <col min="27" max="28" width="10.26953125" style="13" bestFit="1" customWidth="1"/>
    <col min="29" max="29" width="9.453125" style="13" bestFit="1" customWidth="1"/>
    <col min="30" max="30" width="2" style="13" customWidth="1"/>
    <col min="31" max="37" width="9.1796875" style="13" customWidth="1"/>
    <col min="38" max="39" width="10.54296875" style="13" bestFit="1" customWidth="1"/>
    <col min="40" max="40" width="9.1796875" style="13" customWidth="1"/>
    <col min="41" max="16384" width="9.1796875" style="13"/>
  </cols>
  <sheetData>
    <row r="1" spans="1:33" s="26" customFormat="1" ht="14.5" customHeight="1" x14ac:dyDescent="0.35">
      <c r="A1" s="30" t="s">
        <v>213</v>
      </c>
    </row>
    <row r="2" spans="1:33" s="26" customFormat="1" ht="0.5" customHeight="1" x14ac:dyDescent="0.35">
      <c r="A2" s="47"/>
      <c r="B2" s="47"/>
      <c r="F2" s="31"/>
      <c r="G2" s="32"/>
      <c r="K2" s="32"/>
      <c r="AE2" s="48" t="s">
        <v>214</v>
      </c>
      <c r="AF2" s="48"/>
      <c r="AG2" s="48"/>
    </row>
    <row r="3" spans="1:33" s="26" customFormat="1" ht="12" customHeight="1" x14ac:dyDescent="0.35">
      <c r="A3" s="29" t="s">
        <v>13</v>
      </c>
      <c r="B3" s="28" t="s">
        <v>215</v>
      </c>
      <c r="C3" s="28" t="s">
        <v>216</v>
      </c>
      <c r="D3" s="28" t="s">
        <v>217</v>
      </c>
      <c r="E3" s="28" t="s">
        <v>218</v>
      </c>
      <c r="F3" s="28" t="s">
        <v>219</v>
      </c>
      <c r="G3" s="28" t="s">
        <v>220</v>
      </c>
      <c r="H3" s="28" t="s">
        <v>221</v>
      </c>
      <c r="I3" s="28" t="s">
        <v>222</v>
      </c>
      <c r="J3" s="28" t="s">
        <v>223</v>
      </c>
      <c r="K3" s="28" t="s">
        <v>224</v>
      </c>
      <c r="L3" s="28" t="s">
        <v>225</v>
      </c>
      <c r="M3" s="28" t="s">
        <v>226</v>
      </c>
      <c r="N3" s="28" t="s">
        <v>227</v>
      </c>
      <c r="O3" s="28" t="s">
        <v>228</v>
      </c>
      <c r="P3" s="28" t="s">
        <v>229</v>
      </c>
      <c r="Q3" s="28" t="s">
        <v>230</v>
      </c>
      <c r="R3" s="28" t="s">
        <v>231</v>
      </c>
      <c r="S3" s="28" t="s">
        <v>232</v>
      </c>
      <c r="T3" s="28" t="s">
        <v>233</v>
      </c>
      <c r="U3" s="28" t="s">
        <v>234</v>
      </c>
      <c r="V3" s="28" t="s">
        <v>235</v>
      </c>
      <c r="W3" s="28" t="s">
        <v>236</v>
      </c>
      <c r="X3" s="28" t="s">
        <v>285</v>
      </c>
      <c r="Y3" s="28" t="s">
        <v>286</v>
      </c>
      <c r="AA3" s="28" t="s">
        <v>237</v>
      </c>
      <c r="AB3" s="28" t="s">
        <v>238</v>
      </c>
      <c r="AC3" s="28" t="s">
        <v>239</v>
      </c>
      <c r="AE3" s="28" t="s">
        <v>237</v>
      </c>
      <c r="AF3" s="28" t="s">
        <v>238</v>
      </c>
      <c r="AG3" s="28" t="s">
        <v>239</v>
      </c>
    </row>
    <row r="4" spans="1:33" s="26" customFormat="1" ht="12" customHeight="1" x14ac:dyDescent="0.35">
      <c r="A4" s="11" t="s">
        <v>0</v>
      </c>
      <c r="B4" s="31">
        <f>'AccountWise_Revenue&amp;TopAccounts'!F2</f>
        <v>0</v>
      </c>
      <c r="C4" s="31">
        <f>'AccountWise_Revenue&amp;TopAccounts'!G2</f>
        <v>0</v>
      </c>
      <c r="D4" s="31">
        <f>'AccountWise_Revenue&amp;TopAccounts'!H2</f>
        <v>0</v>
      </c>
      <c r="E4" s="31">
        <f>'AccountWise_Revenue&amp;TopAccounts'!I2</f>
        <v>0</v>
      </c>
      <c r="F4" s="31">
        <f>'AccountWise_Revenue&amp;TopAccounts'!J2</f>
        <v>0</v>
      </c>
      <c r="G4" s="31">
        <f>'AccountWise_Revenue&amp;TopAccounts'!K2</f>
        <v>0</v>
      </c>
      <c r="H4" s="31">
        <f>'AccountWise_Revenue&amp;TopAccounts'!L2</f>
        <v>0</v>
      </c>
      <c r="I4" s="31">
        <f>'AccountWise_Revenue&amp;TopAccounts'!M2</f>
        <v>0</v>
      </c>
      <c r="J4" s="31">
        <f>'AccountWise_Revenue&amp;TopAccounts'!N2</f>
        <v>0</v>
      </c>
      <c r="K4" s="31">
        <f>'AccountWise_Revenue&amp;TopAccounts'!O2</f>
        <v>0</v>
      </c>
      <c r="L4" s="31">
        <f>'AccountWise_Revenue&amp;TopAccounts'!P2</f>
        <v>0</v>
      </c>
      <c r="M4" s="31">
        <f>'AccountWise_Revenue&amp;TopAccounts'!Q2</f>
        <v>0</v>
      </c>
      <c r="N4" s="31">
        <f>'AccountWise_Revenue&amp;TopAccounts'!R2</f>
        <v>0</v>
      </c>
      <c r="O4" s="31">
        <f>'AccountWise_Revenue&amp;TopAccounts'!S2</f>
        <v>0</v>
      </c>
      <c r="P4" s="31">
        <f>'AccountWise_Revenue&amp;TopAccounts'!T2</f>
        <v>0</v>
      </c>
      <c r="Q4" s="31">
        <f>'AccountWise_Revenue&amp;TopAccounts'!U2</f>
        <v>0</v>
      </c>
      <c r="R4" s="31">
        <f>'AccountWise_Revenue&amp;TopAccounts'!V2</f>
        <v>0</v>
      </c>
      <c r="S4" s="31">
        <f>'AccountWise_Revenue&amp;TopAccounts'!W2</f>
        <v>0</v>
      </c>
      <c r="T4" s="31">
        <f>'AccountWise_Revenue&amp;TopAccounts'!X2</f>
        <v>0</v>
      </c>
      <c r="U4" s="31">
        <f>'AccountWise_Revenue&amp;TopAccounts'!Y2</f>
        <v>0</v>
      </c>
      <c r="V4" s="31">
        <f>'AccountWise_Revenue&amp;TopAccounts'!Z2</f>
        <v>0</v>
      </c>
      <c r="W4" s="31">
        <f>'AccountWise_Revenue&amp;TopAccounts'!AA2</f>
        <v>0</v>
      </c>
      <c r="X4" s="31">
        <f>'AccountWise_Revenue&amp;TopAccounts'!AB2</f>
        <v>0</v>
      </c>
      <c r="Y4" s="31">
        <f>'AccountWise_Revenue&amp;TopAccounts'!AC2</f>
        <v>0</v>
      </c>
      <c r="AA4" s="31">
        <f>SUM(N4:Q4)</f>
        <v>0</v>
      </c>
      <c r="AB4" s="31">
        <f>SUM(R4:U4)</f>
        <v>0</v>
      </c>
      <c r="AC4" s="31">
        <f>AB4-AA4</f>
        <v>0</v>
      </c>
    </row>
    <row r="5" spans="1:33" s="26" customFormat="1" ht="12" customHeight="1" x14ac:dyDescent="0.35">
      <c r="A5" s="11" t="s">
        <v>1</v>
      </c>
      <c r="B5" s="31">
        <f>'AccountWise_Revenue&amp;TopAccounts'!F3</f>
        <v>0</v>
      </c>
      <c r="C5" s="31">
        <f>'AccountWise_Revenue&amp;TopAccounts'!G3</f>
        <v>0</v>
      </c>
      <c r="D5" s="31">
        <f>'AccountWise_Revenue&amp;TopAccounts'!H3</f>
        <v>0</v>
      </c>
      <c r="E5" s="31">
        <f>'AccountWise_Revenue&amp;TopAccounts'!I3</f>
        <v>0</v>
      </c>
      <c r="F5" s="31">
        <f>'AccountWise_Revenue&amp;TopAccounts'!J3</f>
        <v>0</v>
      </c>
      <c r="G5" s="31">
        <f>'AccountWise_Revenue&amp;TopAccounts'!K3</f>
        <v>0</v>
      </c>
      <c r="H5" s="31">
        <f>'AccountWise_Revenue&amp;TopAccounts'!L3</f>
        <v>0</v>
      </c>
      <c r="I5" s="31">
        <f>'AccountWise_Revenue&amp;TopAccounts'!M3</f>
        <v>0</v>
      </c>
      <c r="J5" s="31">
        <f>'AccountWise_Revenue&amp;TopAccounts'!N3</f>
        <v>0</v>
      </c>
      <c r="K5" s="31">
        <f>'AccountWise_Revenue&amp;TopAccounts'!O3</f>
        <v>0</v>
      </c>
      <c r="L5" s="31">
        <f>'AccountWise_Revenue&amp;TopAccounts'!P3</f>
        <v>0</v>
      </c>
      <c r="M5" s="31">
        <f>'AccountWise_Revenue&amp;TopAccounts'!Q3</f>
        <v>0</v>
      </c>
      <c r="N5" s="31">
        <f>'AccountWise_Revenue&amp;TopAccounts'!R3</f>
        <v>0</v>
      </c>
      <c r="O5" s="31">
        <f>'AccountWise_Revenue&amp;TopAccounts'!S3</f>
        <v>0</v>
      </c>
      <c r="P5" s="31">
        <f>'AccountWise_Revenue&amp;TopAccounts'!T3</f>
        <v>0</v>
      </c>
      <c r="Q5" s="31">
        <f>'AccountWise_Revenue&amp;TopAccounts'!U3</f>
        <v>0</v>
      </c>
      <c r="R5" s="31">
        <f>'AccountWise_Revenue&amp;TopAccounts'!V3</f>
        <v>0</v>
      </c>
      <c r="S5" s="31">
        <f>'AccountWise_Revenue&amp;TopAccounts'!W3</f>
        <v>0</v>
      </c>
      <c r="T5" s="31">
        <f>'AccountWise_Revenue&amp;TopAccounts'!X3</f>
        <v>0</v>
      </c>
      <c r="U5" s="31">
        <f>'AccountWise_Revenue&amp;TopAccounts'!Y3</f>
        <v>0</v>
      </c>
      <c r="V5" s="31">
        <f>'AccountWise_Revenue&amp;TopAccounts'!Z3</f>
        <v>0</v>
      </c>
      <c r="W5" s="31">
        <f>'AccountWise_Revenue&amp;TopAccounts'!AA3</f>
        <v>0</v>
      </c>
      <c r="X5" s="31">
        <f>'AccountWise_Revenue&amp;TopAccounts'!AB3</f>
        <v>0</v>
      </c>
      <c r="Y5" s="31">
        <f>'AccountWise_Revenue&amp;TopAccounts'!AC3</f>
        <v>0</v>
      </c>
      <c r="AA5" s="31">
        <f>SUM(N5:Q5)</f>
        <v>0</v>
      </c>
      <c r="AB5" s="31">
        <f>SUM(R5:U5)</f>
        <v>0</v>
      </c>
      <c r="AC5" s="31">
        <f>AB5-AA5</f>
        <v>0</v>
      </c>
      <c r="AE5" s="32" t="e">
        <f>AA5/AA4</f>
        <v>#DIV/0!</v>
      </c>
      <c r="AF5" s="32" t="e">
        <f>AB5/AB4</f>
        <v>#DIV/0!</v>
      </c>
      <c r="AG5" s="32" t="e">
        <f>AF5-AE5</f>
        <v>#DIV/0!</v>
      </c>
    </row>
    <row r="6" spans="1:33" s="26" customFormat="1" ht="12" customHeight="1" x14ac:dyDescent="0.35">
      <c r="A6" s="11" t="s">
        <v>2</v>
      </c>
      <c r="B6" s="31">
        <f>'AccountWise_Revenue&amp;TopAccounts'!F4</f>
        <v>0</v>
      </c>
      <c r="C6" s="31">
        <f>'AccountWise_Revenue&amp;TopAccounts'!G4</f>
        <v>0</v>
      </c>
      <c r="D6" s="31">
        <f>'AccountWise_Revenue&amp;TopAccounts'!H4</f>
        <v>0</v>
      </c>
      <c r="E6" s="31">
        <f>'AccountWise_Revenue&amp;TopAccounts'!I4</f>
        <v>0</v>
      </c>
      <c r="F6" s="31">
        <f>'AccountWise_Revenue&amp;TopAccounts'!J4</f>
        <v>0</v>
      </c>
      <c r="G6" s="31">
        <f>'AccountWise_Revenue&amp;TopAccounts'!K4</f>
        <v>0</v>
      </c>
      <c r="H6" s="31">
        <f>'AccountWise_Revenue&amp;TopAccounts'!L4</f>
        <v>0</v>
      </c>
      <c r="I6" s="31">
        <f>'AccountWise_Revenue&amp;TopAccounts'!M4</f>
        <v>0</v>
      </c>
      <c r="J6" s="31">
        <f>'AccountWise_Revenue&amp;TopAccounts'!N4</f>
        <v>0</v>
      </c>
      <c r="K6" s="31">
        <f>'AccountWise_Revenue&amp;TopAccounts'!O4</f>
        <v>0</v>
      </c>
      <c r="L6" s="31">
        <f>'AccountWise_Revenue&amp;TopAccounts'!P4</f>
        <v>0</v>
      </c>
      <c r="M6" s="31">
        <f>'AccountWise_Revenue&amp;TopAccounts'!Q4</f>
        <v>0</v>
      </c>
      <c r="N6" s="31">
        <f>'AccountWise_Revenue&amp;TopAccounts'!R4</f>
        <v>0</v>
      </c>
      <c r="O6" s="31">
        <f>'AccountWise_Revenue&amp;TopAccounts'!S4</f>
        <v>0</v>
      </c>
      <c r="P6" s="31">
        <f>'AccountWise_Revenue&amp;TopAccounts'!T4</f>
        <v>0</v>
      </c>
      <c r="Q6" s="31">
        <f>'AccountWise_Revenue&amp;TopAccounts'!U4</f>
        <v>0</v>
      </c>
      <c r="R6" s="31">
        <f>'AccountWise_Revenue&amp;TopAccounts'!V4</f>
        <v>0</v>
      </c>
      <c r="S6" s="31">
        <f>'AccountWise_Revenue&amp;TopAccounts'!W4</f>
        <v>0</v>
      </c>
      <c r="T6" s="31">
        <f>'AccountWise_Revenue&amp;TopAccounts'!X4</f>
        <v>0</v>
      </c>
      <c r="U6" s="31">
        <f>'AccountWise_Revenue&amp;TopAccounts'!Y4</f>
        <v>0</v>
      </c>
      <c r="V6" s="31">
        <f>'AccountWise_Revenue&amp;TopAccounts'!Z4</f>
        <v>0</v>
      </c>
      <c r="W6" s="31">
        <f>'AccountWise_Revenue&amp;TopAccounts'!AA4</f>
        <v>0</v>
      </c>
      <c r="X6" s="31">
        <f>'AccountWise_Revenue&amp;TopAccounts'!AB4</f>
        <v>0</v>
      </c>
      <c r="Y6" s="31">
        <f>'AccountWise_Revenue&amp;TopAccounts'!AC4</f>
        <v>0</v>
      </c>
      <c r="AA6" s="31">
        <f>SUM(N6:Q6)</f>
        <v>0</v>
      </c>
      <c r="AB6" s="31">
        <f>SUM(R6:U6)</f>
        <v>0</v>
      </c>
      <c r="AC6" s="31">
        <f>AB6-AA6</f>
        <v>0</v>
      </c>
      <c r="AE6" s="32" t="e">
        <f>AA6/AA4</f>
        <v>#DIV/0!</v>
      </c>
      <c r="AF6" s="32" t="e">
        <f>AB6/AB4</f>
        <v>#DIV/0!</v>
      </c>
      <c r="AG6" s="32" t="e">
        <f>AF6-AE6</f>
        <v>#DIV/0!</v>
      </c>
    </row>
    <row r="7" spans="1:33" s="26" customFormat="1" ht="15" customHeight="1" x14ac:dyDescent="0.35">
      <c r="A7" s="11" t="s">
        <v>240</v>
      </c>
      <c r="C7" s="32" t="e">
        <f t="shared" ref="C7:Y7" si="0">C4/B4-1</f>
        <v>#DIV/0!</v>
      </c>
      <c r="D7" s="32" t="e">
        <f t="shared" si="0"/>
        <v>#DIV/0!</v>
      </c>
      <c r="E7" s="32" t="e">
        <f t="shared" si="0"/>
        <v>#DIV/0!</v>
      </c>
      <c r="F7" s="32" t="e">
        <f t="shared" si="0"/>
        <v>#DIV/0!</v>
      </c>
      <c r="G7" s="32" t="e">
        <f t="shared" si="0"/>
        <v>#DIV/0!</v>
      </c>
      <c r="H7" s="32" t="e">
        <f t="shared" si="0"/>
        <v>#DIV/0!</v>
      </c>
      <c r="I7" s="32" t="e">
        <f t="shared" si="0"/>
        <v>#DIV/0!</v>
      </c>
      <c r="J7" s="32" t="e">
        <f t="shared" si="0"/>
        <v>#DIV/0!</v>
      </c>
      <c r="K7" s="32" t="e">
        <f t="shared" si="0"/>
        <v>#DIV/0!</v>
      </c>
      <c r="L7" s="32" t="e">
        <f t="shared" si="0"/>
        <v>#DIV/0!</v>
      </c>
      <c r="M7" s="32" t="e">
        <f t="shared" si="0"/>
        <v>#DIV/0!</v>
      </c>
      <c r="N7" s="32" t="e">
        <f t="shared" si="0"/>
        <v>#DIV/0!</v>
      </c>
      <c r="O7" s="32" t="e">
        <f t="shared" si="0"/>
        <v>#DIV/0!</v>
      </c>
      <c r="P7" s="32" t="e">
        <f t="shared" si="0"/>
        <v>#DIV/0!</v>
      </c>
      <c r="Q7" s="32" t="e">
        <f t="shared" si="0"/>
        <v>#DIV/0!</v>
      </c>
      <c r="R7" s="32" t="e">
        <f t="shared" si="0"/>
        <v>#DIV/0!</v>
      </c>
      <c r="S7" s="32" t="e">
        <f t="shared" si="0"/>
        <v>#DIV/0!</v>
      </c>
      <c r="T7" s="32" t="e">
        <f t="shared" si="0"/>
        <v>#DIV/0!</v>
      </c>
      <c r="U7" s="32" t="e">
        <f t="shared" si="0"/>
        <v>#DIV/0!</v>
      </c>
      <c r="V7" s="32" t="e">
        <f t="shared" si="0"/>
        <v>#DIV/0!</v>
      </c>
      <c r="W7" s="32" t="e">
        <f t="shared" si="0"/>
        <v>#DIV/0!</v>
      </c>
      <c r="X7" s="32" t="e">
        <f t="shared" si="0"/>
        <v>#DIV/0!</v>
      </c>
      <c r="Y7" s="32" t="e">
        <f t="shared" si="0"/>
        <v>#DIV/0!</v>
      </c>
      <c r="AB7" s="32" t="e">
        <f>AB4/AA4-1</f>
        <v>#DIV/0!</v>
      </c>
      <c r="AC7" s="32"/>
    </row>
    <row r="8" spans="1:33" s="26" customFormat="1" ht="15" customHeight="1" x14ac:dyDescent="0.35">
      <c r="A8" s="11" t="s">
        <v>241</v>
      </c>
      <c r="C8" s="32" t="e">
        <f t="shared" ref="C8:Y8" si="1">C5/B5-1</f>
        <v>#DIV/0!</v>
      </c>
      <c r="D8" s="32" t="e">
        <f t="shared" si="1"/>
        <v>#DIV/0!</v>
      </c>
      <c r="E8" s="32" t="e">
        <f t="shared" si="1"/>
        <v>#DIV/0!</v>
      </c>
      <c r="F8" s="32" t="e">
        <f t="shared" si="1"/>
        <v>#DIV/0!</v>
      </c>
      <c r="G8" s="32" t="e">
        <f t="shared" si="1"/>
        <v>#DIV/0!</v>
      </c>
      <c r="H8" s="32" t="e">
        <f t="shared" si="1"/>
        <v>#DIV/0!</v>
      </c>
      <c r="I8" s="32" t="e">
        <f t="shared" si="1"/>
        <v>#DIV/0!</v>
      </c>
      <c r="J8" s="32" t="e">
        <f t="shared" si="1"/>
        <v>#DIV/0!</v>
      </c>
      <c r="K8" s="32" t="e">
        <f t="shared" si="1"/>
        <v>#DIV/0!</v>
      </c>
      <c r="L8" s="32" t="e">
        <f t="shared" si="1"/>
        <v>#DIV/0!</v>
      </c>
      <c r="M8" s="32" t="e">
        <f t="shared" si="1"/>
        <v>#DIV/0!</v>
      </c>
      <c r="N8" s="32" t="e">
        <f t="shared" si="1"/>
        <v>#DIV/0!</v>
      </c>
      <c r="O8" s="32" t="e">
        <f t="shared" si="1"/>
        <v>#DIV/0!</v>
      </c>
      <c r="P8" s="32" t="e">
        <f t="shared" si="1"/>
        <v>#DIV/0!</v>
      </c>
      <c r="Q8" s="32" t="e">
        <f t="shared" si="1"/>
        <v>#DIV/0!</v>
      </c>
      <c r="R8" s="32" t="e">
        <f t="shared" si="1"/>
        <v>#DIV/0!</v>
      </c>
      <c r="S8" s="32" t="e">
        <f t="shared" si="1"/>
        <v>#DIV/0!</v>
      </c>
      <c r="T8" s="32" t="e">
        <f t="shared" si="1"/>
        <v>#DIV/0!</v>
      </c>
      <c r="U8" s="32" t="e">
        <f t="shared" si="1"/>
        <v>#DIV/0!</v>
      </c>
      <c r="V8" s="32" t="e">
        <f t="shared" si="1"/>
        <v>#DIV/0!</v>
      </c>
      <c r="W8" s="32" t="e">
        <f t="shared" si="1"/>
        <v>#DIV/0!</v>
      </c>
      <c r="X8" s="32" t="e">
        <f t="shared" si="1"/>
        <v>#DIV/0!</v>
      </c>
      <c r="Y8" s="32" t="e">
        <f t="shared" si="1"/>
        <v>#DIV/0!</v>
      </c>
      <c r="AB8" s="32" t="e">
        <f>AB5/AA5-1</f>
        <v>#DIV/0!</v>
      </c>
      <c r="AC8" s="32"/>
    </row>
    <row r="9" spans="1:33" s="26" customFormat="1" ht="15" customHeight="1" x14ac:dyDescent="0.35">
      <c r="A9" s="11" t="s">
        <v>242</v>
      </c>
      <c r="C9" s="32" t="e">
        <f t="shared" ref="C9:Y9" si="2">C6/B6-1</f>
        <v>#DIV/0!</v>
      </c>
      <c r="D9" s="32" t="e">
        <f t="shared" si="2"/>
        <v>#DIV/0!</v>
      </c>
      <c r="E9" s="32" t="e">
        <f t="shared" si="2"/>
        <v>#DIV/0!</v>
      </c>
      <c r="F9" s="32" t="e">
        <f t="shared" si="2"/>
        <v>#DIV/0!</v>
      </c>
      <c r="G9" s="32" t="e">
        <f t="shared" si="2"/>
        <v>#DIV/0!</v>
      </c>
      <c r="H9" s="32" t="e">
        <f t="shared" si="2"/>
        <v>#DIV/0!</v>
      </c>
      <c r="I9" s="32" t="e">
        <f t="shared" si="2"/>
        <v>#DIV/0!</v>
      </c>
      <c r="J9" s="32" t="e">
        <f t="shared" si="2"/>
        <v>#DIV/0!</v>
      </c>
      <c r="K9" s="32" t="e">
        <f t="shared" si="2"/>
        <v>#DIV/0!</v>
      </c>
      <c r="L9" s="32" t="e">
        <f t="shared" si="2"/>
        <v>#DIV/0!</v>
      </c>
      <c r="M9" s="32" t="e">
        <f t="shared" si="2"/>
        <v>#DIV/0!</v>
      </c>
      <c r="N9" s="32" t="e">
        <f t="shared" si="2"/>
        <v>#DIV/0!</v>
      </c>
      <c r="O9" s="32" t="e">
        <f t="shared" si="2"/>
        <v>#DIV/0!</v>
      </c>
      <c r="P9" s="32" t="e">
        <f t="shared" si="2"/>
        <v>#DIV/0!</v>
      </c>
      <c r="Q9" s="32" t="e">
        <f t="shared" si="2"/>
        <v>#DIV/0!</v>
      </c>
      <c r="R9" s="32" t="e">
        <f t="shared" si="2"/>
        <v>#DIV/0!</v>
      </c>
      <c r="S9" s="32" t="e">
        <f t="shared" si="2"/>
        <v>#DIV/0!</v>
      </c>
      <c r="T9" s="32" t="e">
        <f t="shared" si="2"/>
        <v>#DIV/0!</v>
      </c>
      <c r="U9" s="32" t="e">
        <f t="shared" si="2"/>
        <v>#DIV/0!</v>
      </c>
      <c r="V9" s="32" t="e">
        <f t="shared" si="2"/>
        <v>#DIV/0!</v>
      </c>
      <c r="W9" s="32" t="e">
        <f t="shared" si="2"/>
        <v>#DIV/0!</v>
      </c>
      <c r="X9" s="32" t="e">
        <f t="shared" si="2"/>
        <v>#DIV/0!</v>
      </c>
      <c r="Y9" s="32" t="e">
        <f t="shared" si="2"/>
        <v>#DIV/0!</v>
      </c>
      <c r="AB9" s="32" t="e">
        <f>AB6/AA6-1</f>
        <v>#DIV/0!</v>
      </c>
      <c r="AC9" s="32"/>
    </row>
    <row r="10" spans="1:33" x14ac:dyDescent="0.3">
      <c r="C10" s="32"/>
      <c r="D10" s="32"/>
      <c r="E10" s="32"/>
      <c r="F10" s="32"/>
      <c r="G10" s="32"/>
      <c r="H10" s="32"/>
      <c r="I10" s="32"/>
      <c r="J10" s="32"/>
      <c r="K10" s="32"/>
      <c r="S10" s="32"/>
      <c r="T10" s="32"/>
      <c r="U10" s="32"/>
      <c r="V10" s="32"/>
      <c r="W10" s="32"/>
      <c r="X10" s="32"/>
      <c r="Y10" s="32"/>
    </row>
  </sheetData>
  <mergeCells count="2">
    <mergeCell ref="A2:B2"/>
    <mergeCell ref="AE2:AG2"/>
  </mergeCells>
  <conditionalFormatting sqref="B3:B10">
    <cfRule type="cellIs" dxfId="15" priority="1" operator="lessThan">
      <formula>0</formula>
    </cfRule>
  </conditionalFormatting>
  <conditionalFormatting sqref="C7:C10">
    <cfRule type="cellIs" dxfId="14" priority="2" operator="lessThan">
      <formula>0</formula>
    </cfRule>
  </conditionalFormatting>
  <conditionalFormatting sqref="C3:L6">
    <cfRule type="cellIs" dxfId="13" priority="3" operator="lessThan">
      <formula>0</formula>
    </cfRule>
  </conditionalFormatting>
  <conditionalFormatting sqref="D10:K10">
    <cfRule type="cellIs" dxfId="12" priority="4" operator="lessThan">
      <formula>0</formula>
    </cfRule>
  </conditionalFormatting>
  <conditionalFormatting sqref="D7:L9">
    <cfRule type="cellIs" dxfId="11" priority="5" operator="lessThan">
      <formula>0</formula>
    </cfRule>
  </conditionalFormatting>
  <conditionalFormatting sqref="M3:R9">
    <cfRule type="cellIs" dxfId="10" priority="6" operator="lessThan">
      <formula>0</formula>
    </cfRule>
  </conditionalFormatting>
  <conditionalFormatting sqref="S3:AA10">
    <cfRule type="cellIs" dxfId="9" priority="7" operator="lessThan">
      <formula>0</formula>
    </cfRule>
  </conditionalFormatting>
  <conditionalFormatting sqref="AB3:AB9">
    <cfRule type="cellIs" dxfId="8" priority="8" operator="lessThan">
      <formula>0</formula>
    </cfRule>
  </conditionalFormatting>
  <conditionalFormatting sqref="AC3">
    <cfRule type="cellIs" dxfId="7" priority="9" operator="lessThan">
      <formula>0</formula>
    </cfRule>
  </conditionalFormatting>
  <conditionalFormatting sqref="AC7:AC9">
    <cfRule type="cellIs" dxfId="6" priority="10" operator="lessThan">
      <formula>0</formula>
    </cfRule>
  </conditionalFormatting>
  <conditionalFormatting sqref="AE3:AG3">
    <cfRule type="cellIs" dxfId="5" priority="1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showGridLines="0" tabSelected="1" topLeftCell="M1" workbookViewId="0">
      <selection activeCell="Y2" sqref="Y2"/>
    </sheetView>
  </sheetViews>
  <sheetFormatPr defaultColWidth="9.1796875" defaultRowHeight="12" x14ac:dyDescent="0.3"/>
  <cols>
    <col min="1" max="1" width="27.453125" style="13" customWidth="1"/>
    <col min="2" max="3" width="9.1796875" style="13" customWidth="1"/>
    <col min="4" max="25" width="10.54296875" style="13" bestFit="1" customWidth="1"/>
    <col min="26" max="26" width="3.7265625" style="13" customWidth="1"/>
    <col min="27" max="29" width="10.26953125" style="13" bestFit="1" customWidth="1"/>
    <col min="30" max="37" width="9.1796875" style="13" customWidth="1"/>
    <col min="38" max="39" width="10.54296875" style="13" bestFit="1" customWidth="1"/>
    <col min="40" max="40" width="9.1796875" style="13" customWidth="1"/>
    <col min="41" max="16384" width="9.1796875" style="13"/>
  </cols>
  <sheetData>
    <row r="1" spans="1:29" s="26" customFormat="1" ht="14.5" customHeight="1" x14ac:dyDescent="0.35">
      <c r="A1" s="34" t="s">
        <v>213</v>
      </c>
    </row>
    <row r="2" spans="1:29" s="26" customFormat="1" ht="12" customHeight="1" x14ac:dyDescent="0.35">
      <c r="A2" s="29" t="s">
        <v>13</v>
      </c>
      <c r="B2" s="28" t="s">
        <v>215</v>
      </c>
      <c r="C2" s="28" t="s">
        <v>216</v>
      </c>
      <c r="D2" s="28" t="s">
        <v>217</v>
      </c>
      <c r="E2" s="28" t="s">
        <v>218</v>
      </c>
      <c r="F2" s="28" t="s">
        <v>219</v>
      </c>
      <c r="G2" s="28" t="s">
        <v>220</v>
      </c>
      <c r="H2" s="28" t="s">
        <v>221</v>
      </c>
      <c r="I2" s="28" t="s">
        <v>222</v>
      </c>
      <c r="J2" s="28" t="s">
        <v>223</v>
      </c>
      <c r="K2" s="28" t="s">
        <v>224</v>
      </c>
      <c r="L2" s="28" t="s">
        <v>225</v>
      </c>
      <c r="M2" s="28" t="s">
        <v>226</v>
      </c>
      <c r="N2" s="28" t="s">
        <v>227</v>
      </c>
      <c r="O2" s="28" t="s">
        <v>228</v>
      </c>
      <c r="P2" s="28" t="s">
        <v>229</v>
      </c>
      <c r="Q2" s="28" t="s">
        <v>230</v>
      </c>
      <c r="R2" s="28" t="s">
        <v>231</v>
      </c>
      <c r="S2" s="28" t="s">
        <v>232</v>
      </c>
      <c r="T2" s="28" t="s">
        <v>233</v>
      </c>
      <c r="U2" s="28" t="s">
        <v>234</v>
      </c>
      <c r="V2" s="28" t="s">
        <v>243</v>
      </c>
      <c r="W2" s="28" t="s">
        <v>244</v>
      </c>
      <c r="X2" s="28" t="s">
        <v>287</v>
      </c>
      <c r="Y2" s="28" t="s">
        <v>305</v>
      </c>
      <c r="AA2" s="28" t="s">
        <v>237</v>
      </c>
      <c r="AB2" s="28" t="s">
        <v>238</v>
      </c>
      <c r="AC2" s="28" t="s">
        <v>239</v>
      </c>
    </row>
    <row r="3" spans="1:29" s="26" customFormat="1" ht="12" customHeight="1" x14ac:dyDescent="0.35">
      <c r="A3" s="11" t="s">
        <v>0</v>
      </c>
      <c r="B3" s="31">
        <v>160437.64646432101</v>
      </c>
      <c r="C3" s="31">
        <v>164772.793027826</v>
      </c>
      <c r="D3" s="31">
        <v>159513.60526983399</v>
      </c>
      <c r="E3" s="31">
        <v>172242.62909530499</v>
      </c>
      <c r="F3" s="31">
        <v>177992.323901772</v>
      </c>
      <c r="G3" s="31">
        <v>181135.38823962101</v>
      </c>
      <c r="H3" s="31">
        <v>179288.70085330299</v>
      </c>
      <c r="I3" s="31">
        <v>173543.71807148799</v>
      </c>
      <c r="J3" s="31">
        <v>156667.91295925301</v>
      </c>
      <c r="K3" s="31">
        <v>153210.96391325499</v>
      </c>
      <c r="L3" s="31">
        <v>160038.39991275399</v>
      </c>
      <c r="M3" s="31">
        <v>162809.32365848901</v>
      </c>
      <c r="N3" s="31">
        <v>168973.017119595</v>
      </c>
      <c r="O3" s="31">
        <v>175229.71149111699</v>
      </c>
      <c r="P3" s="31">
        <v>181981.455444686</v>
      </c>
      <c r="Q3" s="31">
        <v>179952.436121618</v>
      </c>
      <c r="R3" s="31">
        <v>183353.82862694701</v>
      </c>
      <c r="S3" s="31">
        <v>194068.26138217299</v>
      </c>
      <c r="T3" s="31">
        <v>195311.86321362501</v>
      </c>
      <c r="U3" s="31">
        <v>191214.96821469301</v>
      </c>
      <c r="V3" s="31">
        <v>196442.57117473899</v>
      </c>
      <c r="W3" s="31">
        <v>196093.46688939401</v>
      </c>
      <c r="X3" s="31">
        <v>127814.479975939</v>
      </c>
      <c r="Y3" s="31">
        <v>127814.479975939</v>
      </c>
      <c r="AA3" s="31">
        <f>SUM(N3:Q3)</f>
        <v>706136.62017701601</v>
      </c>
      <c r="AB3" s="31">
        <f>SUM(R3:U3)</f>
        <v>763948.921437438</v>
      </c>
      <c r="AC3" s="33">
        <f>AB3-AA3</f>
        <v>57812.301260421984</v>
      </c>
    </row>
    <row r="4" spans="1:29" s="26" customFormat="1" ht="12" customHeight="1" x14ac:dyDescent="0.35">
      <c r="A4" s="11" t="s">
        <v>245</v>
      </c>
      <c r="B4" s="31">
        <v>76435.589430235603</v>
      </c>
      <c r="C4" s="31">
        <v>76217.871501139001</v>
      </c>
      <c r="D4" s="31">
        <v>70887.348988947095</v>
      </c>
      <c r="E4" s="31">
        <v>84447.885039056797</v>
      </c>
      <c r="F4" s="31">
        <v>87133.069309921106</v>
      </c>
      <c r="G4" s="31">
        <v>90736.720122118204</v>
      </c>
      <c r="H4" s="31">
        <v>86433.988190304706</v>
      </c>
      <c r="I4" s="31">
        <v>84957.308471490702</v>
      </c>
      <c r="J4" s="31">
        <v>73049.963916609297</v>
      </c>
      <c r="K4" s="31">
        <v>73358.307255495703</v>
      </c>
      <c r="L4" s="31">
        <v>76674.280131918204</v>
      </c>
      <c r="M4" s="31">
        <v>78157.9787178603</v>
      </c>
      <c r="N4" s="31">
        <v>79513.871304023603</v>
      </c>
      <c r="O4" s="31">
        <v>81445.165544322401</v>
      </c>
      <c r="P4" s="31">
        <v>81304.622417869803</v>
      </c>
      <c r="Q4" s="31">
        <v>78834.691852851407</v>
      </c>
      <c r="R4" s="31">
        <v>79193.0208131463</v>
      </c>
      <c r="S4" s="31">
        <v>83276.288385707798</v>
      </c>
      <c r="T4" s="31">
        <v>85039.715325368103</v>
      </c>
      <c r="U4" s="31">
        <v>81081.797693674103</v>
      </c>
      <c r="V4" s="31">
        <v>85738.399876661599</v>
      </c>
      <c r="W4" s="31">
        <v>85806.610173807596</v>
      </c>
      <c r="X4" s="31">
        <v>56752.5458288804</v>
      </c>
      <c r="Y4" s="31">
        <v>56752.5458288804</v>
      </c>
      <c r="AA4" s="31">
        <f>SUM(N4:Q4)</f>
        <v>321098.35111906723</v>
      </c>
      <c r="AB4" s="31">
        <f>SUM(R4:U4)</f>
        <v>328590.82221789629</v>
      </c>
      <c r="AC4" s="33">
        <f>AB4-AA4</f>
        <v>7492.4710988290608</v>
      </c>
    </row>
    <row r="5" spans="1:29" s="26" customFormat="1" ht="12" customHeight="1" x14ac:dyDescent="0.35">
      <c r="A5" s="11" t="s">
        <v>246</v>
      </c>
      <c r="B5" s="31">
        <v>25233.265175074001</v>
      </c>
      <c r="C5" s="31">
        <v>24885.6530470293</v>
      </c>
      <c r="D5" s="31">
        <v>26866.766671672001</v>
      </c>
      <c r="E5" s="31">
        <v>28005.180470042302</v>
      </c>
      <c r="F5" s="31">
        <v>29999.135866835</v>
      </c>
      <c r="G5" s="31">
        <v>32307.339411449298</v>
      </c>
      <c r="H5" s="31">
        <v>32850.790026016301</v>
      </c>
      <c r="I5" s="31">
        <v>31199.138303537598</v>
      </c>
      <c r="J5" s="31">
        <v>28650.347606357001</v>
      </c>
      <c r="K5" s="31">
        <v>26224.207957156199</v>
      </c>
      <c r="L5" s="31">
        <v>30594.134236630802</v>
      </c>
      <c r="M5" s="31">
        <v>30709.4365420168</v>
      </c>
      <c r="N5" s="31">
        <v>29726.455603954098</v>
      </c>
      <c r="O5" s="31">
        <v>32167.063344037699</v>
      </c>
      <c r="P5" s="31">
        <v>34423.025033154103</v>
      </c>
      <c r="Q5" s="31">
        <v>37242.424537741703</v>
      </c>
      <c r="R5" s="31">
        <v>39398.179184448301</v>
      </c>
      <c r="S5" s="31">
        <v>40610.722762051599</v>
      </c>
      <c r="T5" s="31">
        <v>39373.622369587698</v>
      </c>
      <c r="U5" s="31">
        <v>38259.840987367897</v>
      </c>
      <c r="V5" s="31">
        <v>38257.566739461203</v>
      </c>
      <c r="W5" s="31">
        <v>36885.119965076097</v>
      </c>
      <c r="X5" s="31">
        <v>22431.868585775199</v>
      </c>
      <c r="Y5" s="31">
        <v>22431.868585775199</v>
      </c>
      <c r="AA5" s="31">
        <f>SUM(N5:Q5)</f>
        <v>133558.96851888759</v>
      </c>
      <c r="AB5" s="31">
        <f>SUM(R5:U5)</f>
        <v>157642.3653034555</v>
      </c>
      <c r="AC5" s="33">
        <f>AB5-AA5</f>
        <v>24083.396784567914</v>
      </c>
    </row>
    <row r="6" spans="1:29" s="26" customFormat="1" ht="15" customHeight="1" x14ac:dyDescent="0.35">
      <c r="A6" s="11" t="s">
        <v>247</v>
      </c>
      <c r="B6" s="31">
        <v>12075.723194497001</v>
      </c>
      <c r="C6" s="31">
        <v>18876.430793612701</v>
      </c>
      <c r="D6" s="31">
        <v>18570.130549088899</v>
      </c>
      <c r="E6" s="31">
        <v>18495.047346173498</v>
      </c>
      <c r="F6" s="31">
        <v>19500.595895996801</v>
      </c>
      <c r="G6" s="31">
        <v>17555.9177082354</v>
      </c>
      <c r="H6" s="31">
        <v>19021.732811614998</v>
      </c>
      <c r="I6" s="31">
        <v>15685.248127962301</v>
      </c>
      <c r="J6" s="31">
        <v>15848.6497819141</v>
      </c>
      <c r="K6" s="31">
        <v>15696.9749902237</v>
      </c>
      <c r="L6" s="31">
        <v>15073.9308949853</v>
      </c>
      <c r="M6" s="31">
        <v>14975.496184957499</v>
      </c>
      <c r="N6" s="31">
        <v>15557.839999640501</v>
      </c>
      <c r="O6" s="31">
        <v>17140.538902628501</v>
      </c>
      <c r="P6" s="31">
        <v>21226.782818120599</v>
      </c>
      <c r="Q6" s="31">
        <v>20638.6742286853</v>
      </c>
      <c r="R6" s="31">
        <v>21480.766653365401</v>
      </c>
      <c r="S6" s="31">
        <v>22399.4549256477</v>
      </c>
      <c r="T6" s="31">
        <v>23698.8260094049</v>
      </c>
      <c r="U6" s="31">
        <v>22963.273358766201</v>
      </c>
      <c r="V6" s="31">
        <v>22974.7350199471</v>
      </c>
      <c r="W6" s="31">
        <v>23954.946647330999</v>
      </c>
      <c r="X6" s="31">
        <v>16411.055638899899</v>
      </c>
      <c r="Y6" s="31">
        <v>16411.055638899899</v>
      </c>
      <c r="AA6" s="31">
        <f>SUM(N6:Q6)</f>
        <v>74563.835949074899</v>
      </c>
      <c r="AB6" s="31">
        <f>SUM(R6:U6)</f>
        <v>90542.320947184198</v>
      </c>
      <c r="AC6" s="33">
        <f>AB6-AA6</f>
        <v>15978.484998109299</v>
      </c>
    </row>
    <row r="7" spans="1:29" s="26" customFormat="1" ht="15" customHeight="1" x14ac:dyDescent="0.35">
      <c r="A7" s="11" t="s">
        <v>248</v>
      </c>
      <c r="B7" s="31">
        <v>46693.0686645147</v>
      </c>
      <c r="C7" s="31">
        <v>44792.837686045197</v>
      </c>
      <c r="D7" s="31">
        <v>43189.359060125702</v>
      </c>
      <c r="E7" s="31">
        <v>41294.516240032601</v>
      </c>
      <c r="F7" s="31">
        <v>41359.522829019399</v>
      </c>
      <c r="G7" s="31">
        <v>40535.410997818202</v>
      </c>
      <c r="H7" s="31">
        <v>40982.189825367102</v>
      </c>
      <c r="I7" s="31">
        <v>41702.023168497399</v>
      </c>
      <c r="J7" s="31">
        <v>39118.951654372097</v>
      </c>
      <c r="K7" s="31">
        <v>37931.473710379403</v>
      </c>
      <c r="L7" s="31">
        <v>37696.054649219397</v>
      </c>
      <c r="M7" s="31">
        <v>38966.412213654403</v>
      </c>
      <c r="N7" s="31">
        <v>44174.850211976896</v>
      </c>
      <c r="O7" s="31">
        <v>44476.9437001283</v>
      </c>
      <c r="P7" s="31">
        <v>45027.025175541603</v>
      </c>
      <c r="Q7" s="31">
        <v>43236.645502339597</v>
      </c>
      <c r="R7" s="31">
        <v>43281.861975987202</v>
      </c>
      <c r="S7" s="31">
        <v>47781.7953087653</v>
      </c>
      <c r="T7" s="31">
        <v>47199.699509264203</v>
      </c>
      <c r="U7" s="31">
        <v>48910.056174884499</v>
      </c>
      <c r="V7" s="31">
        <v>49471.869538669504</v>
      </c>
      <c r="W7" s="31">
        <v>49446.790103179002</v>
      </c>
      <c r="X7" s="31">
        <v>32219.009922383299</v>
      </c>
      <c r="Y7" s="31">
        <v>32219.009922383299</v>
      </c>
      <c r="AA7" s="31">
        <f>SUM(N7:Q7)</f>
        <v>176915.46458998643</v>
      </c>
      <c r="AB7" s="31">
        <f>SUM(R7:U7)</f>
        <v>187173.41296890119</v>
      </c>
      <c r="AC7" s="33">
        <f>AB7-AA7</f>
        <v>10257.948378914763</v>
      </c>
    </row>
    <row r="8" spans="1:29" s="26" customFormat="1" ht="15" customHeight="1" x14ac:dyDescent="0.35">
      <c r="A8" s="35" t="s">
        <v>249</v>
      </c>
      <c r="C8" s="32">
        <f t="shared" ref="C8:Y8" si="0">C4/B4-1</f>
        <v>-2.8483842503146395E-3</v>
      </c>
      <c r="D8" s="32">
        <f t="shared" si="0"/>
        <v>-6.9937960837862634E-2</v>
      </c>
      <c r="E8" s="32">
        <f t="shared" si="0"/>
        <v>0.19129698378513327</v>
      </c>
      <c r="F8" s="32">
        <f t="shared" si="0"/>
        <v>3.1796939255760215E-2</v>
      </c>
      <c r="G8" s="32">
        <f t="shared" si="0"/>
        <v>4.1358015283260219E-2</v>
      </c>
      <c r="H8" s="32">
        <f t="shared" si="0"/>
        <v>-4.7419963230130646E-2</v>
      </c>
      <c r="I8" s="32">
        <f t="shared" si="0"/>
        <v>-1.708447972529914E-2</v>
      </c>
      <c r="J8" s="32">
        <f t="shared" si="0"/>
        <v>-0.14015680074042336</v>
      </c>
      <c r="K8" s="32">
        <f t="shared" si="0"/>
        <v>4.2209923503644386E-3</v>
      </c>
      <c r="L8" s="32">
        <f t="shared" si="0"/>
        <v>4.5202418110241727E-2</v>
      </c>
      <c r="M8" s="32">
        <f t="shared" si="0"/>
        <v>1.9350668612595934E-2</v>
      </c>
      <c r="N8" s="32">
        <f t="shared" si="0"/>
        <v>1.734810199043002E-2</v>
      </c>
      <c r="O8" s="32">
        <f t="shared" si="0"/>
        <v>2.4288771363105255E-2</v>
      </c>
      <c r="P8" s="32">
        <f t="shared" si="0"/>
        <v>-1.7256165607044682E-3</v>
      </c>
      <c r="Q8" s="32">
        <f t="shared" si="0"/>
        <v>-3.0378722532207858E-2</v>
      </c>
      <c r="R8" s="32">
        <f t="shared" si="0"/>
        <v>4.5453207448789001E-3</v>
      </c>
      <c r="S8" s="32">
        <f t="shared" si="0"/>
        <v>5.1560952349523959E-2</v>
      </c>
      <c r="T8" s="32">
        <f t="shared" si="0"/>
        <v>2.1175618820722386E-2</v>
      </c>
      <c r="U8" s="32">
        <f t="shared" si="0"/>
        <v>-4.6541990604633598E-2</v>
      </c>
      <c r="V8" s="32">
        <f t="shared" si="0"/>
        <v>5.7430919336298736E-2</v>
      </c>
      <c r="W8" s="32">
        <f t="shared" si="0"/>
        <v>7.9556298279559456E-4</v>
      </c>
      <c r="X8" s="32">
        <f t="shared" si="0"/>
        <v>-0.33859937231031567</v>
      </c>
      <c r="Y8" s="32">
        <f t="shared" si="0"/>
        <v>0</v>
      </c>
      <c r="AB8" s="32">
        <f>AB4/AA4-1</f>
        <v>2.333388219751642E-2</v>
      </c>
    </row>
    <row r="9" spans="1:29" s="26" customFormat="1" ht="15" customHeight="1" x14ac:dyDescent="0.35">
      <c r="A9" s="35" t="s">
        <v>250</v>
      </c>
      <c r="C9" s="32">
        <f t="shared" ref="C9:Y9" si="1">C5/B5-1</f>
        <v>-1.3775947172626757E-2</v>
      </c>
      <c r="D9" s="32">
        <f t="shared" si="1"/>
        <v>7.9608665318075422E-2</v>
      </c>
      <c r="E9" s="32">
        <f t="shared" si="1"/>
        <v>4.2372564301555116E-2</v>
      </c>
      <c r="F9" s="32">
        <f t="shared" si="1"/>
        <v>7.1199519636221398E-2</v>
      </c>
      <c r="G9" s="32">
        <f t="shared" si="1"/>
        <v>7.6942334434575876E-2</v>
      </c>
      <c r="H9" s="32">
        <f t="shared" si="1"/>
        <v>1.6821274189307234E-2</v>
      </c>
      <c r="I9" s="32">
        <f t="shared" si="1"/>
        <v>-5.0277382101638013E-2</v>
      </c>
      <c r="J9" s="32">
        <f t="shared" si="1"/>
        <v>-8.1694265796167675E-2</v>
      </c>
      <c r="K9" s="32">
        <f t="shared" si="1"/>
        <v>-8.4680984766219214E-2</v>
      </c>
      <c r="L9" s="32">
        <f t="shared" si="1"/>
        <v>0.16663711203838716</v>
      </c>
      <c r="M9" s="32">
        <f t="shared" si="1"/>
        <v>3.7687716375365277E-3</v>
      </c>
      <c r="N9" s="32">
        <f t="shared" si="1"/>
        <v>-3.2009084136655597E-2</v>
      </c>
      <c r="O9" s="32">
        <f t="shared" si="1"/>
        <v>8.2102211329861952E-2</v>
      </c>
      <c r="P9" s="32">
        <f t="shared" si="1"/>
        <v>7.0132659142307263E-2</v>
      </c>
      <c r="Q9" s="32">
        <f t="shared" si="1"/>
        <v>8.1904466614195925E-2</v>
      </c>
      <c r="R9" s="32">
        <f t="shared" si="1"/>
        <v>5.788437980244665E-2</v>
      </c>
      <c r="S9" s="32">
        <f t="shared" si="1"/>
        <v>3.0776640004772871E-2</v>
      </c>
      <c r="T9" s="32">
        <f t="shared" si="1"/>
        <v>-3.0462407667856128E-2</v>
      </c>
      <c r="U9" s="32">
        <f t="shared" si="1"/>
        <v>-2.8287501001688087E-2</v>
      </c>
      <c r="V9" s="32">
        <f t="shared" si="1"/>
        <v>-5.9442168289347563E-5</v>
      </c>
      <c r="W9" s="32">
        <f t="shared" si="1"/>
        <v>-3.5873864737181016E-2</v>
      </c>
      <c r="X9" s="32">
        <f t="shared" si="1"/>
        <v>-0.39184504192979874</v>
      </c>
      <c r="Y9" s="32">
        <f t="shared" si="1"/>
        <v>0</v>
      </c>
      <c r="AB9" s="32">
        <f>AB5/AA5-1</f>
        <v>0.18032032630711803</v>
      </c>
    </row>
    <row r="10" spans="1:29" s="26" customFormat="1" ht="15" customHeight="1" x14ac:dyDescent="0.35">
      <c r="A10" s="35" t="s">
        <v>251</v>
      </c>
      <c r="C10" s="32">
        <f t="shared" ref="C10:Y10" si="2">C6/B6-1</f>
        <v>0.56317186884631765</v>
      </c>
      <c r="D10" s="32">
        <f t="shared" si="2"/>
        <v>-1.6226597489364614E-2</v>
      </c>
      <c r="E10" s="32">
        <f t="shared" si="2"/>
        <v>-4.0432242905844573E-3</v>
      </c>
      <c r="F10" s="32">
        <f t="shared" si="2"/>
        <v>5.4368530720811714E-2</v>
      </c>
      <c r="G10" s="32">
        <f t="shared" si="2"/>
        <v>-9.9724039107985218E-2</v>
      </c>
      <c r="H10" s="32">
        <f t="shared" si="2"/>
        <v>8.349407463285119E-2</v>
      </c>
      <c r="I10" s="32">
        <f t="shared" si="2"/>
        <v>-0.17540382449360148</v>
      </c>
      <c r="J10" s="32">
        <f t="shared" si="2"/>
        <v>1.041753707807147E-2</v>
      </c>
      <c r="K10" s="32">
        <f t="shared" si="2"/>
        <v>-9.5702027477120311E-3</v>
      </c>
      <c r="L10" s="32">
        <f t="shared" si="2"/>
        <v>-3.9691984960569804E-2</v>
      </c>
      <c r="M10" s="32">
        <f t="shared" si="2"/>
        <v>-6.5301287841612599E-3</v>
      </c>
      <c r="N10" s="32">
        <f t="shared" si="2"/>
        <v>3.8886445396577374E-2</v>
      </c>
      <c r="O10" s="32">
        <f t="shared" si="2"/>
        <v>0.1017299897045203</v>
      </c>
      <c r="P10" s="32">
        <f t="shared" si="2"/>
        <v>0.2383964669200378</v>
      </c>
      <c r="Q10" s="32">
        <f t="shared" si="2"/>
        <v>-2.7705969127514218E-2</v>
      </c>
      <c r="R10" s="32">
        <f t="shared" si="2"/>
        <v>4.0801672401500122E-2</v>
      </c>
      <c r="S10" s="32">
        <f t="shared" si="2"/>
        <v>4.2767946186798023E-2</v>
      </c>
      <c r="T10" s="32">
        <f t="shared" si="2"/>
        <v>5.8009049241167121E-2</v>
      </c>
      <c r="U10" s="32">
        <f t="shared" si="2"/>
        <v>-3.1037514277998168E-2</v>
      </c>
      <c r="V10" s="32">
        <f t="shared" si="2"/>
        <v>4.9913011101798688E-4</v>
      </c>
      <c r="W10" s="32">
        <f t="shared" si="2"/>
        <v>4.266476312056966E-2</v>
      </c>
      <c r="X10" s="32">
        <f t="shared" si="2"/>
        <v>-0.31491996703201264</v>
      </c>
      <c r="Y10" s="32">
        <f t="shared" si="2"/>
        <v>0</v>
      </c>
      <c r="AB10" s="32">
        <f>AB6/AA6-1</f>
        <v>0.21429269021274844</v>
      </c>
    </row>
    <row r="11" spans="1:29" s="26" customFormat="1" ht="15" customHeight="1" x14ac:dyDescent="0.35">
      <c r="A11" s="35" t="s">
        <v>252</v>
      </c>
      <c r="C11" s="32">
        <f t="shared" ref="C11:Y11" si="3">C7/B7-1</f>
        <v>-4.0696211082687284E-2</v>
      </c>
      <c r="D11" s="32">
        <f t="shared" si="3"/>
        <v>-3.5797656695883862E-2</v>
      </c>
      <c r="E11" s="32">
        <f t="shared" si="3"/>
        <v>-4.3872909006480332E-2</v>
      </c>
      <c r="F11" s="32">
        <f t="shared" si="3"/>
        <v>1.5742184412317339E-3</v>
      </c>
      <c r="G11" s="32">
        <f t="shared" si="3"/>
        <v>-1.9925564291640496E-2</v>
      </c>
      <c r="H11" s="32">
        <f t="shared" si="3"/>
        <v>1.1021939004712378E-2</v>
      </c>
      <c r="I11" s="32">
        <f t="shared" si="3"/>
        <v>1.756454074800895E-2</v>
      </c>
      <c r="J11" s="32">
        <f t="shared" si="3"/>
        <v>-6.1941155796887304E-2</v>
      </c>
      <c r="K11" s="32">
        <f t="shared" si="3"/>
        <v>-3.035556664412753E-2</v>
      </c>
      <c r="L11" s="32">
        <f t="shared" si="3"/>
        <v>-6.2064306532753077E-3</v>
      </c>
      <c r="M11" s="32">
        <f t="shared" si="3"/>
        <v>3.3700013867666412E-2</v>
      </c>
      <c r="N11" s="32">
        <f t="shared" si="3"/>
        <v>0.13366480777764234</v>
      </c>
      <c r="O11" s="32">
        <f t="shared" si="3"/>
        <v>6.8385854553389969E-3</v>
      </c>
      <c r="P11" s="32">
        <f t="shared" si="3"/>
        <v>1.2367789457883083E-2</v>
      </c>
      <c r="Q11" s="32">
        <f t="shared" si="3"/>
        <v>-3.9762335313560326E-2</v>
      </c>
      <c r="R11" s="32">
        <f t="shared" si="3"/>
        <v>1.0457905122440714E-3</v>
      </c>
      <c r="S11" s="32">
        <f t="shared" si="3"/>
        <v>0.10396810874898743</v>
      </c>
      <c r="T11" s="32">
        <f t="shared" si="3"/>
        <v>-1.218237606476702E-2</v>
      </c>
      <c r="U11" s="32">
        <f t="shared" si="3"/>
        <v>3.6236600728455803E-2</v>
      </c>
      <c r="V11" s="32">
        <f t="shared" si="3"/>
        <v>1.1486663637763295E-2</v>
      </c>
      <c r="W11" s="32">
        <f t="shared" si="3"/>
        <v>-5.0694335436218818E-4</v>
      </c>
      <c r="X11" s="32">
        <f t="shared" si="3"/>
        <v>-0.34841048619833681</v>
      </c>
      <c r="Y11" s="32">
        <f t="shared" si="3"/>
        <v>0</v>
      </c>
      <c r="AB11" s="32">
        <f>AB7/AA7-1</f>
        <v>5.7982202984279807E-2</v>
      </c>
    </row>
  </sheetData>
  <conditionalFormatting sqref="B2:B11">
    <cfRule type="cellIs" dxfId="4" priority="1" operator="lessThan">
      <formula>0</formula>
    </cfRule>
  </conditionalFormatting>
  <conditionalFormatting sqref="C2:K7">
    <cfRule type="cellIs" dxfId="3" priority="2" operator="lessThan">
      <formula>0</formula>
    </cfRule>
  </conditionalFormatting>
  <conditionalFormatting sqref="C8:L11">
    <cfRule type="cellIs" dxfId="2" priority="3" operator="lessThan">
      <formula>0</formula>
    </cfRule>
  </conditionalFormatting>
  <conditionalFormatting sqref="L2:AB11">
    <cfRule type="cellIs" dxfId="1" priority="4" operator="lessThan">
      <formula>0</formula>
    </cfRule>
  </conditionalFormatting>
  <conditionalFormatting sqref="AC2"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showGridLines="0" workbookViewId="0">
      <pane xSplit="5" ySplit="2" topLeftCell="F3" activePane="bottomRight" state="frozenSplit"/>
      <selection activeCell="AI4" sqref="AI4 AI4"/>
      <selection pane="topRight"/>
      <selection pane="bottomLeft"/>
      <selection pane="bottomRight" activeCell="A2" sqref="A2"/>
    </sheetView>
  </sheetViews>
  <sheetFormatPr defaultColWidth="9.1796875" defaultRowHeight="12" x14ac:dyDescent="0.3"/>
  <cols>
    <col min="1" max="1" width="39.7265625" style="36" bestFit="1" customWidth="1"/>
    <col min="2" max="2" width="10.81640625" style="36" bestFit="1" customWidth="1"/>
    <col min="3" max="3" width="28.453125" style="36" bestFit="1" customWidth="1"/>
    <col min="4" max="4" width="9.54296875" style="36" bestFit="1" customWidth="1"/>
    <col min="5" max="5" width="11" style="36" bestFit="1" customWidth="1"/>
    <col min="6" max="7" width="8.81640625" style="36" bestFit="1" customWidth="1"/>
    <col min="8" max="8" width="8.7265625" style="36" customWidth="1"/>
    <col min="9" max="9" width="7.81640625" style="36" bestFit="1" customWidth="1"/>
    <col min="10" max="10" width="7.54296875" style="36" customWidth="1"/>
    <col min="11" max="12" width="7.81640625" style="37" bestFit="1" customWidth="1"/>
    <col min="13" max="13" width="7.7265625" style="37" customWidth="1"/>
    <col min="14" max="14" width="8.81640625" style="37" bestFit="1" customWidth="1"/>
    <col min="15" max="15" width="8.7265625" style="37" customWidth="1"/>
    <col min="16" max="16" width="8.7265625" style="38" customWidth="1"/>
    <col min="17" max="22" width="8.7265625" style="39" customWidth="1"/>
    <col min="23" max="23" width="8.81640625" style="36" customWidth="1"/>
    <col min="24" max="24" width="9.1796875" style="36" customWidth="1"/>
    <col min="25" max="26" width="10.26953125" style="36" customWidth="1"/>
    <col min="27" max="27" width="9.1796875" style="40" customWidth="1"/>
    <col min="28" max="29" width="9.1796875" style="36" customWidth="1"/>
    <col min="30" max="35" width="9.1796875" style="37" customWidth="1"/>
    <col min="36" max="36" width="9.1796875" style="36" customWidth="1"/>
    <col min="37" max="16384" width="9.1796875" style="36"/>
  </cols>
  <sheetData>
    <row r="1" spans="1:35" s="26" customFormat="1" ht="31" customHeight="1" x14ac:dyDescent="0.35">
      <c r="A1" s="41" t="s">
        <v>253</v>
      </c>
      <c r="AA1" s="42"/>
      <c r="AD1" s="5"/>
      <c r="AE1" s="5"/>
      <c r="AF1" s="5"/>
      <c r="AG1" s="5"/>
      <c r="AH1" s="5"/>
      <c r="AI1" s="5"/>
    </row>
    <row r="2" spans="1:35" s="26" customFormat="1" ht="60.75" customHeight="1" x14ac:dyDescent="0.35">
      <c r="A2" s="43" t="s">
        <v>254</v>
      </c>
      <c r="B2" s="44" t="s">
        <v>13</v>
      </c>
      <c r="C2" s="44" t="s">
        <v>255</v>
      </c>
      <c r="D2" s="44" t="s">
        <v>256</v>
      </c>
      <c r="E2" s="44" t="s">
        <v>16</v>
      </c>
      <c r="F2" s="44" t="s">
        <v>288</v>
      </c>
      <c r="G2" s="44" t="s">
        <v>289</v>
      </c>
      <c r="H2" s="44" t="s">
        <v>290</v>
      </c>
      <c r="I2" s="44" t="s">
        <v>291</v>
      </c>
      <c r="J2" s="44" t="s">
        <v>292</v>
      </c>
      <c r="K2" s="44" t="s">
        <v>293</v>
      </c>
      <c r="L2" s="44" t="s">
        <v>294</v>
      </c>
      <c r="M2" s="44" t="s">
        <v>295</v>
      </c>
      <c r="N2" s="44" t="s">
        <v>296</v>
      </c>
      <c r="O2" s="44" t="s">
        <v>297</v>
      </c>
      <c r="P2" s="44" t="s">
        <v>257</v>
      </c>
      <c r="Q2" s="44" t="s">
        <v>298</v>
      </c>
      <c r="R2" s="44" t="s">
        <v>299</v>
      </c>
      <c r="S2" s="44" t="s">
        <v>300</v>
      </c>
      <c r="T2" s="44" t="s">
        <v>301</v>
      </c>
      <c r="U2" s="44" t="s">
        <v>302</v>
      </c>
      <c r="V2" s="44" t="s">
        <v>303</v>
      </c>
      <c r="W2" s="44" t="s">
        <v>258</v>
      </c>
      <c r="X2" s="44" t="s">
        <v>259</v>
      </c>
      <c r="Y2" s="44" t="s">
        <v>260</v>
      </c>
      <c r="Z2" s="44" t="s">
        <v>261</v>
      </c>
      <c r="AA2" s="45" t="s">
        <v>262</v>
      </c>
      <c r="AB2" s="44" t="s">
        <v>263</v>
      </c>
      <c r="AC2" s="44" t="s">
        <v>264</v>
      </c>
      <c r="AD2" s="46" t="s">
        <v>265</v>
      </c>
      <c r="AE2" s="46" t="s">
        <v>266</v>
      </c>
      <c r="AF2" s="46" t="s">
        <v>267</v>
      </c>
      <c r="AG2" s="46" t="s">
        <v>268</v>
      </c>
      <c r="AH2" s="46" t="s">
        <v>269</v>
      </c>
      <c r="AI2" s="46" t="s">
        <v>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EAS_OEI</dc:creator>
  <cp:lastModifiedBy>Arpan Saha</cp:lastModifiedBy>
  <dcterms:created xsi:type="dcterms:W3CDTF">2020-09-03T05:55:24Z</dcterms:created>
  <dcterms:modified xsi:type="dcterms:W3CDTF">2024-03-04T05:17:44Z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2022-04-06T05:52:19Z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8880b44d-311a-43af-a3c3-88b8e17a4592</vt:lpwstr>
  </property>
  <property fmtid="{D5CDD505-2E9C-101B-9397-08002B2CF9AE}" pid="16" name="MSIP_Label_a0819fa7-4367-4500-ba88-dd630d977609_ContentBits">
    <vt:r8>0</vt:r8>
  </property>
</Properties>
</file>